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440" windowHeight="8115" tabRatio="649"/>
  </bookViews>
  <sheets>
    <sheet name="Отчет" sheetId="1" r:id="rId1"/>
    <sheet name="Расходы" sheetId="4" r:id="rId2"/>
    <sheet name="CloudPayments" sheetId="13" r:id="rId3"/>
    <sheet name="Chronopay" sheetId="2" r:id="rId4"/>
    <sheet name="PayPal" sheetId="6" r:id="rId5"/>
    <sheet name="Yandex" sheetId="8" r:id="rId6"/>
    <sheet name="Qiwi" sheetId="10" r:id="rId7"/>
    <sheet name="Смс" sheetId="11" r:id="rId8"/>
    <sheet name="ПСБ" sheetId="3" r:id="rId9"/>
    <sheet name="СБ" sheetId="5" r:id="rId10"/>
  </sheets>
  <calcPr calcId="171027"/>
</workbook>
</file>

<file path=xl/calcChain.xml><?xml version="1.0" encoding="utf-8"?>
<calcChain xmlns="http://schemas.openxmlformats.org/spreadsheetml/2006/main">
  <c r="B29" i="2" l="1"/>
  <c r="B30" i="2" s="1"/>
  <c r="C12" i="1" s="1"/>
  <c r="D13" i="6"/>
  <c r="C19" i="8"/>
  <c r="C47" i="11"/>
  <c r="C22" i="1"/>
  <c r="B57" i="4"/>
  <c r="C19" i="1"/>
  <c r="C27" i="1"/>
  <c r="C25" i="1"/>
  <c r="C24" i="1"/>
  <c r="C23" i="1"/>
  <c r="C14" i="1"/>
  <c r="C20" i="8"/>
  <c r="C15" i="1"/>
  <c r="B99" i="13"/>
  <c r="B13" i="3"/>
  <c r="C18" i="1"/>
  <c r="C26" i="1"/>
  <c r="B100" i="13"/>
  <c r="C13" i="1" s="1"/>
  <c r="C17" i="1"/>
  <c r="C12" i="10"/>
  <c r="C13" i="10"/>
  <c r="C16" i="1" s="1"/>
  <c r="C21" i="1"/>
  <c r="C11" i="1" l="1"/>
  <c r="C29" i="1" s="1"/>
</calcChain>
</file>

<file path=xl/sharedStrings.xml><?xml version="1.0" encoding="utf-8"?>
<sst xmlns="http://schemas.openxmlformats.org/spreadsheetml/2006/main" count="760" uniqueCount="376">
  <si>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</si>
  <si>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</si>
  <si>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</si>
  <si>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</si>
  <si>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</si>
  <si>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</si>
  <si>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</si>
  <si>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</si>
  <si>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</si>
  <si>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</si>
  <si>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</si>
  <si>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</si>
  <si>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</si>
  <si>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</si>
  <si>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</si>
  <si>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</si>
  <si>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</si>
  <si>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</si>
  <si>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</si>
  <si>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</si>
  <si>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</si>
  <si>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</si>
  <si>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</si>
  <si>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</si>
  <si>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</si>
  <si>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</si>
  <si>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</si>
  <si>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</si>
  <si>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</si>
  <si>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</si>
  <si>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</si>
  <si>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Благотворительное пожертвование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</si>
  <si>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</si>
  <si>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</si>
  <si>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</si>
  <si>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Зачислено на р/сч за вычетом комиссии оператора</t>
  </si>
  <si>
    <t>Благотворитель (последние 4 цифры номера телефона)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</si>
  <si>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</si>
  <si>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</si>
  <si>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</si>
  <si>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</si>
  <si>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</si>
  <si>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</si>
  <si>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</si>
  <si>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</si>
  <si>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Пожертвование на уставную деятельность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</si>
  <si>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</si>
  <si>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</si>
  <si>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</si>
  <si>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</si>
  <si>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</si>
  <si>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</si>
  <si>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 на лечение кошки Эльзы</t>
  </si>
  <si>
    <t>T.KONSTANTINOVA</t>
  </si>
  <si>
    <t>VITALIY BALAKHONOV</t>
  </si>
  <si>
    <t>MARK KUZNETSOV</t>
  </si>
  <si>
    <t>ANNA PAVLOVSKAYA</t>
  </si>
  <si>
    <t>TATYANA SPITSYNA</t>
  </si>
  <si>
    <t>ALEXANDRA GROMOVA</t>
  </si>
  <si>
    <t>NATALIA GUKASYAN</t>
  </si>
  <si>
    <t>KRISTINA SAMOHVALOVA</t>
  </si>
  <si>
    <t>KSENIYA SEREDKINA</t>
  </si>
  <si>
    <t>EKATERINA NEGRILO</t>
  </si>
  <si>
    <t>ANNA KOTOVA</t>
  </si>
  <si>
    <t>ELENA ABROSIMOVA</t>
  </si>
  <si>
    <t>MARINA PETUKHOVA</t>
  </si>
  <si>
    <t>SVETLANA LEBEDEVA</t>
  </si>
  <si>
    <t>TATYANA VOKHMYANINA</t>
  </si>
  <si>
    <t>NIKISHINA TATIANA</t>
  </si>
  <si>
    <t>EVGENIYA VOLNOVA</t>
  </si>
  <si>
    <t>DARYA KAMENEVA</t>
  </si>
  <si>
    <t>ALENA SINICHKINA</t>
  </si>
  <si>
    <t>SVETLANA AVALIANI</t>
  </si>
  <si>
    <t>DUBIKOVA ELENA</t>
  </si>
  <si>
    <t>EKATERINA ANTONYUK</t>
  </si>
  <si>
    <t>ELENA DAVYDOVA</t>
  </si>
  <si>
    <t>IRINA GROMOVA</t>
  </si>
  <si>
    <t>SVETLANA LOGASHKINA</t>
  </si>
  <si>
    <t>ALEKSANDRA SOKOLOVA</t>
  </si>
  <si>
    <t>ANNA ROMANOVA</t>
  </si>
  <si>
    <t>MARIYA MAKEEVA</t>
  </si>
  <si>
    <t>NATALIA CHUBYKINA</t>
  </si>
  <si>
    <t>MARIYA BEVZA</t>
  </si>
  <si>
    <t>KONSTANTIN LARIONOV</t>
  </si>
  <si>
    <t>9134</t>
  </si>
  <si>
    <t>9410</t>
  </si>
  <si>
    <t>3001</t>
  </si>
  <si>
    <t>8616</t>
  </si>
  <si>
    <t>2993</t>
  </si>
  <si>
    <t>Оплата за лекарственные препараты для кота Вениамина</t>
  </si>
  <si>
    <t>Рогожникова Тамара Олеговна</t>
  </si>
  <si>
    <t>ELIZAVETA SILOVA</t>
  </si>
  <si>
    <t>E.PONOMAREVA</t>
  </si>
  <si>
    <t>Благотворительное пожертвование на лечение собаки Эллин</t>
  </si>
  <si>
    <t>ELENA SHATKOVSKAIA</t>
  </si>
  <si>
    <t>Благотворительное пожертвование в Фонд РЭЙ</t>
  </si>
  <si>
    <t>NATALYA SHAVARINA</t>
  </si>
  <si>
    <t>YULIA BESPALOVA</t>
  </si>
  <si>
    <t>TATIANA FEDOTOVA</t>
  </si>
  <si>
    <t>OLGA NEDOSEKINA</t>
  </si>
  <si>
    <t>ANNA KAZAKOVA</t>
  </si>
  <si>
    <t>MARINA GORBATOVA</t>
  </si>
  <si>
    <t>MIKHAIL SOMOV</t>
  </si>
  <si>
    <t>VALERIIA MIKHAILOVA</t>
  </si>
  <si>
    <t>SVETLANA SAVELYEVA</t>
  </si>
  <si>
    <t>VALERIYA MIKHAYLOVA</t>
  </si>
  <si>
    <t>SERGEY MIKHAYLOV</t>
  </si>
  <si>
    <t>500,00 RUB</t>
  </si>
  <si>
    <t>Alexey</t>
  </si>
  <si>
    <t>7902</t>
  </si>
  <si>
    <t>Оплата поставщику услуг за разработку мобильного приложения</t>
  </si>
  <si>
    <t>Комиссия банков</t>
  </si>
  <si>
    <t>Оплата за вет. услуги - лечение кота Вениамина в вет. центре "Комондор"</t>
  </si>
  <si>
    <t>Оплата за вет. услуги - лечение собаки Марфы в вет. клинике "Биоконтроль"</t>
  </si>
  <si>
    <t>Анонимно</t>
  </si>
  <si>
    <t>Цветкова Наталья Валерьевна</t>
  </si>
  <si>
    <t>Фирсова Ирина</t>
  </si>
  <si>
    <t>Иванова Ольга Алексеевна</t>
  </si>
  <si>
    <t>Благотворительное пожертвование на лечение собаки Марфы</t>
  </si>
  <si>
    <t xml:space="preserve">Благотворительные пожертвования, собранные на портале dobro.mail.ru в рамках проекта "Эффективная помощь бездомным собакам и кошкам" 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</si>
  <si>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"Биоконтроль")</t>
  </si>
  <si>
    <t xml:space="preserve">Пожертвование от БФ "Нужна помощь" в рамках благотворительной программы "Нужна помощь" </t>
  </si>
  <si>
    <t>Сдача наличных в банк (благотворительные пожертвования, собранные в ящик для сбора пожертвований, установленный в студии красоты "Lusia")</t>
  </si>
  <si>
    <t>за июль 2017 года</t>
  </si>
  <si>
    <t>Остаток средств на 01.07.2017</t>
  </si>
  <si>
    <t>Остаток средств на 31.07.2017</t>
  </si>
  <si>
    <t>Произведенные расходы за июль 2017г.</t>
  </si>
  <si>
    <t>Общая сумма пожертвований за июль 2017г.</t>
  </si>
  <si>
    <t xml:space="preserve"> за июль 2017 года</t>
  </si>
  <si>
    <t>03.07.2017</t>
  </si>
  <si>
    <t>Высоцкий Александр</t>
  </si>
  <si>
    <t>Савельева Анна</t>
  </si>
  <si>
    <t>Ч Е</t>
  </si>
  <si>
    <t>Каральская Наталья Васильевна</t>
  </si>
  <si>
    <t>Грачева Мария Владимировна</t>
  </si>
  <si>
    <t>Богданова Анна</t>
  </si>
  <si>
    <t>Большухин Николай</t>
  </si>
  <si>
    <t>Майорова Оксана</t>
  </si>
  <si>
    <t>Александрова Елена Владимировна</t>
  </si>
  <si>
    <t>04.07.2017</t>
  </si>
  <si>
    <t>Давтян Джемма</t>
  </si>
  <si>
    <t>05.07.2017</t>
  </si>
  <si>
    <t>Гуцу Корина Олеговна</t>
  </si>
  <si>
    <t>Капчиц Марк Борисович</t>
  </si>
  <si>
    <t>06.07.2017</t>
  </si>
  <si>
    <t>Сметанина Инга</t>
  </si>
  <si>
    <t>П Анна</t>
  </si>
  <si>
    <t>Рыжкова Наталья</t>
  </si>
  <si>
    <t>Шаркова Ольга</t>
  </si>
  <si>
    <t>07.07.2017</t>
  </si>
  <si>
    <t>Дружинина Ирина</t>
  </si>
  <si>
    <t>Моторина Наталья</t>
  </si>
  <si>
    <t>Островская Елена Борисовна</t>
  </si>
  <si>
    <t>Солнцева Елена</t>
  </si>
  <si>
    <t>10.07.2017</t>
  </si>
  <si>
    <t>Маркова Юлия</t>
  </si>
  <si>
    <t>Моисеева Инга</t>
  </si>
  <si>
    <t>Пыленок Кристина</t>
  </si>
  <si>
    <t>Язневич Елизавета</t>
  </si>
  <si>
    <t>11.07.2017</t>
  </si>
  <si>
    <t>Васильева Марина Валерьевна</t>
  </si>
  <si>
    <t>Белый Владимир Максимович</t>
  </si>
  <si>
    <t>Скобликова Екатерина</t>
  </si>
  <si>
    <t>12.07.2017</t>
  </si>
  <si>
    <t>Студеникин Юрий</t>
  </si>
  <si>
    <t>13.07.2017</t>
  </si>
  <si>
    <t>Швец Александр Александрович</t>
  </si>
  <si>
    <t>14.07.2017</t>
  </si>
  <si>
    <t>Кирсанова Анастасия</t>
  </si>
  <si>
    <t>17.07.2017</t>
  </si>
  <si>
    <t>Старых Ольга</t>
  </si>
  <si>
    <t>Суетинов Евгений</t>
  </si>
  <si>
    <t>Кошелев Андрей</t>
  </si>
  <si>
    <t>Лядова Наталья</t>
  </si>
  <si>
    <t>Карпецкая Екатерина</t>
  </si>
  <si>
    <t>18.07.2017</t>
  </si>
  <si>
    <t>Ю. М.</t>
  </si>
  <si>
    <t>19.07.2017</t>
  </si>
  <si>
    <t xml:space="preserve">Цветкова Наталья Валерьевна </t>
  </si>
  <si>
    <t>20.07.2017</t>
  </si>
  <si>
    <t>21.07.2017</t>
  </si>
  <si>
    <t>Шмелькова Юлия</t>
  </si>
  <si>
    <t>Волкова Наталья</t>
  </si>
  <si>
    <t>Дунаева Анна</t>
  </si>
  <si>
    <t>Иванова Ольга</t>
  </si>
  <si>
    <t>Сергеева Марина</t>
  </si>
  <si>
    <t>24.07.2017</t>
  </si>
  <si>
    <t>Макарова Юлия</t>
  </si>
  <si>
    <t>Микоша Валерия</t>
  </si>
  <si>
    <t>Озеров Владимир Михайлович</t>
  </si>
  <si>
    <t>Третьякова Нателла</t>
  </si>
  <si>
    <t>Ширшова Вероника</t>
  </si>
  <si>
    <t>Бояршинов Александр Алексеевич</t>
  </si>
  <si>
    <t>Наделяева Татьяна</t>
  </si>
  <si>
    <t>Семенова Анна</t>
  </si>
  <si>
    <t>Фролова Ольга</t>
  </si>
  <si>
    <t>Александрова Елена</t>
  </si>
  <si>
    <t>Конбекова Ксения</t>
  </si>
  <si>
    <t>Рюмина Елизавета</t>
  </si>
  <si>
    <t>26.07.2017</t>
  </si>
  <si>
    <t>Гусева Татьяна Евгеньевна</t>
  </si>
  <si>
    <t>Серебрякова Екатерина Евгеньевна</t>
  </si>
  <si>
    <t>Орлова Ксения</t>
  </si>
  <si>
    <t>Евсеев Артём Андреевич</t>
  </si>
  <si>
    <t>Старостина Елена Георгиевна</t>
  </si>
  <si>
    <t>Никитина Валерия Александровна</t>
  </si>
  <si>
    <t>Нуркаев Артем</t>
  </si>
  <si>
    <t>Улыбышева Ольга Вячеславовна</t>
  </si>
  <si>
    <t>27.07.2017</t>
  </si>
  <si>
    <t>Ковалева Мария Сергеевна</t>
  </si>
  <si>
    <t>Масленина Анастасия</t>
  </si>
  <si>
    <t>31.07.2017</t>
  </si>
  <si>
    <t>Баранова Татьяна</t>
  </si>
  <si>
    <t>Милосердова Марина</t>
  </si>
  <si>
    <t>Камышова Екатерина</t>
  </si>
  <si>
    <t>Чикина Наталья</t>
  </si>
  <si>
    <t>Благотворительное пожертвование на лечение кота Зефира</t>
  </si>
  <si>
    <t>Благотворительное пожертвование на лечение кота Николаса</t>
  </si>
  <si>
    <t>Благотворительное пожертвование на лечение кота Томми ли Барса</t>
  </si>
  <si>
    <t>Благотворительное пожертвование на лечение кошки Лоры</t>
  </si>
  <si>
    <t>Благотворительное пожертвование на лечение собаки Хлои</t>
  </si>
  <si>
    <t xml:space="preserve">Благотворительное пожертвование на лечение собаки Йоши </t>
  </si>
  <si>
    <t>Сдача наличных в банк (благотворительные пожертвования, собранные в ящик для сбора пожертвований, установленный в зоомагазине "Лабрадор" на ул. Ладожская)</t>
  </si>
  <si>
    <t>Сдача наличных в банк (благотворительные пожертвования, собранные в ящик для сбора пожертвований, установленный в зоомагазине "Лабрадор" на ул. Новокузнецкая)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</si>
  <si>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Бутово)</t>
  </si>
  <si>
    <t>Сдача наличных в банк (благотворительные пожертвования, собранные в ящик для сбора пожертвований, установленный в вет. клинике "Алисавет" в Бутово)</t>
  </si>
  <si>
    <t>Сдача наличных в банк (благотворительные пожертвования, собранные в ящик для сбора пожертвований, установленный в аптеке "Аптека-Музей")</t>
  </si>
  <si>
    <t>Сдача наличных в банк (благотворительные пожертвования, собранные в ящик для сбора пожертвований, установленный в зоомагазине "Зверушка")</t>
  </si>
  <si>
    <t>Сдача наличных в банк (благотворительные пожертвования, собранные в ящик для сбора пожертвований, установленный в Семейной аптеке Фарм Фемели)</t>
  </si>
  <si>
    <t>Пожертвование от Фонда поддержки и развития филантропии "КАФ" в рамках благ. программы "Вместе"</t>
  </si>
  <si>
    <t>Сдача наличных в банк (благотворительные пожертвования, собранные в ящик для сбора пожертвований, установленный в вет. клинике "Умка")</t>
  </si>
  <si>
    <t>Сдача наличных в банк (благотворительные пожертвования, собранные в ящик для сбора пожертвований, установленный в вет. центре "Комондор")</t>
  </si>
  <si>
    <t>Сдача наличных в банк (благотворительные пожертвования, собранные в ящик для сбора пожертвований, установленный в Студии “ZooRoom”)</t>
  </si>
  <si>
    <t>Сдача наличных в банк (благотворительные пожертвования, собранные в ящик для сбора пожертвований, установленный в вет. клинике "Орикс")</t>
  </si>
  <si>
    <t>Сдача наличных в банк (благотворительные пожертвования, собранные в ящик для сбора пожертвований, установленный в вет. клинике "Алисавет" на ул. Лобачевского)</t>
  </si>
  <si>
    <t>Сдача наличных в банк (благотворительные пожертвования, собранные в ящик для сбора пожертвований, установленный в Бутике "Bed for Pet")</t>
  </si>
  <si>
    <t>Сдача наличных в банк (благотворительные пожертвования, собранные в ящик для сбора пожертвований, установленный в центре красоты "100лица" Митино)</t>
  </si>
  <si>
    <t>Сдача наличных в банк (благотворительные пожертвования, собранные в ящик для сбора пожертвований, установленный в центре красоты "100лица" Рублевское ш.)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</si>
  <si>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Строгино)</t>
  </si>
  <si>
    <t>Сдача наличных в банк (благотворительные пожертвования, собранные в ящик для сбора пожертвований, установленный в Академии груминга "Боншери")</t>
  </si>
  <si>
    <t>Оплата за корм для собак для приюта "Берегиня"</t>
  </si>
  <si>
    <t>Оплата за оказание информационных услуг за июль 2017</t>
  </si>
  <si>
    <t>Оплата труда (менеджер проекта, 1 человек) за июль 2017</t>
  </si>
  <si>
    <t>Перечисление налогов и взносов от ФОТ за июль 2017</t>
  </si>
  <si>
    <t>Оплата труда (координатор программы, 1 человек) за июль 2017</t>
  </si>
  <si>
    <t>Оплата труда АУП (координирование и развитие Фонда, 2 человека) за июль 2017</t>
  </si>
  <si>
    <t>Оплата за вет. услуги - лечение собаки Хлои в вет. клинике "Алисавет"</t>
  </si>
  <si>
    <t>Оплата за вет. услуги - лечение кошки Лексы в вет. центре "Комондор"</t>
  </si>
  <si>
    <t>Оплата за вет. услуги - лечение кошки Флаффи в вет. центре "Комондор"</t>
  </si>
  <si>
    <t>Оплата за вет. услуги - лечение кошки Лоры в вет. центре "Комондор"</t>
  </si>
  <si>
    <t>25.07.2017</t>
  </si>
  <si>
    <t>Оплата за вет. услуги - лечение кота Николаса в вет. центре "Комондор"</t>
  </si>
  <si>
    <t>Оплата за вет. услуги - лечение кота Томми Ли Барса в вет. центре "Комондор"</t>
  </si>
  <si>
    <t>Оплата за медицинские препараты для кота Вениамина</t>
  </si>
  <si>
    <t>Оплата за вет. услуги - стерилизацию 1 собаки в вет. клинике "МобиДок"</t>
  </si>
  <si>
    <t>Оплата за вет. услуги - стерилизацию 1 кошки и кастрацию 1 кота в вет. клинике "Аист-вет" в Одинцово</t>
  </si>
  <si>
    <t>Оплата за вет. услуги - кастрацию 1 кобеля в вет. клинике "Аист-вет" Бутово</t>
  </si>
  <si>
    <t>Оплата за вет. услуги - стерилизацию 1 кошки в вет. клинике "Джек"</t>
  </si>
  <si>
    <t>Оплата за услуги связи за июль 2017</t>
  </si>
  <si>
    <t>Оплата за вет. услуги - стерилизацию 1 кошки в вет. клинике "МобиДок"</t>
  </si>
  <si>
    <t>Оплата за вет. услуги - стерилизацию 2 кошек в вет. клинике "Фауна"</t>
  </si>
  <si>
    <t>Закурдаева Светлана Александровна</t>
  </si>
  <si>
    <t>Оплата за ветеринарные препараты для собак для приюта "ЛайХаус"</t>
  </si>
  <si>
    <t>Благотворительное пожертвование для помощи приюту "ЛайХаус"</t>
  </si>
  <si>
    <t>Оплата за вет. услуги - лечение кошки Эльзы в вет. клинике "Белый клык"</t>
  </si>
  <si>
    <t>Оплата за канцелярские товары</t>
  </si>
  <si>
    <t>Оплата за корм (вет. диета) для кота Вениамина</t>
  </si>
  <si>
    <t>Оплата за вет. услуги - стерилизацию 3 собак и 1 кошки в вет. клинике "Умка"</t>
  </si>
  <si>
    <t>Оплата за тележку хозяйственную</t>
  </si>
  <si>
    <t>Оплата за вет. услуги - стерилизацию 1 собаки и 3 кошек в вет. клинике "Вет-Ок"</t>
  </si>
  <si>
    <t>Оплата за услуги почты</t>
  </si>
  <si>
    <t>Оплата за вет. услуги - стерилизацию 3 кошек в вет. клинике "КрасногорьеВет"</t>
  </si>
  <si>
    <t>Оплата за корм и пеленки для кота Вениамина</t>
  </si>
  <si>
    <t>1439</t>
  </si>
  <si>
    <t>4685</t>
  </si>
  <si>
    <t>2919</t>
  </si>
  <si>
    <t>5332</t>
  </si>
  <si>
    <t>9272</t>
  </si>
  <si>
    <t>7946</t>
  </si>
  <si>
    <t>8402</t>
  </si>
  <si>
    <t>2338</t>
  </si>
  <si>
    <t>3269</t>
  </si>
  <si>
    <t>9585</t>
  </si>
  <si>
    <t>9847</t>
  </si>
  <si>
    <t>2829</t>
  </si>
  <si>
    <t>4972</t>
  </si>
  <si>
    <t>0105</t>
  </si>
  <si>
    <t>0257</t>
  </si>
  <si>
    <t>7696</t>
  </si>
  <si>
    <t>7480</t>
  </si>
  <si>
    <t>8185</t>
  </si>
  <si>
    <t>1098</t>
  </si>
  <si>
    <t>4811</t>
  </si>
  <si>
    <t>1505</t>
  </si>
  <si>
    <t>2150</t>
  </si>
  <si>
    <t>6945</t>
  </si>
  <si>
    <t>7823</t>
  </si>
  <si>
    <t>7530</t>
  </si>
  <si>
    <t>3453</t>
  </si>
  <si>
    <t>1073</t>
  </si>
  <si>
    <t>8688</t>
  </si>
  <si>
    <t>7004</t>
  </si>
  <si>
    <t>0120</t>
  </si>
  <si>
    <t>6932</t>
  </si>
  <si>
    <t>5639</t>
  </si>
  <si>
    <t>1995</t>
  </si>
  <si>
    <t>Елена</t>
  </si>
  <si>
    <t>Parsifalle</t>
  </si>
  <si>
    <t>Юрий</t>
  </si>
  <si>
    <t>Константин Ефимов</t>
  </si>
  <si>
    <t>Егор</t>
  </si>
  <si>
    <t>Руслан</t>
  </si>
  <si>
    <t>Klash и его зрители</t>
  </si>
  <si>
    <t>Uliana Silenko</t>
  </si>
  <si>
    <t>741,56 RUB</t>
  </si>
  <si>
    <t>Tatiana Chernenkaya</t>
  </si>
  <si>
    <t>Леханов Константин</t>
  </si>
  <si>
    <t>Токц Наталья</t>
  </si>
  <si>
    <t>100,00 RUB</t>
  </si>
  <si>
    <t>5 350,00 RUB</t>
  </si>
  <si>
    <t>NATALIA SYSOEVA</t>
  </si>
  <si>
    <t>MARIA BELYAKOVA</t>
  </si>
  <si>
    <t>IRINA PETIKOVA</t>
  </si>
  <si>
    <t>ANASTASIYA SEMENOVA</t>
  </si>
  <si>
    <t>TATYANA RYCHKOVA</t>
  </si>
  <si>
    <t>YURIY KRASIKOV</t>
  </si>
  <si>
    <t>ELENA KHANOVA</t>
  </si>
  <si>
    <t>ELENA DANILOVA</t>
  </si>
  <si>
    <t>IRINA PYATINA</t>
  </si>
  <si>
    <t>OXANA BATEKHA</t>
  </si>
  <si>
    <t>VERA PUCHEROVA</t>
  </si>
  <si>
    <t>ANNA KOPTEVA</t>
  </si>
  <si>
    <t>ALLA ROMANOVA</t>
  </si>
  <si>
    <t>DENIS SITNIKOV</t>
  </si>
  <si>
    <t>ALEKSANDR LEBEDEV</t>
  </si>
  <si>
    <t>DARYA DERBENEVA</t>
  </si>
  <si>
    <t>ILYA POLYAKOV</t>
  </si>
  <si>
    <t>ELENA STIKHEEVA</t>
  </si>
  <si>
    <t>ALEKSEY RADYVANYUK</t>
  </si>
  <si>
    <t>OLGA BUTRAEVA</t>
  </si>
  <si>
    <t>MARIA AKSENOVA</t>
  </si>
  <si>
    <t>MARINA KHUSAINOVA</t>
  </si>
  <si>
    <t>VICTORIA ZHARKOVA</t>
  </si>
  <si>
    <t>OLGA DERGUNOVA</t>
  </si>
  <si>
    <t>ALEKSANDRA GOKONAEVA</t>
  </si>
  <si>
    <t>GALINA KUPRIANOVA</t>
  </si>
  <si>
    <t>KABALENOV ALEXANDER</t>
  </si>
  <si>
    <t>EVGENIA MALTSEVA</t>
  </si>
  <si>
    <t>LEPKINA TATIANA</t>
  </si>
  <si>
    <t>TATIANA BALTUTIS</t>
  </si>
  <si>
    <t>ALEXEY KOMAROV</t>
  </si>
  <si>
    <t>EKATERINA ANDREEVA</t>
  </si>
  <si>
    <t>EKATERINA</t>
  </si>
  <si>
    <t>VLADNAYS</t>
  </si>
  <si>
    <t>ANNA SOROKINA</t>
  </si>
  <si>
    <t>ALINA LAPINA</t>
  </si>
  <si>
    <t>VIKTORIYA SCHERBAKOVA</t>
  </si>
  <si>
    <t>KHALIMOV ILDAR</t>
  </si>
  <si>
    <t>IGOR</t>
  </si>
  <si>
    <t>VIACHESLAV SMIRNOV</t>
  </si>
  <si>
    <t>GRIGORY BOGOMAZOV</t>
  </si>
  <si>
    <t>ALEXANDRA CYMBAL</t>
  </si>
  <si>
    <t>ANNA PETRENKO</t>
  </si>
  <si>
    <t>ELENA SHPILEVSKYA</t>
  </si>
  <si>
    <t>ALEXANDRA DOKUCHAEVA</t>
  </si>
  <si>
    <t>NIKITA ZINCHENKO</t>
  </si>
  <si>
    <t>KAROLINA MIKHAYSKAYA</t>
  </si>
  <si>
    <t>DANIL LETYAGIN</t>
  </si>
  <si>
    <t>ANNA ANDREEVA</t>
  </si>
  <si>
    <t>SOFYA PANFILOVA</t>
  </si>
  <si>
    <t>EKATERINA ZOTOVA</t>
  </si>
  <si>
    <t>MARIIA ROGOZHINA</t>
  </si>
  <si>
    <t>VASILY KURGANOV</t>
  </si>
  <si>
    <t>ALEXANDRA SINEKAEVA</t>
  </si>
  <si>
    <t>ELENA KOZLOVSKIKH</t>
  </si>
  <si>
    <t>Оплата за отпугиватель для грызунов на 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</si>
</sst>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0" formatCode="#\ ##0.00"/>
  </numFmts>
  <fonts count="21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Times New Roman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22222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17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5" fillId="0" borderId="0" xfId="0" applyFont="1" applyFill="1" applyProtection="1"/>
    <xf numFmtId="0" fontId="9" fillId="0" borderId="7" xfId="0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/>
    </xf>
    <xf numFmtId="16" fontId="0" fillId="0" borderId="0" xfId="0" applyNumberFormat="1" applyFill="1" applyProtection="1"/>
    <xf numFmtId="14" fontId="0" fillId="0" borderId="8" xfId="0" applyNumberFormat="1" applyFill="1" applyBorder="1" applyAlignment="1" applyProtection="1">
      <alignment horizontal="center" vertical="center"/>
    </xf>
    <xf numFmtId="4" fontId="0" fillId="0" borderId="8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center" vertical="center"/>
    </xf>
    <xf numFmtId="0" fontId="1" fillId="0" borderId="6" xfId="0" applyFont="1" applyFill="1" applyBorder="1" applyProtection="1"/>
    <xf numFmtId="4" fontId="0" fillId="0" borderId="1" xfId="0" applyNumberFormat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4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" fontId="1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14" fontId="0" fillId="0" borderId="0" xfId="0" applyNumberFormat="1" applyFill="1" applyProtection="1"/>
    <xf numFmtId="4" fontId="1" fillId="2" borderId="9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1" fillId="2" borderId="5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vertical="center" shrinkToFi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Protection="1"/>
    <xf numFmtId="2" fontId="1" fillId="0" borderId="0" xfId="0" applyNumberFormat="1" applyFont="1" applyFill="1" applyProtection="1"/>
    <xf numFmtId="4" fontId="0" fillId="0" borderId="0" xfId="0" applyNumberFormat="1" applyFill="1" applyAlignment="1" applyProtection="1">
      <alignment horizontal="center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6" fillId="0" borderId="1" xfId="0" applyFont="1" applyFill="1" applyBorder="1" applyProtection="1"/>
    <xf numFmtId="49" fontId="0" fillId="0" borderId="1" xfId="0" applyNumberFormat="1" applyBorder="1" applyAlignment="1">
      <alignment horizontal="center" vertical="center"/>
    </xf>
    <xf numFmtId="14" fontId="1" fillId="0" borderId="9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8" fillId="0" borderId="1" xfId="0" applyFont="1" applyBorder="1"/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4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4" fontId="17" fillId="2" borderId="5" xfId="0" applyNumberFormat="1" applyFont="1" applyFill="1" applyBorder="1" applyAlignment="1" applyProtection="1">
      <alignment horizontal="center" vertical="center" wrapText="1"/>
    </xf>
    <xf numFmtId="14" fontId="17" fillId="2" borderId="5" xfId="0" applyNumberFormat="1" applyFont="1" applyFill="1" applyBorder="1" applyAlignment="1" applyProtection="1">
      <alignment horizontal="center" vertical="center" wrapText="1"/>
    </xf>
    <xf numFmtId="4" fontId="17" fillId="2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/>
    </xf>
    <xf numFmtId="4" fontId="1" fillId="0" borderId="0" xfId="0" applyNumberFormat="1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/>
    </xf>
    <xf numFmtId="180" fontId="0" fillId="0" borderId="1" xfId="0" applyNumberForma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3" fillId="0" borderId="0" xfId="0" applyNumberFormat="1" applyFont="1" applyFill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15" xfId="0" applyNumberFormat="1" applyFill="1" applyBorder="1" applyAlignment="1" applyProtection="1">
      <alignment horizontal="center" vertical="center"/>
    </xf>
    <xf numFmtId="14" fontId="0" fillId="0" borderId="16" xfId="0" applyNumberForma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wrapText="1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759" name="Рисунок 2">
          <a:extLst>
            <a:ext uri="{FF2B5EF4-FFF2-40B4-BE49-F238E27FC236}">
              <a16:creationId xmlns:a16="http://schemas.microsoft.com/office/drawing/2014/main" id="{3F684937-3451-41B3-B3BF-43145EEB6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5817" name="Рисунок 2">
          <a:extLst>
            <a:ext uri="{FF2B5EF4-FFF2-40B4-BE49-F238E27FC236}">
              <a16:creationId xmlns:a16="http://schemas.microsoft.com/office/drawing/2014/main" id="{D4E988E0-CE68-4423-8DD1-47852C47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825" name="Рисунок 2">
          <a:extLst>
            <a:ext uri="{FF2B5EF4-FFF2-40B4-BE49-F238E27FC236}">
              <a16:creationId xmlns:a16="http://schemas.microsoft.com/office/drawing/2014/main" id="{5786B1A9-F8B3-42AF-B89F-6825E128F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543" name="Рисунок 2">
          <a:extLst>
            <a:ext uri="{FF2B5EF4-FFF2-40B4-BE49-F238E27FC236}">
              <a16:creationId xmlns:a16="http://schemas.microsoft.com/office/drawing/2014/main" id="{4E891D23-E914-4FAD-8497-7F1D1DC56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781" name="Рисунок 2">
          <a:extLst>
            <a:ext uri="{FF2B5EF4-FFF2-40B4-BE49-F238E27FC236}">
              <a16:creationId xmlns:a16="http://schemas.microsoft.com/office/drawing/2014/main" id="{2A8E0183-D3FA-4C15-BDB7-A12E3E47C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839" name="Рисунок 2">
          <a:extLst>
            <a:ext uri="{FF2B5EF4-FFF2-40B4-BE49-F238E27FC236}">
              <a16:creationId xmlns:a16="http://schemas.microsoft.com/office/drawing/2014/main" id="{1C196706-F9FF-4CA9-B3FC-4C268564E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745" name="Рисунок 2">
          <a:extLst>
            <a:ext uri="{FF2B5EF4-FFF2-40B4-BE49-F238E27FC236}">
              <a16:creationId xmlns:a16="http://schemas.microsoft.com/office/drawing/2014/main" id="{118FDB8F-8985-4EED-9ABA-EB3DE0155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761" name="Рисунок 2">
          <a:extLst>
            <a:ext uri="{FF2B5EF4-FFF2-40B4-BE49-F238E27FC236}">
              <a16:creationId xmlns:a16="http://schemas.microsoft.com/office/drawing/2014/main" id="{F1B4141E-AD9C-4BD5-9C69-D6A3056A5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583" name="Рисунок 2">
          <a:extLst>
            <a:ext uri="{FF2B5EF4-FFF2-40B4-BE49-F238E27FC236}">
              <a16:creationId xmlns:a16="http://schemas.microsoft.com/office/drawing/2014/main" id="{D884B718-9515-4499-AC35-4F9D5D0F7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3805" name="Рисунок 2">
          <a:extLst>
            <a:ext uri="{FF2B5EF4-FFF2-40B4-BE49-F238E27FC236}">
              <a16:creationId xmlns:a16="http://schemas.microsoft.com/office/drawing/2014/main" id="{6D884FFE-A0F5-43E4-9C75-EC46575D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42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4" max="4" width="11.140625" customWidth="1"/>
    <col min="5" max="5" width="10" bestFit="1" customWidth="1"/>
    <col min="6" max="6" width="11.42578125" customWidth="1"/>
    <col min="7" max="7" width="13.28515625" customWidth="1"/>
    <col min="8" max="8" width="10" bestFit="1" customWidth="1"/>
  </cols>
  <sheetData>
    <row r="1" spans="1:5" ht="18.75" x14ac:dyDescent="0.3">
      <c r="B1" s="145" t="s">
        <v>20</v>
      </c>
      <c r="C1" s="145"/>
    </row>
    <row r="2" spans="1:5" ht="18.75" x14ac:dyDescent="0.3">
      <c r="B2" s="145" t="s">
        <v>21</v>
      </c>
      <c r="C2" s="145"/>
    </row>
    <row r="3" spans="1:5" ht="18.75" x14ac:dyDescent="0.3">
      <c r="B3" s="41"/>
      <c r="C3" s="41"/>
    </row>
    <row r="4" spans="1:5" ht="18.75" x14ac:dyDescent="0.3">
      <c r="B4" s="144" t="s">
        <v>3</v>
      </c>
      <c r="C4" s="144"/>
    </row>
    <row r="5" spans="1:5" ht="18.75" x14ac:dyDescent="0.3">
      <c r="B5" s="144" t="s">
        <v>17</v>
      </c>
      <c r="C5" s="144"/>
    </row>
    <row r="6" spans="1:5" ht="18.75" x14ac:dyDescent="0.25">
      <c r="B6" s="147" t="s">
        <v>123</v>
      </c>
      <c r="C6" s="147"/>
    </row>
    <row r="7" spans="1:5" ht="15" customHeight="1" x14ac:dyDescent="0.25">
      <c r="B7" s="42"/>
      <c r="C7" s="42"/>
    </row>
    <row r="9" spans="1:5" x14ac:dyDescent="0.25">
      <c r="A9" s="140" t="s">
        <v>124</v>
      </c>
      <c r="B9" s="141"/>
      <c r="C9" s="33">
        <v>583240.17000000004</v>
      </c>
      <c r="D9" s="65"/>
      <c r="E9" s="65"/>
    </row>
    <row r="10" spans="1:5" x14ac:dyDescent="0.25">
      <c r="C10" s="34"/>
      <c r="D10" s="65"/>
    </row>
    <row r="11" spans="1:5" x14ac:dyDescent="0.25">
      <c r="A11" s="140" t="s">
        <v>127</v>
      </c>
      <c r="B11" s="141"/>
      <c r="C11" s="35">
        <f>SUM(C12:C19)</f>
        <v>409860.05676000006</v>
      </c>
    </row>
    <row r="12" spans="1:5" x14ac:dyDescent="0.25">
      <c r="A12" s="142" t="s">
        <v>13</v>
      </c>
      <c r="B12" s="143"/>
      <c r="C12" s="36">
        <f>Chronopay!B30</f>
        <v>7420.5</v>
      </c>
    </row>
    <row r="13" spans="1:5" x14ac:dyDescent="0.25">
      <c r="A13" s="142" t="s">
        <v>48</v>
      </c>
      <c r="B13" s="143"/>
      <c r="C13" s="36">
        <f>CloudPayments!B100</f>
        <v>118039.61500000001</v>
      </c>
    </row>
    <row r="14" spans="1:5" x14ac:dyDescent="0.25">
      <c r="A14" s="142" t="s">
        <v>27</v>
      </c>
      <c r="B14" s="143"/>
      <c r="C14" s="36">
        <f>PayPal!D13</f>
        <v>6427.01</v>
      </c>
    </row>
    <row r="15" spans="1:5" x14ac:dyDescent="0.25">
      <c r="A15" s="142" t="s">
        <v>30</v>
      </c>
      <c r="B15" s="143"/>
      <c r="C15" s="36">
        <f>Yandex!C20</f>
        <v>2346.9717599999999</v>
      </c>
    </row>
    <row r="16" spans="1:5" x14ac:dyDescent="0.25">
      <c r="A16" s="142" t="s">
        <v>33</v>
      </c>
      <c r="B16" s="143"/>
      <c r="C16" s="36">
        <f>Qiwi!C13</f>
        <v>1046.9000000000001</v>
      </c>
    </row>
    <row r="17" spans="1:6" x14ac:dyDescent="0.25">
      <c r="A17" s="69" t="s">
        <v>43</v>
      </c>
      <c r="B17" s="70"/>
      <c r="C17" s="36">
        <f>Смс!C48</f>
        <v>10651.76</v>
      </c>
    </row>
    <row r="18" spans="1:6" x14ac:dyDescent="0.25">
      <c r="A18" s="20" t="s">
        <v>14</v>
      </c>
      <c r="B18" s="20"/>
      <c r="C18" s="36">
        <f>ПСБ!B13</f>
        <v>210</v>
      </c>
    </row>
    <row r="19" spans="1:6" x14ac:dyDescent="0.25">
      <c r="A19" s="20" t="s">
        <v>26</v>
      </c>
      <c r="B19" s="20"/>
      <c r="C19" s="36">
        <f>SUM(СБ!B11:B94,СБ!B96:B126)</f>
        <v>263717.30000000005</v>
      </c>
    </row>
    <row r="20" spans="1:6" x14ac:dyDescent="0.25">
      <c r="A20" s="75"/>
      <c r="B20" s="24"/>
      <c r="C20" s="37"/>
    </row>
    <row r="21" spans="1:6" x14ac:dyDescent="0.25">
      <c r="A21" s="140" t="s">
        <v>126</v>
      </c>
      <c r="B21" s="146"/>
      <c r="C21" s="38">
        <f>SUM(C22:C27)</f>
        <v>336353.77</v>
      </c>
      <c r="E21" s="49"/>
    </row>
    <row r="22" spans="1:6" x14ac:dyDescent="0.25">
      <c r="A22" s="21" t="s">
        <v>4</v>
      </c>
      <c r="B22" s="22"/>
      <c r="C22" s="39">
        <f>SUM(Расходы!B11:B12)</f>
        <v>31056.39</v>
      </c>
    </row>
    <row r="23" spans="1:6" x14ac:dyDescent="0.25">
      <c r="A23" s="20" t="s">
        <v>8</v>
      </c>
      <c r="B23" s="23"/>
      <c r="C23" s="40">
        <f>SUM(Расходы!B14:B28)</f>
        <v>64347.07</v>
      </c>
    </row>
    <row r="24" spans="1:6" x14ac:dyDescent="0.25">
      <c r="A24" s="20" t="s">
        <v>9</v>
      </c>
      <c r="B24" s="23"/>
      <c r="C24" s="40">
        <f>SUM(Расходы!B30:B40)</f>
        <v>80311</v>
      </c>
    </row>
    <row r="25" spans="1:6" x14ac:dyDescent="0.25">
      <c r="A25" s="20" t="s">
        <v>38</v>
      </c>
      <c r="B25" s="23"/>
      <c r="C25" s="40">
        <f>SUM(Расходы!B42:B45)</f>
        <v>12193.03</v>
      </c>
    </row>
    <row r="26" spans="1:6" ht="45" customHeight="1" x14ac:dyDescent="0.25">
      <c r="A26" s="138" t="s">
        <v>40</v>
      </c>
      <c r="B26" s="139"/>
      <c r="C26" s="40">
        <f>SUM(Расходы!B47:B49)</f>
        <v>67093</v>
      </c>
    </row>
    <row r="27" spans="1:6" x14ac:dyDescent="0.25">
      <c r="A27" s="20" t="s">
        <v>15</v>
      </c>
      <c r="B27" s="23"/>
      <c r="C27" s="40">
        <f>SUM(Расходы!B51:B56)</f>
        <v>81353.279999999999</v>
      </c>
    </row>
    <row r="28" spans="1:6" x14ac:dyDescent="0.25">
      <c r="C28" s="34"/>
    </row>
    <row r="29" spans="1:6" ht="15" customHeight="1" x14ac:dyDescent="0.25">
      <c r="A29" s="140" t="s">
        <v>125</v>
      </c>
      <c r="B29" s="141"/>
      <c r="C29" s="33">
        <f>C9+C11-C21</f>
        <v>656746.45676000009</v>
      </c>
      <c r="D29" s="88"/>
      <c r="E29" s="49"/>
      <c r="F29" s="49"/>
    </row>
    <row r="30" spans="1:6" x14ac:dyDescent="0.25">
      <c r="D30" s="88"/>
      <c r="E30" s="105"/>
    </row>
    <row r="31" spans="1:6" x14ac:dyDescent="0.25">
      <c r="D31" s="106"/>
      <c r="E31" s="49"/>
      <c r="F31" s="49"/>
    </row>
    <row r="32" spans="1:6" x14ac:dyDescent="0.25">
      <c r="A32" s="133"/>
      <c r="B32" s="134"/>
      <c r="C32" s="136"/>
      <c r="D32" s="86"/>
      <c r="E32" s="49"/>
    </row>
    <row r="33" spans="1:19" x14ac:dyDescent="0.25">
      <c r="A33" s="135"/>
      <c r="B33" s="135"/>
      <c r="C33" s="135"/>
      <c r="D33" s="121"/>
      <c r="E33" s="121"/>
      <c r="F33" s="121"/>
      <c r="G33" s="121"/>
      <c r="H33" s="121"/>
      <c r="I33" s="121"/>
      <c r="J33" s="120"/>
      <c r="K33" s="121"/>
      <c r="L33" s="121"/>
      <c r="M33" s="121"/>
      <c r="N33" s="121"/>
      <c r="O33" s="121"/>
      <c r="P33" s="121"/>
      <c r="Q33" s="121"/>
      <c r="R33" s="121"/>
      <c r="S33" s="121"/>
    </row>
    <row r="34" spans="1:19" x14ac:dyDescent="0.25">
      <c r="A34" s="135"/>
      <c r="B34" s="135"/>
      <c r="C34" s="135"/>
      <c r="D34" s="121"/>
      <c r="E34" s="121"/>
      <c r="F34" s="121"/>
      <c r="G34" s="121"/>
      <c r="H34" s="121"/>
      <c r="I34" s="121"/>
      <c r="J34" s="120"/>
      <c r="K34" s="121"/>
      <c r="L34" s="121"/>
      <c r="M34" s="121"/>
      <c r="N34" s="121"/>
      <c r="O34" s="121"/>
      <c r="P34" s="121"/>
      <c r="Q34" s="121"/>
      <c r="R34" s="121"/>
      <c r="S34" s="121"/>
    </row>
    <row r="35" spans="1:19" x14ac:dyDescent="0.25">
      <c r="B35" s="111"/>
      <c r="C35" s="112"/>
    </row>
    <row r="36" spans="1:19" x14ac:dyDescent="0.25">
      <c r="A36" s="110"/>
      <c r="F36" s="49"/>
      <c r="G36" s="49"/>
    </row>
    <row r="37" spans="1:19" x14ac:dyDescent="0.25">
      <c r="A37" s="110"/>
      <c r="C37" s="107"/>
    </row>
    <row r="38" spans="1:19" x14ac:dyDescent="0.25">
      <c r="A38" s="110"/>
    </row>
    <row r="39" spans="1:19" x14ac:dyDescent="0.25">
      <c r="A39" s="110"/>
      <c r="C39" s="107"/>
      <c r="D39" s="49"/>
    </row>
    <row r="40" spans="1:19" x14ac:dyDescent="0.25">
      <c r="F40" s="49"/>
      <c r="G40" s="49"/>
      <c r="H40" s="49"/>
    </row>
    <row r="42" spans="1:19" x14ac:dyDescent="0.25">
      <c r="C42" s="107"/>
    </row>
  </sheetData>
  <sheetProtection password="C6E7" sheet="1" formatCells="0" formatColumns="0" formatRows="0" insertColumns="0" insertRows="0" insertHyperlinks="0" deleteColumns="0" deleteRows="0" sort="0" autoFilter="0" pivotTables="0"/>
  <mergeCells count="15">
    <mergeCell ref="B1:C1"/>
    <mergeCell ref="A21:B21"/>
    <mergeCell ref="B4:C4"/>
    <mergeCell ref="B2:C2"/>
    <mergeCell ref="A12:B12"/>
    <mergeCell ref="B6:C6"/>
    <mergeCell ref="A14:B14"/>
    <mergeCell ref="A9:B9"/>
    <mergeCell ref="A26:B26"/>
    <mergeCell ref="A29:B29"/>
    <mergeCell ref="A11:B11"/>
    <mergeCell ref="A15:B15"/>
    <mergeCell ref="B5:C5"/>
    <mergeCell ref="A16:B16"/>
    <mergeCell ref="A13:B13"/>
  </mergeCells>
  <pageMargins left="0.7" right="0.7" top="0.75" bottom="0.75" header="0.3" footer="0.3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6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5" customWidth="1"/>
  </cols>
  <sheetData>
    <row r="1" spans="1:4" ht="18.75" x14ac:dyDescent="0.3">
      <c r="B1" s="154" t="s">
        <v>20</v>
      </c>
      <c r="C1" s="154"/>
      <c r="D1" s="154"/>
    </row>
    <row r="2" spans="1:4" ht="18.75" x14ac:dyDescent="0.3">
      <c r="B2" s="154" t="s">
        <v>21</v>
      </c>
      <c r="C2" s="154"/>
      <c r="D2" s="154"/>
    </row>
    <row r="3" spans="1:4" ht="18" customHeight="1" x14ac:dyDescent="0.3">
      <c r="B3" s="9"/>
      <c r="C3" s="9"/>
    </row>
    <row r="4" spans="1:4" ht="18.75" x14ac:dyDescent="0.25">
      <c r="B4" s="155" t="s">
        <v>11</v>
      </c>
      <c r="C4" s="155"/>
      <c r="D4" s="155"/>
    </row>
    <row r="5" spans="1:4" ht="18.75" x14ac:dyDescent="0.25">
      <c r="B5" s="155" t="s">
        <v>23</v>
      </c>
      <c r="C5" s="155"/>
      <c r="D5" s="155"/>
    </row>
    <row r="6" spans="1:4" ht="18.75" x14ac:dyDescent="0.3">
      <c r="B6" s="156" t="s">
        <v>128</v>
      </c>
      <c r="C6" s="156"/>
      <c r="D6" s="156"/>
    </row>
    <row r="9" spans="1:4" x14ac:dyDescent="0.25">
      <c r="A9" s="11" t="s">
        <v>0</v>
      </c>
      <c r="B9" s="29" t="s">
        <v>7</v>
      </c>
      <c r="C9" s="55" t="s">
        <v>1</v>
      </c>
      <c r="D9" s="30" t="s">
        <v>41</v>
      </c>
    </row>
    <row r="10" spans="1:4" x14ac:dyDescent="0.25">
      <c r="A10" s="165" t="s">
        <v>49</v>
      </c>
      <c r="B10" s="166"/>
      <c r="C10" s="166"/>
      <c r="D10" s="167"/>
    </row>
    <row r="11" spans="1:4" x14ac:dyDescent="0.25">
      <c r="A11" s="116" t="s">
        <v>129</v>
      </c>
      <c r="B11" s="117">
        <v>500</v>
      </c>
      <c r="C11" s="118" t="s">
        <v>130</v>
      </c>
      <c r="D11" s="119" t="s">
        <v>31</v>
      </c>
    </row>
    <row r="12" spans="1:4" ht="15" customHeight="1" x14ac:dyDescent="0.25">
      <c r="A12" s="116" t="s">
        <v>129</v>
      </c>
      <c r="B12" s="117">
        <v>100</v>
      </c>
      <c r="C12" s="118" t="s">
        <v>131</v>
      </c>
      <c r="D12" s="119" t="s">
        <v>31</v>
      </c>
    </row>
    <row r="13" spans="1:4" ht="15" customHeight="1" x14ac:dyDescent="0.25">
      <c r="A13" s="116" t="s">
        <v>129</v>
      </c>
      <c r="B13" s="117">
        <v>1000</v>
      </c>
      <c r="C13" s="118" t="s">
        <v>114</v>
      </c>
      <c r="D13" s="119" t="s">
        <v>31</v>
      </c>
    </row>
    <row r="14" spans="1:4" ht="15" customHeight="1" x14ac:dyDescent="0.25">
      <c r="A14" s="116" t="s">
        <v>129</v>
      </c>
      <c r="B14" s="117">
        <v>138.44</v>
      </c>
      <c r="C14" s="118" t="s">
        <v>132</v>
      </c>
      <c r="D14" s="119" t="s">
        <v>31</v>
      </c>
    </row>
    <row r="15" spans="1:4" ht="15" customHeight="1" x14ac:dyDescent="0.25">
      <c r="A15" s="116" t="s">
        <v>129</v>
      </c>
      <c r="B15" s="117">
        <v>500</v>
      </c>
      <c r="C15" s="118" t="s">
        <v>133</v>
      </c>
      <c r="D15" s="119" t="s">
        <v>263</v>
      </c>
    </row>
    <row r="16" spans="1:4" ht="15" customHeight="1" x14ac:dyDescent="0.25">
      <c r="A16" s="116" t="s">
        <v>129</v>
      </c>
      <c r="B16" s="117">
        <v>300</v>
      </c>
      <c r="C16" s="118" t="s">
        <v>134</v>
      </c>
      <c r="D16" s="119" t="s">
        <v>93</v>
      </c>
    </row>
    <row r="17" spans="1:4" ht="15" customHeight="1" x14ac:dyDescent="0.25">
      <c r="A17" s="116" t="s">
        <v>129</v>
      </c>
      <c r="B17" s="117">
        <v>150</v>
      </c>
      <c r="C17" s="118" t="s">
        <v>135</v>
      </c>
      <c r="D17" s="119" t="s">
        <v>31</v>
      </c>
    </row>
    <row r="18" spans="1:4" ht="15" customHeight="1" x14ac:dyDescent="0.25">
      <c r="A18" s="116" t="s">
        <v>129</v>
      </c>
      <c r="B18" s="117">
        <v>900</v>
      </c>
      <c r="C18" s="118" t="s">
        <v>136</v>
      </c>
      <c r="D18" s="119" t="s">
        <v>31</v>
      </c>
    </row>
    <row r="19" spans="1:4" ht="15" customHeight="1" x14ac:dyDescent="0.25">
      <c r="A19" s="116" t="s">
        <v>129</v>
      </c>
      <c r="B19" s="117">
        <v>300</v>
      </c>
      <c r="C19" s="118" t="s">
        <v>137</v>
      </c>
      <c r="D19" s="119" t="s">
        <v>31</v>
      </c>
    </row>
    <row r="20" spans="1:4" ht="15" customHeight="1" x14ac:dyDescent="0.25">
      <c r="A20" s="116" t="s">
        <v>129</v>
      </c>
      <c r="B20" s="117">
        <v>50</v>
      </c>
      <c r="C20" s="118" t="s">
        <v>138</v>
      </c>
      <c r="D20" s="119" t="s">
        <v>93</v>
      </c>
    </row>
    <row r="21" spans="1:4" ht="15" customHeight="1" x14ac:dyDescent="0.25">
      <c r="A21" s="116" t="s">
        <v>129</v>
      </c>
      <c r="B21" s="117">
        <v>50</v>
      </c>
      <c r="C21" s="118" t="s">
        <v>138</v>
      </c>
      <c r="D21" s="119" t="s">
        <v>93</v>
      </c>
    </row>
    <row r="22" spans="1:4" ht="15" customHeight="1" x14ac:dyDescent="0.25">
      <c r="A22" s="116" t="s">
        <v>129</v>
      </c>
      <c r="B22" s="117">
        <v>50</v>
      </c>
      <c r="C22" s="118" t="s">
        <v>138</v>
      </c>
      <c r="D22" s="119" t="s">
        <v>93</v>
      </c>
    </row>
    <row r="23" spans="1:4" ht="15" customHeight="1" x14ac:dyDescent="0.25">
      <c r="A23" s="116" t="s">
        <v>139</v>
      </c>
      <c r="B23" s="117">
        <v>300</v>
      </c>
      <c r="C23" s="118" t="s">
        <v>140</v>
      </c>
      <c r="D23" s="119" t="s">
        <v>31</v>
      </c>
    </row>
    <row r="24" spans="1:4" ht="15" customHeight="1" x14ac:dyDescent="0.25">
      <c r="A24" s="116" t="s">
        <v>141</v>
      </c>
      <c r="B24" s="117">
        <v>9350</v>
      </c>
      <c r="C24" s="118" t="s">
        <v>142</v>
      </c>
      <c r="D24" s="119" t="s">
        <v>31</v>
      </c>
    </row>
    <row r="25" spans="1:4" ht="15" customHeight="1" x14ac:dyDescent="0.25">
      <c r="A25" s="116" t="s">
        <v>141</v>
      </c>
      <c r="B25" s="117">
        <v>970</v>
      </c>
      <c r="C25" s="118" t="s">
        <v>143</v>
      </c>
      <c r="D25" s="119" t="s">
        <v>31</v>
      </c>
    </row>
    <row r="26" spans="1:4" ht="15" customHeight="1" x14ac:dyDescent="0.25">
      <c r="A26" s="116" t="s">
        <v>144</v>
      </c>
      <c r="B26" s="117">
        <v>2450</v>
      </c>
      <c r="C26" s="118" t="s">
        <v>142</v>
      </c>
      <c r="D26" s="119" t="s">
        <v>31</v>
      </c>
    </row>
    <row r="27" spans="1:4" ht="15" customHeight="1" x14ac:dyDescent="0.25">
      <c r="A27" s="116" t="s">
        <v>144</v>
      </c>
      <c r="B27" s="117">
        <v>1000</v>
      </c>
      <c r="C27" s="118" t="s">
        <v>117</v>
      </c>
      <c r="D27" s="119" t="s">
        <v>93</v>
      </c>
    </row>
    <row r="28" spans="1:4" ht="15" customHeight="1" x14ac:dyDescent="0.25">
      <c r="A28" s="116" t="s">
        <v>144</v>
      </c>
      <c r="B28" s="117">
        <v>9200</v>
      </c>
      <c r="C28" s="118" t="s">
        <v>145</v>
      </c>
      <c r="D28" s="119" t="s">
        <v>118</v>
      </c>
    </row>
    <row r="29" spans="1:4" ht="15" customHeight="1" x14ac:dyDescent="0.25">
      <c r="A29" s="116" t="s">
        <v>144</v>
      </c>
      <c r="B29" s="117">
        <v>300</v>
      </c>
      <c r="C29" s="118" t="s">
        <v>146</v>
      </c>
      <c r="D29" s="119" t="s">
        <v>31</v>
      </c>
    </row>
    <row r="30" spans="1:4" ht="15" customHeight="1" x14ac:dyDescent="0.25">
      <c r="A30" s="116" t="s">
        <v>144</v>
      </c>
      <c r="B30" s="117">
        <v>100</v>
      </c>
      <c r="C30" s="118" t="s">
        <v>147</v>
      </c>
      <c r="D30" s="119" t="s">
        <v>31</v>
      </c>
    </row>
    <row r="31" spans="1:4" ht="15" customHeight="1" x14ac:dyDescent="0.25">
      <c r="A31" s="116" t="s">
        <v>144</v>
      </c>
      <c r="B31" s="117">
        <v>500</v>
      </c>
      <c r="C31" s="118" t="s">
        <v>148</v>
      </c>
      <c r="D31" s="119" t="s">
        <v>31</v>
      </c>
    </row>
    <row r="32" spans="1:4" ht="15" customHeight="1" x14ac:dyDescent="0.25">
      <c r="A32" s="116" t="s">
        <v>149</v>
      </c>
      <c r="B32" s="117">
        <v>500</v>
      </c>
      <c r="C32" s="118" t="s">
        <v>150</v>
      </c>
      <c r="D32" s="119" t="s">
        <v>31</v>
      </c>
    </row>
    <row r="33" spans="1:4" x14ac:dyDescent="0.25">
      <c r="A33" s="116" t="s">
        <v>149</v>
      </c>
      <c r="B33" s="117">
        <v>30</v>
      </c>
      <c r="C33" s="118" t="s">
        <v>151</v>
      </c>
      <c r="D33" s="119" t="s">
        <v>31</v>
      </c>
    </row>
    <row r="34" spans="1:4" x14ac:dyDescent="0.25">
      <c r="A34" s="116" t="s">
        <v>149</v>
      </c>
      <c r="B34" s="117">
        <v>1000</v>
      </c>
      <c r="C34" s="118" t="s">
        <v>152</v>
      </c>
      <c r="D34" s="119" t="s">
        <v>31</v>
      </c>
    </row>
    <row r="35" spans="1:4" ht="15" customHeight="1" x14ac:dyDescent="0.25">
      <c r="A35" s="116" t="s">
        <v>149</v>
      </c>
      <c r="B35" s="117">
        <v>200</v>
      </c>
      <c r="C35" s="118" t="s">
        <v>153</v>
      </c>
      <c r="D35" s="119" t="s">
        <v>31</v>
      </c>
    </row>
    <row r="36" spans="1:4" x14ac:dyDescent="0.25">
      <c r="A36" s="116" t="s">
        <v>154</v>
      </c>
      <c r="B36" s="117">
        <v>30</v>
      </c>
      <c r="C36" s="118" t="s">
        <v>155</v>
      </c>
      <c r="D36" s="119" t="s">
        <v>31</v>
      </c>
    </row>
    <row r="37" spans="1:4" ht="15" customHeight="1" x14ac:dyDescent="0.25">
      <c r="A37" s="116" t="s">
        <v>154</v>
      </c>
      <c r="B37" s="117">
        <v>100</v>
      </c>
      <c r="C37" s="118" t="s">
        <v>156</v>
      </c>
      <c r="D37" s="119" t="s">
        <v>31</v>
      </c>
    </row>
    <row r="38" spans="1:4" x14ac:dyDescent="0.25">
      <c r="A38" s="116" t="s">
        <v>154</v>
      </c>
      <c r="B38" s="117">
        <v>150</v>
      </c>
      <c r="C38" s="118" t="s">
        <v>157</v>
      </c>
      <c r="D38" s="119" t="s">
        <v>31</v>
      </c>
    </row>
    <row r="39" spans="1:4" ht="15" customHeight="1" x14ac:dyDescent="0.25">
      <c r="A39" s="116" t="s">
        <v>154</v>
      </c>
      <c r="B39" s="117">
        <v>200</v>
      </c>
      <c r="C39" s="118" t="s">
        <v>158</v>
      </c>
      <c r="D39" s="119" t="s">
        <v>31</v>
      </c>
    </row>
    <row r="40" spans="1:4" x14ac:dyDescent="0.25">
      <c r="A40" s="116" t="s">
        <v>159</v>
      </c>
      <c r="B40" s="117">
        <v>2000</v>
      </c>
      <c r="C40" s="118" t="s">
        <v>160</v>
      </c>
      <c r="D40" s="119" t="s">
        <v>93</v>
      </c>
    </row>
    <row r="41" spans="1:4" x14ac:dyDescent="0.25">
      <c r="A41" s="116" t="s">
        <v>159</v>
      </c>
      <c r="B41" s="117">
        <v>500</v>
      </c>
      <c r="C41" s="118" t="s">
        <v>161</v>
      </c>
      <c r="D41" s="119" t="s">
        <v>221</v>
      </c>
    </row>
    <row r="42" spans="1:4" x14ac:dyDescent="0.25">
      <c r="A42" s="116" t="s">
        <v>159</v>
      </c>
      <c r="B42" s="117">
        <v>251.8</v>
      </c>
      <c r="C42" s="118" t="s">
        <v>162</v>
      </c>
      <c r="D42" s="119" t="s">
        <v>31</v>
      </c>
    </row>
    <row r="43" spans="1:4" x14ac:dyDescent="0.25">
      <c r="A43" s="116" t="s">
        <v>163</v>
      </c>
      <c r="B43" s="117">
        <v>535.88</v>
      </c>
      <c r="C43" s="118" t="s">
        <v>164</v>
      </c>
      <c r="D43" s="119" t="s">
        <v>31</v>
      </c>
    </row>
    <row r="44" spans="1:4" x14ac:dyDescent="0.25">
      <c r="A44" s="116" t="s">
        <v>165</v>
      </c>
      <c r="B44" s="117">
        <v>500</v>
      </c>
      <c r="C44" s="118" t="s">
        <v>148</v>
      </c>
      <c r="D44" s="119" t="s">
        <v>31</v>
      </c>
    </row>
    <row r="45" spans="1:4" x14ac:dyDescent="0.25">
      <c r="A45" s="116" t="s">
        <v>165</v>
      </c>
      <c r="B45" s="117">
        <v>1000</v>
      </c>
      <c r="C45" s="118" t="s">
        <v>166</v>
      </c>
      <c r="D45" s="119" t="s">
        <v>31</v>
      </c>
    </row>
    <row r="46" spans="1:4" x14ac:dyDescent="0.25">
      <c r="A46" s="116" t="s">
        <v>167</v>
      </c>
      <c r="B46" s="117">
        <v>100</v>
      </c>
      <c r="C46" s="118" t="s">
        <v>168</v>
      </c>
      <c r="D46" s="119" t="s">
        <v>31</v>
      </c>
    </row>
    <row r="47" spans="1:4" x14ac:dyDescent="0.25">
      <c r="A47" s="116" t="s">
        <v>169</v>
      </c>
      <c r="B47" s="117">
        <v>1000</v>
      </c>
      <c r="C47" s="118" t="s">
        <v>170</v>
      </c>
      <c r="D47" s="119" t="s">
        <v>31</v>
      </c>
    </row>
    <row r="48" spans="1:4" ht="15.75" customHeight="1" x14ac:dyDescent="0.25">
      <c r="A48" s="116" t="s">
        <v>169</v>
      </c>
      <c r="B48" s="117">
        <v>150</v>
      </c>
      <c r="C48" s="118" t="s">
        <v>171</v>
      </c>
      <c r="D48" s="119" t="s">
        <v>31</v>
      </c>
    </row>
    <row r="49" spans="1:4" x14ac:dyDescent="0.25">
      <c r="A49" s="116" t="s">
        <v>169</v>
      </c>
      <c r="B49" s="117">
        <v>5000</v>
      </c>
      <c r="C49" s="118" t="s">
        <v>172</v>
      </c>
      <c r="D49" s="119" t="s">
        <v>31</v>
      </c>
    </row>
    <row r="50" spans="1:4" x14ac:dyDescent="0.25">
      <c r="A50" s="116" t="s">
        <v>169</v>
      </c>
      <c r="B50" s="117">
        <v>500</v>
      </c>
      <c r="C50" s="118" t="s">
        <v>173</v>
      </c>
      <c r="D50" s="119" t="s">
        <v>31</v>
      </c>
    </row>
    <row r="51" spans="1:4" x14ac:dyDescent="0.25">
      <c r="A51" s="116" t="s">
        <v>169</v>
      </c>
      <c r="B51" s="117">
        <v>500</v>
      </c>
      <c r="C51" s="118" t="s">
        <v>174</v>
      </c>
      <c r="D51" s="119" t="s">
        <v>31</v>
      </c>
    </row>
    <row r="52" spans="1:4" ht="16.5" customHeight="1" x14ac:dyDescent="0.25">
      <c r="A52" s="116" t="s">
        <v>169</v>
      </c>
      <c r="B52" s="117">
        <v>100</v>
      </c>
      <c r="C52" s="118" t="s">
        <v>116</v>
      </c>
      <c r="D52" s="119" t="s">
        <v>31</v>
      </c>
    </row>
    <row r="53" spans="1:4" x14ac:dyDescent="0.25">
      <c r="A53" s="116" t="s">
        <v>175</v>
      </c>
      <c r="B53" s="117">
        <v>500</v>
      </c>
      <c r="C53" s="118" t="s">
        <v>176</v>
      </c>
      <c r="D53" s="119" t="s">
        <v>31</v>
      </c>
    </row>
    <row r="54" spans="1:4" x14ac:dyDescent="0.25">
      <c r="A54" s="116" t="s">
        <v>177</v>
      </c>
      <c r="B54" s="117">
        <v>2700</v>
      </c>
      <c r="C54" s="118" t="s">
        <v>178</v>
      </c>
      <c r="D54" s="119" t="s">
        <v>217</v>
      </c>
    </row>
    <row r="55" spans="1:4" x14ac:dyDescent="0.25">
      <c r="A55" s="116" t="s">
        <v>177</v>
      </c>
      <c r="B55" s="117">
        <v>1000</v>
      </c>
      <c r="C55" s="118" t="s">
        <v>115</v>
      </c>
      <c r="D55" s="119" t="s">
        <v>218</v>
      </c>
    </row>
    <row r="56" spans="1:4" x14ac:dyDescent="0.25">
      <c r="A56" s="116" t="s">
        <v>177</v>
      </c>
      <c r="B56" s="117">
        <v>4000</v>
      </c>
      <c r="C56" s="118" t="s">
        <v>145</v>
      </c>
      <c r="D56" s="119" t="s">
        <v>220</v>
      </c>
    </row>
    <row r="57" spans="1:4" x14ac:dyDescent="0.25">
      <c r="A57" s="116" t="s">
        <v>179</v>
      </c>
      <c r="B57" s="117">
        <v>1800</v>
      </c>
      <c r="C57" s="118" t="s">
        <v>115</v>
      </c>
      <c r="D57" s="119" t="s">
        <v>219</v>
      </c>
    </row>
    <row r="58" spans="1:4" x14ac:dyDescent="0.25">
      <c r="A58" s="116" t="s">
        <v>179</v>
      </c>
      <c r="B58" s="117">
        <v>300</v>
      </c>
      <c r="C58" s="118" t="s">
        <v>146</v>
      </c>
      <c r="D58" s="119" t="s">
        <v>31</v>
      </c>
    </row>
    <row r="59" spans="1:4" x14ac:dyDescent="0.25">
      <c r="A59" s="116" t="s">
        <v>179</v>
      </c>
      <c r="B59" s="117">
        <v>500</v>
      </c>
      <c r="C59" s="118" t="s">
        <v>148</v>
      </c>
      <c r="D59" s="119" t="s">
        <v>31</v>
      </c>
    </row>
    <row r="60" spans="1:4" x14ac:dyDescent="0.25">
      <c r="A60" s="116" t="s">
        <v>180</v>
      </c>
      <c r="B60" s="117">
        <v>10000</v>
      </c>
      <c r="C60" s="118" t="s">
        <v>181</v>
      </c>
      <c r="D60" s="119" t="s">
        <v>93</v>
      </c>
    </row>
    <row r="61" spans="1:4" x14ac:dyDescent="0.25">
      <c r="A61" s="116" t="s">
        <v>180</v>
      </c>
      <c r="B61" s="117">
        <v>50</v>
      </c>
      <c r="C61" s="118" t="s">
        <v>182</v>
      </c>
      <c r="D61" s="119" t="s">
        <v>31</v>
      </c>
    </row>
    <row r="62" spans="1:4" x14ac:dyDescent="0.25">
      <c r="A62" s="116" t="s">
        <v>180</v>
      </c>
      <c r="B62" s="117">
        <v>100</v>
      </c>
      <c r="C62" s="118" t="s">
        <v>183</v>
      </c>
      <c r="D62" s="119" t="s">
        <v>31</v>
      </c>
    </row>
    <row r="63" spans="1:4" x14ac:dyDescent="0.25">
      <c r="A63" s="116" t="s">
        <v>180</v>
      </c>
      <c r="B63" s="117">
        <v>500</v>
      </c>
      <c r="C63" s="118" t="s">
        <v>184</v>
      </c>
      <c r="D63" s="119" t="s">
        <v>31</v>
      </c>
    </row>
    <row r="64" spans="1:4" x14ac:dyDescent="0.25">
      <c r="A64" s="116" t="s">
        <v>180</v>
      </c>
      <c r="B64" s="117">
        <v>300</v>
      </c>
      <c r="C64" s="118" t="s">
        <v>185</v>
      </c>
      <c r="D64" s="119" t="s">
        <v>31</v>
      </c>
    </row>
    <row r="65" spans="1:4" x14ac:dyDescent="0.25">
      <c r="A65" s="116" t="s">
        <v>186</v>
      </c>
      <c r="B65" s="117">
        <v>100</v>
      </c>
      <c r="C65" s="118" t="s">
        <v>187</v>
      </c>
      <c r="D65" s="119" t="s">
        <v>31</v>
      </c>
    </row>
    <row r="66" spans="1:4" x14ac:dyDescent="0.25">
      <c r="A66" s="116" t="s">
        <v>186</v>
      </c>
      <c r="B66" s="117">
        <v>500</v>
      </c>
      <c r="C66" s="118" t="s">
        <v>188</v>
      </c>
      <c r="D66" s="119" t="s">
        <v>31</v>
      </c>
    </row>
    <row r="67" spans="1:4" x14ac:dyDescent="0.25">
      <c r="A67" s="116" t="s">
        <v>186</v>
      </c>
      <c r="B67" s="117">
        <v>100</v>
      </c>
      <c r="C67" s="118" t="s">
        <v>189</v>
      </c>
      <c r="D67" s="119" t="s">
        <v>31</v>
      </c>
    </row>
    <row r="68" spans="1:4" x14ac:dyDescent="0.25">
      <c r="A68" s="116" t="s">
        <v>186</v>
      </c>
      <c r="B68" s="117">
        <v>200</v>
      </c>
      <c r="C68" s="118" t="s">
        <v>190</v>
      </c>
      <c r="D68" s="119" t="s">
        <v>31</v>
      </c>
    </row>
    <row r="69" spans="1:4" x14ac:dyDescent="0.25">
      <c r="A69" s="116" t="s">
        <v>186</v>
      </c>
      <c r="B69" s="117">
        <v>594.21</v>
      </c>
      <c r="C69" s="118" t="s">
        <v>191</v>
      </c>
      <c r="D69" s="119" t="s">
        <v>31</v>
      </c>
    </row>
    <row r="70" spans="1:4" x14ac:dyDescent="0.25">
      <c r="A70" s="116" t="s">
        <v>186</v>
      </c>
      <c r="B70" s="117">
        <v>500</v>
      </c>
      <c r="C70" s="118" t="s">
        <v>192</v>
      </c>
      <c r="D70" s="119" t="s">
        <v>93</v>
      </c>
    </row>
    <row r="71" spans="1:4" x14ac:dyDescent="0.25">
      <c r="A71" s="116" t="s">
        <v>186</v>
      </c>
      <c r="B71" s="117">
        <v>300</v>
      </c>
      <c r="C71" s="118" t="s">
        <v>193</v>
      </c>
      <c r="D71" s="119" t="s">
        <v>31</v>
      </c>
    </row>
    <row r="72" spans="1:4" ht="15" customHeight="1" x14ac:dyDescent="0.25">
      <c r="A72" s="116" t="s">
        <v>186</v>
      </c>
      <c r="B72" s="117">
        <v>50</v>
      </c>
      <c r="C72" s="118" t="s">
        <v>194</v>
      </c>
      <c r="D72" s="119" t="s">
        <v>31</v>
      </c>
    </row>
    <row r="73" spans="1:4" ht="15" customHeight="1" x14ac:dyDescent="0.25">
      <c r="A73" s="116" t="s">
        <v>186</v>
      </c>
      <c r="B73" s="117">
        <v>500</v>
      </c>
      <c r="C73" s="118" t="s">
        <v>195</v>
      </c>
      <c r="D73" s="119" t="s">
        <v>31</v>
      </c>
    </row>
    <row r="74" spans="1:4" ht="15" customHeight="1" x14ac:dyDescent="0.25">
      <c r="A74" s="116" t="s">
        <v>186</v>
      </c>
      <c r="B74" s="117">
        <v>50</v>
      </c>
      <c r="C74" s="118" t="s">
        <v>196</v>
      </c>
      <c r="D74" s="119" t="s">
        <v>31</v>
      </c>
    </row>
    <row r="75" spans="1:4" ht="15" customHeight="1" x14ac:dyDescent="0.25">
      <c r="A75" s="116" t="s">
        <v>186</v>
      </c>
      <c r="B75" s="117">
        <v>100</v>
      </c>
      <c r="C75" s="118" t="s">
        <v>197</v>
      </c>
      <c r="D75" s="119" t="s">
        <v>31</v>
      </c>
    </row>
    <row r="76" spans="1:4" ht="15" customHeight="1" x14ac:dyDescent="0.25">
      <c r="A76" s="116" t="s">
        <v>186</v>
      </c>
      <c r="B76" s="117">
        <v>500</v>
      </c>
      <c r="C76" s="118" t="s">
        <v>198</v>
      </c>
      <c r="D76" s="119" t="s">
        <v>31</v>
      </c>
    </row>
    <row r="77" spans="1:4" ht="15" customHeight="1" x14ac:dyDescent="0.25">
      <c r="A77" s="116" t="s">
        <v>199</v>
      </c>
      <c r="B77" s="117">
        <v>200</v>
      </c>
      <c r="C77" s="118" t="s">
        <v>200</v>
      </c>
      <c r="D77" s="119" t="s">
        <v>216</v>
      </c>
    </row>
    <row r="78" spans="1:4" ht="15" customHeight="1" x14ac:dyDescent="0.25">
      <c r="A78" s="116" t="s">
        <v>199</v>
      </c>
      <c r="B78" s="117">
        <v>500</v>
      </c>
      <c r="C78" s="118" t="s">
        <v>201</v>
      </c>
      <c r="D78" s="119" t="s">
        <v>216</v>
      </c>
    </row>
    <row r="79" spans="1:4" ht="15" customHeight="1" x14ac:dyDescent="0.25">
      <c r="A79" s="116" t="s">
        <v>199</v>
      </c>
      <c r="B79" s="117">
        <v>300</v>
      </c>
      <c r="C79" s="118" t="s">
        <v>202</v>
      </c>
      <c r="D79" s="119" t="s">
        <v>216</v>
      </c>
    </row>
    <row r="80" spans="1:4" ht="15" customHeight="1" x14ac:dyDescent="0.25">
      <c r="A80" s="116" t="s">
        <v>199</v>
      </c>
      <c r="B80" s="117">
        <v>174</v>
      </c>
      <c r="C80" s="118" t="s">
        <v>203</v>
      </c>
      <c r="D80" s="119" t="s">
        <v>216</v>
      </c>
    </row>
    <row r="81" spans="1:5" ht="15" customHeight="1" x14ac:dyDescent="0.25">
      <c r="A81" s="116" t="s">
        <v>199</v>
      </c>
      <c r="B81" s="117">
        <v>500</v>
      </c>
      <c r="C81" s="118" t="s">
        <v>204</v>
      </c>
      <c r="D81" s="119" t="s">
        <v>216</v>
      </c>
    </row>
    <row r="82" spans="1:5" ht="15" customHeight="1" x14ac:dyDescent="0.25">
      <c r="A82" s="116" t="s">
        <v>199</v>
      </c>
      <c r="B82" s="117">
        <v>100</v>
      </c>
      <c r="C82" s="118" t="s">
        <v>205</v>
      </c>
      <c r="D82" s="119" t="s">
        <v>31</v>
      </c>
    </row>
    <row r="83" spans="1:5" ht="15" customHeight="1" x14ac:dyDescent="0.25">
      <c r="A83" s="116" t="s">
        <v>199</v>
      </c>
      <c r="B83" s="117">
        <v>500</v>
      </c>
      <c r="C83" s="118" t="s">
        <v>206</v>
      </c>
      <c r="D83" s="119" t="s">
        <v>31</v>
      </c>
    </row>
    <row r="84" spans="1:5" ht="15" customHeight="1" x14ac:dyDescent="0.25">
      <c r="A84" s="116" t="s">
        <v>199</v>
      </c>
      <c r="B84" s="117">
        <v>55</v>
      </c>
      <c r="C84" s="118" t="s">
        <v>207</v>
      </c>
      <c r="D84" s="119" t="s">
        <v>31</v>
      </c>
    </row>
    <row r="85" spans="1:5" ht="15" customHeight="1" x14ac:dyDescent="0.25">
      <c r="A85" s="116" t="s">
        <v>208</v>
      </c>
      <c r="B85" s="117">
        <v>300</v>
      </c>
      <c r="C85" s="118" t="s">
        <v>209</v>
      </c>
      <c r="D85" s="119" t="s">
        <v>31</v>
      </c>
    </row>
    <row r="86" spans="1:5" ht="15" customHeight="1" x14ac:dyDescent="0.25">
      <c r="A86" s="116" t="s">
        <v>208</v>
      </c>
      <c r="B86" s="117">
        <v>350</v>
      </c>
      <c r="C86" s="118" t="s">
        <v>210</v>
      </c>
      <c r="D86" s="119" t="s">
        <v>31</v>
      </c>
    </row>
    <row r="87" spans="1:5" ht="15" customHeight="1" x14ac:dyDescent="0.25">
      <c r="A87" s="116" t="s">
        <v>208</v>
      </c>
      <c r="B87" s="117">
        <v>500</v>
      </c>
      <c r="C87" s="118" t="s">
        <v>148</v>
      </c>
      <c r="D87" s="119" t="s">
        <v>31</v>
      </c>
    </row>
    <row r="88" spans="1:5" ht="15" customHeight="1" x14ac:dyDescent="0.25">
      <c r="A88" s="116" t="s">
        <v>211</v>
      </c>
      <c r="B88" s="117">
        <v>500</v>
      </c>
      <c r="C88" s="118" t="s">
        <v>212</v>
      </c>
      <c r="D88" s="119" t="s">
        <v>31</v>
      </c>
    </row>
    <row r="89" spans="1:5" ht="15" customHeight="1" x14ac:dyDescent="0.25">
      <c r="A89" s="116" t="s">
        <v>211</v>
      </c>
      <c r="B89" s="117">
        <v>300</v>
      </c>
      <c r="C89" s="118" t="s">
        <v>146</v>
      </c>
      <c r="D89" s="119" t="s">
        <v>31</v>
      </c>
    </row>
    <row r="90" spans="1:5" ht="15" customHeight="1" x14ac:dyDescent="0.25">
      <c r="A90" s="116" t="s">
        <v>211</v>
      </c>
      <c r="B90" s="117">
        <v>300</v>
      </c>
      <c r="C90" s="118" t="s">
        <v>213</v>
      </c>
      <c r="D90" s="119" t="s">
        <v>216</v>
      </c>
    </row>
    <row r="91" spans="1:5" ht="15" customHeight="1" x14ac:dyDescent="0.25">
      <c r="A91" s="116" t="s">
        <v>211</v>
      </c>
      <c r="B91" s="117">
        <v>300</v>
      </c>
      <c r="C91" s="118" t="s">
        <v>214</v>
      </c>
      <c r="D91" s="119" t="s">
        <v>31</v>
      </c>
    </row>
    <row r="92" spans="1:5" ht="15" customHeight="1" x14ac:dyDescent="0.25">
      <c r="A92" s="116" t="s">
        <v>211</v>
      </c>
      <c r="B92" s="117">
        <v>100</v>
      </c>
      <c r="C92" s="118" t="s">
        <v>215</v>
      </c>
      <c r="D92" s="119" t="s">
        <v>31</v>
      </c>
    </row>
    <row r="93" spans="1:5" ht="15" customHeight="1" x14ac:dyDescent="0.25">
      <c r="A93" s="116" t="s">
        <v>211</v>
      </c>
      <c r="B93" s="117">
        <v>150</v>
      </c>
      <c r="C93" s="118" t="s">
        <v>135</v>
      </c>
      <c r="D93" s="119" t="s">
        <v>31</v>
      </c>
    </row>
    <row r="94" spans="1:5" ht="15" customHeight="1" x14ac:dyDescent="0.25">
      <c r="A94" s="116" t="s">
        <v>211</v>
      </c>
      <c r="B94" s="117">
        <v>300</v>
      </c>
      <c r="C94" s="118" t="s">
        <v>137</v>
      </c>
      <c r="D94" s="119" t="s">
        <v>31</v>
      </c>
    </row>
    <row r="95" spans="1:5" x14ac:dyDescent="0.25">
      <c r="A95" s="171" t="s">
        <v>50</v>
      </c>
      <c r="B95" s="171"/>
      <c r="C95" s="171"/>
      <c r="D95" s="171"/>
    </row>
    <row r="96" spans="1:5" ht="30" customHeight="1" x14ac:dyDescent="0.25">
      <c r="A96" s="92" t="s">
        <v>129</v>
      </c>
      <c r="B96" s="95">
        <v>1270</v>
      </c>
      <c r="C96" s="169" t="s">
        <v>119</v>
      </c>
      <c r="D96" s="169"/>
      <c r="E96" s="74"/>
    </row>
    <row r="97" spans="1:5" ht="30" customHeight="1" x14ac:dyDescent="0.25">
      <c r="A97" s="92" t="s">
        <v>139</v>
      </c>
      <c r="B97" s="95">
        <v>8500</v>
      </c>
      <c r="C97" s="168" t="s">
        <v>222</v>
      </c>
      <c r="D97" s="168"/>
      <c r="E97" s="74"/>
    </row>
    <row r="98" spans="1:5" ht="30" customHeight="1" x14ac:dyDescent="0.25">
      <c r="A98" s="100">
        <v>42920</v>
      </c>
      <c r="B98" s="95">
        <v>8000</v>
      </c>
      <c r="C98" s="168" t="s">
        <v>223</v>
      </c>
      <c r="D98" s="168"/>
      <c r="E98" s="74"/>
    </row>
    <row r="99" spans="1:5" ht="30" customHeight="1" x14ac:dyDescent="0.25">
      <c r="A99" s="100">
        <v>42922</v>
      </c>
      <c r="B99" s="95">
        <v>734</v>
      </c>
      <c r="C99" s="168" t="s">
        <v>224</v>
      </c>
      <c r="D99" s="168"/>
      <c r="E99" s="74"/>
    </row>
    <row r="100" spans="1:5" ht="30" customHeight="1" x14ac:dyDescent="0.25">
      <c r="A100" s="100">
        <v>42922</v>
      </c>
      <c r="B100" s="95">
        <v>1980</v>
      </c>
      <c r="C100" s="168" t="s">
        <v>225</v>
      </c>
      <c r="D100" s="168"/>
    </row>
    <row r="101" spans="1:5" ht="30" customHeight="1" x14ac:dyDescent="0.25">
      <c r="A101" s="100">
        <v>42922</v>
      </c>
      <c r="B101" s="95">
        <v>2600</v>
      </c>
      <c r="C101" s="168" t="s">
        <v>226</v>
      </c>
      <c r="D101" s="168"/>
      <c r="E101" s="74"/>
    </row>
    <row r="102" spans="1:5" ht="30" customHeight="1" x14ac:dyDescent="0.25">
      <c r="A102" s="100">
        <v>42922</v>
      </c>
      <c r="B102" s="95">
        <v>1775</v>
      </c>
      <c r="C102" s="168" t="s">
        <v>227</v>
      </c>
      <c r="D102" s="168"/>
      <c r="E102" s="74"/>
    </row>
    <row r="103" spans="1:5" ht="30" customHeight="1" x14ac:dyDescent="0.25">
      <c r="A103" s="92" t="s">
        <v>144</v>
      </c>
      <c r="B103" s="95">
        <v>911</v>
      </c>
      <c r="C103" s="168" t="s">
        <v>228</v>
      </c>
      <c r="D103" s="168"/>
      <c r="E103" s="74"/>
    </row>
    <row r="104" spans="1:5" x14ac:dyDescent="0.25">
      <c r="A104" s="92" t="s">
        <v>149</v>
      </c>
      <c r="B104" s="95">
        <v>26688.69</v>
      </c>
      <c r="C104" s="169" t="s">
        <v>229</v>
      </c>
      <c r="D104" s="169"/>
      <c r="E104" s="74"/>
    </row>
    <row r="105" spans="1:5" ht="30" customHeight="1" x14ac:dyDescent="0.25">
      <c r="A105" s="92" t="s">
        <v>149</v>
      </c>
      <c r="B105" s="95">
        <v>3940</v>
      </c>
      <c r="C105" s="169" t="s">
        <v>119</v>
      </c>
      <c r="D105" s="169"/>
      <c r="E105" s="74"/>
    </row>
    <row r="106" spans="1:5" ht="30" customHeight="1" x14ac:dyDescent="0.25">
      <c r="A106" s="92" t="s">
        <v>154</v>
      </c>
      <c r="B106" s="95">
        <v>3008</v>
      </c>
      <c r="C106" s="169" t="s">
        <v>119</v>
      </c>
      <c r="D106" s="169"/>
    </row>
    <row r="107" spans="1:5" ht="30" customHeight="1" x14ac:dyDescent="0.25">
      <c r="A107" s="92" t="s">
        <v>165</v>
      </c>
      <c r="B107" s="95">
        <v>2482</v>
      </c>
      <c r="C107" s="169" t="s">
        <v>119</v>
      </c>
      <c r="D107" s="169"/>
    </row>
    <row r="108" spans="1:5" x14ac:dyDescent="0.25">
      <c r="A108" s="92" t="s">
        <v>165</v>
      </c>
      <c r="B108" s="95">
        <v>41200</v>
      </c>
      <c r="C108" s="169" t="s">
        <v>121</v>
      </c>
      <c r="D108" s="169"/>
    </row>
    <row r="109" spans="1:5" ht="30" customHeight="1" x14ac:dyDescent="0.25">
      <c r="A109" s="92" t="s">
        <v>167</v>
      </c>
      <c r="B109" s="95">
        <v>2950</v>
      </c>
      <c r="C109" s="169" t="s">
        <v>230</v>
      </c>
      <c r="D109" s="169"/>
    </row>
    <row r="110" spans="1:5" ht="30" customHeight="1" x14ac:dyDescent="0.25">
      <c r="A110" s="100">
        <v>42930</v>
      </c>
      <c r="B110" s="95">
        <v>20150</v>
      </c>
      <c r="C110" s="169" t="s">
        <v>231</v>
      </c>
      <c r="D110" s="169"/>
    </row>
    <row r="111" spans="1:5" ht="30" customHeight="1" x14ac:dyDescent="0.25">
      <c r="A111" s="92" t="s">
        <v>169</v>
      </c>
      <c r="B111" s="95">
        <v>5370</v>
      </c>
      <c r="C111" s="169" t="s">
        <v>119</v>
      </c>
      <c r="D111" s="169"/>
    </row>
    <row r="112" spans="1:5" ht="30" customHeight="1" x14ac:dyDescent="0.25">
      <c r="A112" s="92" t="s">
        <v>179</v>
      </c>
      <c r="B112" s="95">
        <v>1600</v>
      </c>
      <c r="C112" s="169" t="s">
        <v>232</v>
      </c>
      <c r="D112" s="169"/>
    </row>
    <row r="113" spans="1:5" ht="30" customHeight="1" x14ac:dyDescent="0.25">
      <c r="A113" s="92" t="s">
        <v>179</v>
      </c>
      <c r="B113" s="95">
        <v>2330.89</v>
      </c>
      <c r="C113" s="169" t="s">
        <v>119</v>
      </c>
      <c r="D113" s="169"/>
    </row>
    <row r="114" spans="1:5" ht="30" customHeight="1" x14ac:dyDescent="0.25">
      <c r="A114" s="92" t="s">
        <v>186</v>
      </c>
      <c r="B114" s="95">
        <v>2344</v>
      </c>
      <c r="C114" s="169" t="s">
        <v>119</v>
      </c>
      <c r="D114" s="169"/>
    </row>
    <row r="115" spans="1:5" ht="30" customHeight="1" x14ac:dyDescent="0.25">
      <c r="A115" s="92" t="s">
        <v>186</v>
      </c>
      <c r="B115" s="95">
        <v>24986.39</v>
      </c>
      <c r="C115" s="169" t="s">
        <v>119</v>
      </c>
      <c r="D115" s="169"/>
      <c r="E115" s="74"/>
    </row>
    <row r="116" spans="1:5" ht="30" customHeight="1" x14ac:dyDescent="0.25">
      <c r="A116" s="92" t="s">
        <v>208</v>
      </c>
      <c r="B116" s="95">
        <v>2868</v>
      </c>
      <c r="C116" s="169" t="s">
        <v>119</v>
      </c>
      <c r="D116" s="169"/>
      <c r="E116" s="74"/>
    </row>
    <row r="117" spans="1:5" ht="30" customHeight="1" x14ac:dyDescent="0.25">
      <c r="A117" s="124" t="s">
        <v>211</v>
      </c>
      <c r="B117" s="125">
        <v>800</v>
      </c>
      <c r="C117" s="172" t="s">
        <v>119</v>
      </c>
      <c r="D117" s="172"/>
      <c r="E117" s="74"/>
    </row>
    <row r="118" spans="1:5" ht="30" customHeight="1" x14ac:dyDescent="0.25">
      <c r="A118" s="126" t="s">
        <v>211</v>
      </c>
      <c r="B118" s="127">
        <v>1068.5</v>
      </c>
      <c r="C118" s="169" t="s">
        <v>122</v>
      </c>
      <c r="D118" s="169"/>
    </row>
    <row r="119" spans="1:5" ht="30" customHeight="1" x14ac:dyDescent="0.25">
      <c r="A119" s="128">
        <v>42947</v>
      </c>
      <c r="B119" s="127">
        <v>5400</v>
      </c>
      <c r="C119" s="170" t="s">
        <v>120</v>
      </c>
      <c r="D119" s="170"/>
    </row>
    <row r="120" spans="1:5" ht="30" customHeight="1" x14ac:dyDescent="0.25">
      <c r="A120" s="128">
        <v>42947</v>
      </c>
      <c r="B120" s="127">
        <v>3439.7</v>
      </c>
      <c r="C120" s="170" t="s">
        <v>233</v>
      </c>
      <c r="D120" s="170"/>
    </row>
    <row r="121" spans="1:5" ht="30" customHeight="1" x14ac:dyDescent="0.25">
      <c r="A121" s="129">
        <v>42947</v>
      </c>
      <c r="B121" s="127">
        <v>5600</v>
      </c>
      <c r="C121" s="168" t="s">
        <v>234</v>
      </c>
      <c r="D121" s="168"/>
    </row>
    <row r="122" spans="1:5" ht="30" customHeight="1" x14ac:dyDescent="0.25">
      <c r="A122" s="128">
        <v>42947</v>
      </c>
      <c r="B122" s="127">
        <v>2331</v>
      </c>
      <c r="C122" s="168" t="s">
        <v>235</v>
      </c>
      <c r="D122" s="168"/>
    </row>
    <row r="123" spans="1:5" ht="30" customHeight="1" x14ac:dyDescent="0.25">
      <c r="A123" s="129">
        <v>42947</v>
      </c>
      <c r="B123" s="127">
        <v>600</v>
      </c>
      <c r="C123" s="168" t="s">
        <v>236</v>
      </c>
      <c r="D123" s="168"/>
    </row>
    <row r="124" spans="1:5" ht="30" customHeight="1" x14ac:dyDescent="0.25">
      <c r="A124" s="128">
        <v>42947</v>
      </c>
      <c r="B124" s="127">
        <v>1440</v>
      </c>
      <c r="C124" s="168" t="s">
        <v>237</v>
      </c>
      <c r="D124" s="168"/>
    </row>
    <row r="125" spans="1:5" ht="30" customHeight="1" x14ac:dyDescent="0.25">
      <c r="A125" s="129">
        <v>42947</v>
      </c>
      <c r="B125" s="127">
        <v>3600</v>
      </c>
      <c r="C125" s="168" t="s">
        <v>238</v>
      </c>
      <c r="D125" s="168"/>
    </row>
    <row r="126" spans="1:5" ht="30" customHeight="1" x14ac:dyDescent="0.25">
      <c r="A126" s="128">
        <v>42947</v>
      </c>
      <c r="B126" s="127">
        <v>520.79999999999995</v>
      </c>
      <c r="C126" s="168" t="s">
        <v>239</v>
      </c>
      <c r="D126" s="168"/>
    </row>
  </sheetData>
  <sheetProtection password="C6E7" sheet="1" formatCells="0" formatColumns="0" formatRows="0" insertColumns="0" insertRows="0" insertHyperlinks="0" deleteColumns="0" deleteRows="0" sort="0" autoFilter="0" pivotTables="0"/>
  <mergeCells count="38">
    <mergeCell ref="A10:D10"/>
    <mergeCell ref="C106:D106"/>
    <mergeCell ref="C113:D113"/>
    <mergeCell ref="C114:D114"/>
    <mergeCell ref="C98:D98"/>
    <mergeCell ref="C110:D110"/>
    <mergeCell ref="B1:D1"/>
    <mergeCell ref="B2:D2"/>
    <mergeCell ref="B4:D4"/>
    <mergeCell ref="B5:D5"/>
    <mergeCell ref="B6:D6"/>
    <mergeCell ref="C96:D96"/>
    <mergeCell ref="C97:D97"/>
    <mergeCell ref="A95:D95"/>
    <mergeCell ref="C104:D104"/>
    <mergeCell ref="C101:D101"/>
    <mergeCell ref="C99:D99"/>
    <mergeCell ref="C117:D117"/>
    <mergeCell ref="C107:D107"/>
    <mergeCell ref="C116:D116"/>
    <mergeCell ref="C109:D109"/>
    <mergeCell ref="C108:D108"/>
    <mergeCell ref="C125:D125"/>
    <mergeCell ref="C126:D126"/>
    <mergeCell ref="C118:D118"/>
    <mergeCell ref="C119:D119"/>
    <mergeCell ref="C120:D120"/>
    <mergeCell ref="C121:D121"/>
    <mergeCell ref="C122:D122"/>
    <mergeCell ref="C123:D123"/>
    <mergeCell ref="C105:D105"/>
    <mergeCell ref="C103:D103"/>
    <mergeCell ref="C100:D100"/>
    <mergeCell ref="C124:D124"/>
    <mergeCell ref="C102:D102"/>
    <mergeCell ref="C115:D115"/>
    <mergeCell ref="C111:D111"/>
    <mergeCell ref="C112:D1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60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10.5703125" customWidth="1"/>
  </cols>
  <sheetData>
    <row r="1" spans="1:3" ht="18.75" x14ac:dyDescent="0.3">
      <c r="B1" s="145" t="s">
        <v>20</v>
      </c>
      <c r="C1" s="145"/>
    </row>
    <row r="2" spans="1:3" ht="18.75" x14ac:dyDescent="0.3">
      <c r="B2" s="145" t="s">
        <v>21</v>
      </c>
      <c r="C2" s="145"/>
    </row>
    <row r="3" spans="1:3" ht="18.75" x14ac:dyDescent="0.3">
      <c r="B3" s="144"/>
      <c r="C3" s="144"/>
    </row>
    <row r="4" spans="1:3" ht="18.75" x14ac:dyDescent="0.3">
      <c r="B4" s="144" t="s">
        <v>12</v>
      </c>
      <c r="C4" s="144"/>
    </row>
    <row r="5" spans="1:3" ht="18.75" x14ac:dyDescent="0.3">
      <c r="B5" s="144" t="s">
        <v>123</v>
      </c>
      <c r="C5" s="144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151"/>
      <c r="B9" s="152"/>
      <c r="C9" s="153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131">
        <v>42922</v>
      </c>
      <c r="B11" s="130">
        <v>14991.39</v>
      </c>
      <c r="C11" s="123" t="s">
        <v>262</v>
      </c>
    </row>
    <row r="12" spans="1:3" ht="15" customHeight="1" x14ac:dyDescent="0.25">
      <c r="A12" s="122" t="s">
        <v>167</v>
      </c>
      <c r="B12" s="130">
        <v>16065</v>
      </c>
      <c r="C12" s="123" t="s">
        <v>240</v>
      </c>
    </row>
    <row r="13" spans="1:3" x14ac:dyDescent="0.25">
      <c r="A13" s="17" t="s">
        <v>8</v>
      </c>
      <c r="B13" s="55"/>
      <c r="C13" s="19"/>
    </row>
    <row r="14" spans="1:3" x14ac:dyDescent="0.25">
      <c r="A14" s="100">
        <v>42919</v>
      </c>
      <c r="B14" s="95">
        <v>1450.07</v>
      </c>
      <c r="C14" s="93" t="s">
        <v>253</v>
      </c>
    </row>
    <row r="15" spans="1:3" x14ac:dyDescent="0.25">
      <c r="A15" s="122" t="s">
        <v>149</v>
      </c>
      <c r="B15" s="130">
        <v>9465</v>
      </c>
      <c r="C15" s="123" t="s">
        <v>113</v>
      </c>
    </row>
    <row r="16" spans="1:3" x14ac:dyDescent="0.25">
      <c r="A16" s="131">
        <v>42927</v>
      </c>
      <c r="B16" s="130">
        <v>16100</v>
      </c>
      <c r="C16" s="123" t="s">
        <v>264</v>
      </c>
    </row>
    <row r="17" spans="1:3" x14ac:dyDescent="0.25">
      <c r="A17" s="131">
        <v>42929</v>
      </c>
      <c r="B17" s="130">
        <v>4377.6000000000004</v>
      </c>
      <c r="C17" s="123" t="s">
        <v>266</v>
      </c>
    </row>
    <row r="18" spans="1:3" x14ac:dyDescent="0.25">
      <c r="A18" s="131">
        <v>42929</v>
      </c>
      <c r="B18" s="130">
        <v>426.1</v>
      </c>
      <c r="C18" s="123" t="s">
        <v>89</v>
      </c>
    </row>
    <row r="19" spans="1:3" x14ac:dyDescent="0.25">
      <c r="A19" s="131">
        <v>42930</v>
      </c>
      <c r="B19" s="130">
        <v>1117</v>
      </c>
      <c r="C19" s="123" t="s">
        <v>272</v>
      </c>
    </row>
    <row r="20" spans="1:3" x14ac:dyDescent="0.25">
      <c r="A20" s="131">
        <v>42934</v>
      </c>
      <c r="B20" s="130">
        <v>1528</v>
      </c>
      <c r="C20" s="123" t="s">
        <v>89</v>
      </c>
    </row>
    <row r="21" spans="1:3" x14ac:dyDescent="0.25">
      <c r="A21" s="122" t="s">
        <v>177</v>
      </c>
      <c r="B21" s="130">
        <v>4152</v>
      </c>
      <c r="C21" s="123" t="s">
        <v>246</v>
      </c>
    </row>
    <row r="22" spans="1:3" x14ac:dyDescent="0.25">
      <c r="A22" s="122" t="s">
        <v>179</v>
      </c>
      <c r="B22" s="130">
        <v>3255</v>
      </c>
      <c r="C22" s="123" t="s">
        <v>247</v>
      </c>
    </row>
    <row r="23" spans="1:3" x14ac:dyDescent="0.25">
      <c r="A23" s="122" t="s">
        <v>179</v>
      </c>
      <c r="B23" s="130">
        <v>6790</v>
      </c>
      <c r="C23" s="123" t="s">
        <v>248</v>
      </c>
    </row>
    <row r="24" spans="1:3" x14ac:dyDescent="0.25">
      <c r="A24" s="122" t="s">
        <v>179</v>
      </c>
      <c r="B24" s="130">
        <v>7049.3</v>
      </c>
      <c r="C24" s="123" t="s">
        <v>112</v>
      </c>
    </row>
    <row r="25" spans="1:3" x14ac:dyDescent="0.25">
      <c r="A25" s="122" t="s">
        <v>179</v>
      </c>
      <c r="B25" s="130">
        <v>1820</v>
      </c>
      <c r="C25" s="123" t="s">
        <v>249</v>
      </c>
    </row>
    <row r="26" spans="1:3" x14ac:dyDescent="0.25">
      <c r="A26" s="122" t="s">
        <v>250</v>
      </c>
      <c r="B26" s="130">
        <v>1050</v>
      </c>
      <c r="C26" s="123" t="s">
        <v>251</v>
      </c>
    </row>
    <row r="27" spans="1:3" x14ac:dyDescent="0.25">
      <c r="A27" s="122" t="s">
        <v>250</v>
      </c>
      <c r="B27" s="130">
        <v>2695</v>
      </c>
      <c r="C27" s="123" t="s">
        <v>252</v>
      </c>
    </row>
    <row r="28" spans="1:3" x14ac:dyDescent="0.25">
      <c r="A28" s="122" t="s">
        <v>211</v>
      </c>
      <c r="B28" s="130">
        <v>3072</v>
      </c>
      <c r="C28" s="123" t="s">
        <v>253</v>
      </c>
    </row>
    <row r="29" spans="1:3" x14ac:dyDescent="0.25">
      <c r="A29" s="17" t="s">
        <v>9</v>
      </c>
      <c r="B29" s="18"/>
      <c r="C29" s="19"/>
    </row>
    <row r="30" spans="1:3" x14ac:dyDescent="0.25">
      <c r="A30" s="131">
        <v>42919</v>
      </c>
      <c r="B30" s="130">
        <v>2500</v>
      </c>
      <c r="C30" s="123" t="s">
        <v>259</v>
      </c>
    </row>
    <row r="31" spans="1:3" x14ac:dyDescent="0.25">
      <c r="A31" s="131">
        <v>42919</v>
      </c>
      <c r="B31" s="130">
        <v>4000</v>
      </c>
      <c r="C31" s="123" t="s">
        <v>260</v>
      </c>
    </row>
    <row r="32" spans="1:3" x14ac:dyDescent="0.25">
      <c r="A32" s="131">
        <v>42926</v>
      </c>
      <c r="B32" s="130">
        <v>7400</v>
      </c>
      <c r="C32" s="123" t="s">
        <v>271</v>
      </c>
    </row>
    <row r="33" spans="1:3" x14ac:dyDescent="0.25">
      <c r="A33" s="131">
        <v>42929</v>
      </c>
      <c r="B33" s="130">
        <v>17500</v>
      </c>
      <c r="C33" s="123" t="s">
        <v>267</v>
      </c>
    </row>
    <row r="34" spans="1:3" x14ac:dyDescent="0.25">
      <c r="A34" s="122" t="s">
        <v>169</v>
      </c>
      <c r="B34" s="130">
        <v>4500</v>
      </c>
      <c r="C34" s="123" t="s">
        <v>254</v>
      </c>
    </row>
    <row r="35" spans="1:3" x14ac:dyDescent="0.25">
      <c r="A35" s="131">
        <v>42934</v>
      </c>
      <c r="B35" s="130">
        <v>13175</v>
      </c>
      <c r="C35" s="123" t="s">
        <v>269</v>
      </c>
    </row>
    <row r="36" spans="1:3" x14ac:dyDescent="0.25">
      <c r="A36" s="122" t="s">
        <v>250</v>
      </c>
      <c r="B36" s="130">
        <v>3100</v>
      </c>
      <c r="C36" s="123" t="s">
        <v>255</v>
      </c>
    </row>
    <row r="37" spans="1:3" x14ac:dyDescent="0.25">
      <c r="A37" s="122" t="s">
        <v>199</v>
      </c>
      <c r="B37" s="130">
        <v>4500</v>
      </c>
      <c r="C37" s="123" t="s">
        <v>256</v>
      </c>
    </row>
    <row r="38" spans="1:3" x14ac:dyDescent="0.25">
      <c r="A38" s="122" t="s">
        <v>211</v>
      </c>
      <c r="B38" s="130">
        <v>2000</v>
      </c>
      <c r="C38" s="123" t="s">
        <v>257</v>
      </c>
    </row>
    <row r="39" spans="1:3" x14ac:dyDescent="0.25">
      <c r="A39" s="99">
        <v>42947</v>
      </c>
      <c r="B39" s="108">
        <v>15660</v>
      </c>
      <c r="C39" s="109" t="s">
        <v>244</v>
      </c>
    </row>
    <row r="40" spans="1:3" x14ac:dyDescent="0.25">
      <c r="A40" s="115">
        <v>42947</v>
      </c>
      <c r="B40" s="63">
        <v>5976</v>
      </c>
      <c r="C40" s="43" t="s">
        <v>243</v>
      </c>
    </row>
    <row r="41" spans="1:3" x14ac:dyDescent="0.25">
      <c r="A41" s="68" t="s">
        <v>37</v>
      </c>
      <c r="B41" s="66"/>
      <c r="C41" s="67"/>
    </row>
    <row r="42" spans="1:3" x14ac:dyDescent="0.25">
      <c r="A42" s="7">
        <v>42928</v>
      </c>
      <c r="B42" s="8">
        <v>3003.03</v>
      </c>
      <c r="C42" s="47" t="s">
        <v>265</v>
      </c>
    </row>
    <row r="43" spans="1:3" x14ac:dyDescent="0.25">
      <c r="A43" s="7">
        <v>42934</v>
      </c>
      <c r="B43" s="8">
        <v>1900</v>
      </c>
      <c r="C43" s="47" t="s">
        <v>268</v>
      </c>
    </row>
    <row r="44" spans="1:3" x14ac:dyDescent="0.25">
      <c r="A44" s="131">
        <v>42934</v>
      </c>
      <c r="B44" s="132">
        <v>2290</v>
      </c>
      <c r="C44" s="47" t="s">
        <v>375</v>
      </c>
    </row>
    <row r="45" spans="1:3" x14ac:dyDescent="0.25">
      <c r="A45" s="7">
        <v>42947</v>
      </c>
      <c r="B45" s="8">
        <v>5000</v>
      </c>
      <c r="C45" s="47" t="s">
        <v>241</v>
      </c>
    </row>
    <row r="46" spans="1:3" s="71" customFormat="1" ht="30" customHeight="1" x14ac:dyDescent="0.25">
      <c r="A46" s="148" t="s">
        <v>39</v>
      </c>
      <c r="B46" s="149"/>
      <c r="C46" s="150"/>
    </row>
    <row r="47" spans="1:3" s="71" customFormat="1" x14ac:dyDescent="0.25">
      <c r="A47" s="97">
        <v>42944</v>
      </c>
      <c r="B47" s="62">
        <v>31033</v>
      </c>
      <c r="C47" s="96" t="s">
        <v>110</v>
      </c>
    </row>
    <row r="48" spans="1:3" s="71" customFormat="1" x14ac:dyDescent="0.25">
      <c r="A48" s="97">
        <v>42947</v>
      </c>
      <c r="B48" s="62">
        <v>26100</v>
      </c>
      <c r="C48" s="47" t="s">
        <v>242</v>
      </c>
    </row>
    <row r="49" spans="1:4" s="71" customFormat="1" x14ac:dyDescent="0.25">
      <c r="A49" s="97">
        <v>42947</v>
      </c>
      <c r="B49" s="62">
        <v>9960</v>
      </c>
      <c r="C49" s="96" t="s">
        <v>243</v>
      </c>
    </row>
    <row r="50" spans="1:4" x14ac:dyDescent="0.25">
      <c r="A50" s="17" t="s">
        <v>15</v>
      </c>
      <c r="B50" s="18"/>
      <c r="C50" s="19"/>
    </row>
    <row r="51" spans="1:4" x14ac:dyDescent="0.25">
      <c r="A51" s="61">
        <v>42919</v>
      </c>
      <c r="B51" s="62">
        <v>400</v>
      </c>
      <c r="C51" s="47" t="s">
        <v>258</v>
      </c>
      <c r="D51" s="88"/>
    </row>
    <row r="52" spans="1:4" x14ac:dyDescent="0.25">
      <c r="A52" s="61">
        <v>42928</v>
      </c>
      <c r="B52" s="62">
        <v>1775</v>
      </c>
      <c r="C52" s="47" t="s">
        <v>265</v>
      </c>
      <c r="D52" s="88"/>
    </row>
    <row r="53" spans="1:4" x14ac:dyDescent="0.25">
      <c r="A53" s="7">
        <v>42929</v>
      </c>
      <c r="B53" s="8">
        <v>71</v>
      </c>
      <c r="C53" s="47" t="s">
        <v>270</v>
      </c>
    </row>
    <row r="54" spans="1:4" x14ac:dyDescent="0.25">
      <c r="A54" s="7">
        <v>42947</v>
      </c>
      <c r="B54" s="8">
        <v>52200</v>
      </c>
      <c r="C54" s="47" t="s">
        <v>245</v>
      </c>
    </row>
    <row r="55" spans="1:4" x14ac:dyDescent="0.25">
      <c r="A55" s="7">
        <v>42947</v>
      </c>
      <c r="B55" s="8">
        <v>19920</v>
      </c>
      <c r="C55" s="47" t="s">
        <v>243</v>
      </c>
    </row>
    <row r="56" spans="1:4" x14ac:dyDescent="0.25">
      <c r="A56" s="7"/>
      <c r="B56" s="8">
        <v>6987.28</v>
      </c>
      <c r="C56" s="43" t="s">
        <v>111</v>
      </c>
    </row>
    <row r="57" spans="1:4" x14ac:dyDescent="0.25">
      <c r="A57" s="11" t="s">
        <v>2</v>
      </c>
      <c r="B57" s="12">
        <f>SUM(B11:B56)</f>
        <v>336353.77</v>
      </c>
      <c r="C57" s="13"/>
    </row>
    <row r="58" spans="1:4" x14ac:dyDescent="0.25">
      <c r="A58" s="2"/>
    </row>
    <row r="60" spans="1:4" x14ac:dyDescent="0.25">
      <c r="A60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46:C46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00"/>
  <sheetViews>
    <sheetView showGridLines="0" workbookViewId="0">
      <selection activeCell="A8" sqref="A8"/>
    </sheetView>
  </sheetViews>
  <sheetFormatPr defaultRowHeight="15" x14ac:dyDescent="0.25"/>
  <cols>
    <col min="1" max="2" width="20.7109375" style="1" customWidth="1"/>
    <col min="3" max="3" width="28.28515625" customWidth="1"/>
    <col min="4" max="4" width="63" customWidth="1"/>
  </cols>
  <sheetData>
    <row r="1" spans="1:4" ht="18.75" x14ac:dyDescent="0.3">
      <c r="B1" s="154" t="s">
        <v>20</v>
      </c>
      <c r="C1" s="154"/>
      <c r="D1" s="154"/>
    </row>
    <row r="2" spans="1:4" ht="18.75" x14ac:dyDescent="0.3">
      <c r="B2" s="154" t="s">
        <v>21</v>
      </c>
      <c r="C2" s="154"/>
      <c r="D2" s="154"/>
    </row>
    <row r="3" spans="1:4" ht="18" customHeight="1" x14ac:dyDescent="0.3">
      <c r="B3" s="84"/>
      <c r="C3" s="9"/>
    </row>
    <row r="4" spans="1:4" ht="18.75" x14ac:dyDescent="0.25">
      <c r="B4" s="155" t="s">
        <v>10</v>
      </c>
      <c r="C4" s="155"/>
      <c r="D4" s="155"/>
    </row>
    <row r="5" spans="1:4" ht="18.75" x14ac:dyDescent="0.25">
      <c r="B5" s="155" t="s">
        <v>46</v>
      </c>
      <c r="C5" s="155"/>
      <c r="D5" s="155"/>
    </row>
    <row r="6" spans="1:4" ht="18.75" x14ac:dyDescent="0.3">
      <c r="B6" s="156" t="s">
        <v>123</v>
      </c>
      <c r="C6" s="156"/>
      <c r="D6" s="156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73">
        <v>42916.378761574073</v>
      </c>
      <c r="B10" s="83">
        <v>500</v>
      </c>
      <c r="C10" s="90" t="s">
        <v>324</v>
      </c>
      <c r="D10" s="98" t="s">
        <v>31</v>
      </c>
    </row>
    <row r="11" spans="1:4" x14ac:dyDescent="0.25">
      <c r="A11" s="73">
        <v>42916.548854166664</v>
      </c>
      <c r="B11" s="83">
        <v>500</v>
      </c>
      <c r="C11" s="90" t="s">
        <v>325</v>
      </c>
      <c r="D11" s="98" t="s">
        <v>31</v>
      </c>
    </row>
    <row r="12" spans="1:4" x14ac:dyDescent="0.25">
      <c r="A12" s="73">
        <v>42916.786527777775</v>
      </c>
      <c r="B12" s="83">
        <v>1000</v>
      </c>
      <c r="C12" s="90" t="s">
        <v>326</v>
      </c>
      <c r="D12" s="98" t="s">
        <v>31</v>
      </c>
    </row>
    <row r="13" spans="1:4" x14ac:dyDescent="0.25">
      <c r="A13" s="73">
        <v>42917.409884259258</v>
      </c>
      <c r="B13" s="83">
        <v>5000</v>
      </c>
      <c r="C13" s="90" t="s">
        <v>56</v>
      </c>
      <c r="D13" s="98" t="s">
        <v>31</v>
      </c>
    </row>
    <row r="14" spans="1:4" x14ac:dyDescent="0.25">
      <c r="A14" s="73">
        <v>42917.581435185188</v>
      </c>
      <c r="B14" s="83">
        <v>500</v>
      </c>
      <c r="C14" s="90" t="s">
        <v>99</v>
      </c>
      <c r="D14" s="98" t="s">
        <v>31</v>
      </c>
    </row>
    <row r="15" spans="1:4" x14ac:dyDescent="0.25">
      <c r="A15" s="73">
        <v>42917.70412037037</v>
      </c>
      <c r="B15" s="83">
        <v>30000</v>
      </c>
      <c r="C15" s="90" t="s">
        <v>55</v>
      </c>
      <c r="D15" s="98" t="s">
        <v>31</v>
      </c>
    </row>
    <row r="16" spans="1:4" x14ac:dyDescent="0.25">
      <c r="A16" s="73">
        <v>42917.830462962964</v>
      </c>
      <c r="B16" s="83">
        <v>500</v>
      </c>
      <c r="C16" s="90" t="s">
        <v>99</v>
      </c>
      <c r="D16" s="98" t="s">
        <v>93</v>
      </c>
    </row>
    <row r="17" spans="1:4" x14ac:dyDescent="0.25">
      <c r="A17" s="73">
        <v>42919.490844907406</v>
      </c>
      <c r="B17" s="83">
        <v>3000</v>
      </c>
      <c r="C17" s="90" t="s">
        <v>57</v>
      </c>
      <c r="D17" s="98" t="s">
        <v>31</v>
      </c>
    </row>
    <row r="18" spans="1:4" x14ac:dyDescent="0.25">
      <c r="A18" s="73">
        <v>42919.656157407408</v>
      </c>
      <c r="B18" s="83">
        <v>15000</v>
      </c>
      <c r="C18" s="90" t="s">
        <v>102</v>
      </c>
      <c r="D18" s="98" t="s">
        <v>31</v>
      </c>
    </row>
    <row r="19" spans="1:4" x14ac:dyDescent="0.25">
      <c r="A19" s="73">
        <v>42919.702407407407</v>
      </c>
      <c r="B19" s="83">
        <v>5000</v>
      </c>
      <c r="C19" s="90" t="s">
        <v>327</v>
      </c>
      <c r="D19" s="98" t="s">
        <v>31</v>
      </c>
    </row>
    <row r="20" spans="1:4" x14ac:dyDescent="0.25">
      <c r="A20" s="73">
        <v>42921.854490740741</v>
      </c>
      <c r="B20" s="83">
        <v>500</v>
      </c>
      <c r="C20" s="90" t="s">
        <v>328</v>
      </c>
      <c r="D20" s="98" t="s">
        <v>93</v>
      </c>
    </row>
    <row r="21" spans="1:4" x14ac:dyDescent="0.25">
      <c r="A21" s="73">
        <v>42922.56521990741</v>
      </c>
      <c r="B21" s="83">
        <v>300</v>
      </c>
      <c r="C21" s="90" t="s">
        <v>329</v>
      </c>
      <c r="D21" s="98" t="s">
        <v>95</v>
      </c>
    </row>
    <row r="22" spans="1:4" x14ac:dyDescent="0.25">
      <c r="A22" s="73">
        <v>42922.742905092593</v>
      </c>
      <c r="B22" s="83">
        <v>1000</v>
      </c>
      <c r="C22" s="90" t="s">
        <v>330</v>
      </c>
      <c r="D22" s="98" t="s">
        <v>31</v>
      </c>
    </row>
    <row r="23" spans="1:4" x14ac:dyDescent="0.25">
      <c r="A23" s="73">
        <v>42922.744490740741</v>
      </c>
      <c r="B23" s="83">
        <v>1000</v>
      </c>
      <c r="C23" s="90" t="s">
        <v>330</v>
      </c>
      <c r="D23" s="98" t="s">
        <v>93</v>
      </c>
    </row>
    <row r="24" spans="1:4" x14ac:dyDescent="0.25">
      <c r="A24" s="73">
        <v>42922.766747685186</v>
      </c>
      <c r="B24" s="83">
        <v>50</v>
      </c>
      <c r="C24" s="90" t="s">
        <v>68</v>
      </c>
      <c r="D24" s="98" t="s">
        <v>93</v>
      </c>
    </row>
    <row r="25" spans="1:4" x14ac:dyDescent="0.25">
      <c r="A25" s="73">
        <v>42922.917824074073</v>
      </c>
      <c r="B25" s="83">
        <v>500</v>
      </c>
      <c r="C25" s="90" t="s">
        <v>331</v>
      </c>
      <c r="D25" s="98" t="s">
        <v>31</v>
      </c>
    </row>
    <row r="26" spans="1:4" x14ac:dyDescent="0.25">
      <c r="A26" s="73">
        <v>42923.855497685188</v>
      </c>
      <c r="B26" s="83">
        <v>1050</v>
      </c>
      <c r="C26" s="90" t="s">
        <v>332</v>
      </c>
      <c r="D26" s="98" t="s">
        <v>31</v>
      </c>
    </row>
    <row r="27" spans="1:4" x14ac:dyDescent="0.25">
      <c r="A27" s="73">
        <v>42925.795555555553</v>
      </c>
      <c r="B27" s="83">
        <v>100</v>
      </c>
      <c r="C27" s="90" t="s">
        <v>333</v>
      </c>
      <c r="D27" s="98" t="s">
        <v>93</v>
      </c>
    </row>
    <row r="28" spans="1:4" x14ac:dyDescent="0.25">
      <c r="A28" s="73">
        <v>42925.952557870369</v>
      </c>
      <c r="B28" s="83">
        <v>1000</v>
      </c>
      <c r="C28" s="90" t="s">
        <v>334</v>
      </c>
      <c r="D28" s="98" t="s">
        <v>31</v>
      </c>
    </row>
    <row r="29" spans="1:4" x14ac:dyDescent="0.25">
      <c r="A29" s="73">
        <v>42926.975925925923</v>
      </c>
      <c r="B29" s="83">
        <v>150</v>
      </c>
      <c r="C29" s="90" t="s">
        <v>335</v>
      </c>
      <c r="D29" s="98" t="s">
        <v>31</v>
      </c>
    </row>
    <row r="30" spans="1:4" x14ac:dyDescent="0.25">
      <c r="A30" s="73">
        <v>42927.06925925926</v>
      </c>
      <c r="B30" s="83">
        <v>300</v>
      </c>
      <c r="C30" s="90" t="s">
        <v>336</v>
      </c>
      <c r="D30" s="98" t="s">
        <v>31</v>
      </c>
    </row>
    <row r="31" spans="1:4" x14ac:dyDescent="0.25">
      <c r="A31" s="73">
        <v>42927.474652777775</v>
      </c>
      <c r="B31" s="83">
        <v>200</v>
      </c>
      <c r="C31" s="90" t="s">
        <v>337</v>
      </c>
      <c r="D31" s="98" t="s">
        <v>31</v>
      </c>
    </row>
    <row r="32" spans="1:4" x14ac:dyDescent="0.25">
      <c r="A32" s="73">
        <v>42927.528773148151</v>
      </c>
      <c r="B32" s="83">
        <v>500</v>
      </c>
      <c r="C32" s="90" t="s">
        <v>104</v>
      </c>
      <c r="D32" s="98" t="s">
        <v>31</v>
      </c>
    </row>
    <row r="33" spans="1:4" x14ac:dyDescent="0.25">
      <c r="A33" s="73">
        <v>42927.632986111108</v>
      </c>
      <c r="B33" s="83">
        <v>500</v>
      </c>
      <c r="C33" s="90" t="s">
        <v>338</v>
      </c>
      <c r="D33" s="98" t="s">
        <v>31</v>
      </c>
    </row>
    <row r="34" spans="1:4" x14ac:dyDescent="0.25">
      <c r="A34" s="73">
        <v>42927.655601851853</v>
      </c>
      <c r="B34" s="83">
        <v>1000</v>
      </c>
      <c r="C34" s="90" t="s">
        <v>339</v>
      </c>
      <c r="D34" s="98" t="s">
        <v>93</v>
      </c>
    </row>
    <row r="35" spans="1:4" x14ac:dyDescent="0.25">
      <c r="A35" s="73">
        <v>42928.571192129632</v>
      </c>
      <c r="B35" s="83">
        <v>500</v>
      </c>
      <c r="C35" s="90" t="s">
        <v>340</v>
      </c>
      <c r="D35" s="98" t="s">
        <v>93</v>
      </c>
    </row>
    <row r="36" spans="1:4" x14ac:dyDescent="0.25">
      <c r="A36" s="73">
        <v>42928.815104166664</v>
      </c>
      <c r="B36" s="83">
        <v>78</v>
      </c>
      <c r="C36" s="90" t="s">
        <v>341</v>
      </c>
      <c r="D36" s="98" t="s">
        <v>31</v>
      </c>
    </row>
    <row r="37" spans="1:4" x14ac:dyDescent="0.25">
      <c r="A37" s="73">
        <v>42929.788194444445</v>
      </c>
      <c r="B37" s="83">
        <v>200</v>
      </c>
      <c r="C37" s="90" t="s">
        <v>58</v>
      </c>
      <c r="D37" s="98" t="s">
        <v>31</v>
      </c>
    </row>
    <row r="38" spans="1:4" x14ac:dyDescent="0.25">
      <c r="A38" s="73">
        <v>42929.825300925928</v>
      </c>
      <c r="B38" s="83">
        <v>200</v>
      </c>
      <c r="C38" s="90" t="s">
        <v>342</v>
      </c>
      <c r="D38" s="98" t="s">
        <v>31</v>
      </c>
    </row>
    <row r="39" spans="1:4" x14ac:dyDescent="0.25">
      <c r="A39" s="73">
        <v>42929.940104166664</v>
      </c>
      <c r="B39" s="83">
        <v>500</v>
      </c>
      <c r="C39" s="90" t="s">
        <v>343</v>
      </c>
      <c r="D39" s="98" t="s">
        <v>31</v>
      </c>
    </row>
    <row r="40" spans="1:4" x14ac:dyDescent="0.25">
      <c r="A40" s="73">
        <v>42930.640370370369</v>
      </c>
      <c r="B40" s="83">
        <v>500</v>
      </c>
      <c r="C40" s="90" t="s">
        <v>92</v>
      </c>
      <c r="D40" s="98" t="s">
        <v>31</v>
      </c>
    </row>
    <row r="41" spans="1:4" x14ac:dyDescent="0.25">
      <c r="A41" s="73">
        <v>42930.734525462962</v>
      </c>
      <c r="B41" s="83">
        <v>3500</v>
      </c>
      <c r="C41" s="90" t="s">
        <v>344</v>
      </c>
      <c r="D41" s="98" t="s">
        <v>31</v>
      </c>
    </row>
    <row r="42" spans="1:4" x14ac:dyDescent="0.25">
      <c r="A42" s="73">
        <v>42931.527939814812</v>
      </c>
      <c r="B42" s="83">
        <v>1000</v>
      </c>
      <c r="C42" s="90" t="s">
        <v>53</v>
      </c>
      <c r="D42" s="98" t="s">
        <v>31</v>
      </c>
    </row>
    <row r="43" spans="1:4" x14ac:dyDescent="0.25">
      <c r="A43" s="73">
        <v>42932.000856481478</v>
      </c>
      <c r="B43" s="83">
        <v>500</v>
      </c>
      <c r="C43" s="90" t="s">
        <v>65</v>
      </c>
      <c r="D43" s="98" t="s">
        <v>93</v>
      </c>
    </row>
    <row r="44" spans="1:4" x14ac:dyDescent="0.25">
      <c r="A44" s="73">
        <v>42932.43482638889</v>
      </c>
      <c r="B44" s="83">
        <v>500</v>
      </c>
      <c r="C44" s="90" t="s">
        <v>345</v>
      </c>
      <c r="D44" s="98" t="s">
        <v>31</v>
      </c>
    </row>
    <row r="45" spans="1:4" x14ac:dyDescent="0.25">
      <c r="A45" s="73">
        <v>42932.517592592594</v>
      </c>
      <c r="B45" s="83">
        <v>500</v>
      </c>
      <c r="C45" s="90" t="s">
        <v>100</v>
      </c>
      <c r="D45" s="98" t="s">
        <v>31</v>
      </c>
    </row>
    <row r="46" spans="1:4" x14ac:dyDescent="0.25">
      <c r="A46" s="73">
        <v>42932.520937499998</v>
      </c>
      <c r="B46" s="83">
        <v>500</v>
      </c>
      <c r="C46" s="90" t="s">
        <v>99</v>
      </c>
      <c r="D46" s="98" t="s">
        <v>31</v>
      </c>
    </row>
    <row r="47" spans="1:4" x14ac:dyDescent="0.25">
      <c r="A47" s="73">
        <v>42932.560972222222</v>
      </c>
      <c r="B47" s="83">
        <v>2000</v>
      </c>
      <c r="C47" s="90" t="s">
        <v>105</v>
      </c>
      <c r="D47" s="98" t="s">
        <v>31</v>
      </c>
    </row>
    <row r="48" spans="1:4" x14ac:dyDescent="0.25">
      <c r="A48" s="73">
        <v>42932.906284722223</v>
      </c>
      <c r="B48" s="83">
        <v>238</v>
      </c>
      <c r="C48" s="90" t="s">
        <v>60</v>
      </c>
      <c r="D48" s="98" t="s">
        <v>31</v>
      </c>
    </row>
    <row r="49" spans="1:4" x14ac:dyDescent="0.25">
      <c r="A49" s="73">
        <v>42933.802083333336</v>
      </c>
      <c r="B49" s="83">
        <v>1000</v>
      </c>
      <c r="C49" s="90" t="s">
        <v>98</v>
      </c>
      <c r="D49" s="98" t="s">
        <v>31</v>
      </c>
    </row>
    <row r="50" spans="1:4" x14ac:dyDescent="0.25">
      <c r="A50" s="73">
        <v>42933.892511574071</v>
      </c>
      <c r="B50" s="83">
        <v>1000</v>
      </c>
      <c r="C50" s="90" t="s">
        <v>61</v>
      </c>
      <c r="D50" s="98" t="s">
        <v>31</v>
      </c>
    </row>
    <row r="51" spans="1:4" x14ac:dyDescent="0.25">
      <c r="A51" s="73">
        <v>42934.354189814818</v>
      </c>
      <c r="B51" s="83">
        <v>2000</v>
      </c>
      <c r="C51" s="90" t="s">
        <v>62</v>
      </c>
      <c r="D51" s="98" t="s">
        <v>31</v>
      </c>
    </row>
    <row r="52" spans="1:4" x14ac:dyDescent="0.25">
      <c r="A52" s="73">
        <v>42934.44740740741</v>
      </c>
      <c r="B52" s="83">
        <v>500</v>
      </c>
      <c r="C52" s="90" t="s">
        <v>101</v>
      </c>
      <c r="D52" s="98" t="s">
        <v>31</v>
      </c>
    </row>
    <row r="53" spans="1:4" x14ac:dyDescent="0.25">
      <c r="A53" s="73">
        <v>42934.887048611112</v>
      </c>
      <c r="B53" s="83">
        <v>100</v>
      </c>
      <c r="C53" s="90" t="s">
        <v>346</v>
      </c>
      <c r="D53" s="98" t="s">
        <v>31</v>
      </c>
    </row>
    <row r="54" spans="1:4" x14ac:dyDescent="0.25">
      <c r="A54" s="73">
        <v>42935.545312499999</v>
      </c>
      <c r="B54" s="83">
        <v>50</v>
      </c>
      <c r="C54" s="90" t="s">
        <v>96</v>
      </c>
      <c r="D54" s="98" t="s">
        <v>31</v>
      </c>
    </row>
    <row r="55" spans="1:4" x14ac:dyDescent="0.25">
      <c r="A55" s="73">
        <v>42935.708622685182</v>
      </c>
      <c r="B55" s="83">
        <v>400</v>
      </c>
      <c r="C55" s="90" t="s">
        <v>347</v>
      </c>
      <c r="D55" s="98" t="s">
        <v>93</v>
      </c>
    </row>
    <row r="56" spans="1:4" x14ac:dyDescent="0.25">
      <c r="A56" s="73">
        <v>42935.734386574077</v>
      </c>
      <c r="B56" s="83">
        <v>700</v>
      </c>
      <c r="C56" s="90" t="s">
        <v>94</v>
      </c>
      <c r="D56" s="98" t="s">
        <v>93</v>
      </c>
    </row>
    <row r="57" spans="1:4" x14ac:dyDescent="0.25">
      <c r="A57" s="73">
        <v>42935.85769675926</v>
      </c>
      <c r="B57" s="83">
        <v>500</v>
      </c>
      <c r="C57" s="90" t="s">
        <v>63</v>
      </c>
      <c r="D57" s="98" t="s">
        <v>31</v>
      </c>
    </row>
    <row r="58" spans="1:4" x14ac:dyDescent="0.25">
      <c r="A58" s="73">
        <v>42936.684444444443</v>
      </c>
      <c r="B58" s="83">
        <v>250</v>
      </c>
      <c r="C58" s="90" t="s">
        <v>348</v>
      </c>
      <c r="D58" s="98" t="s">
        <v>95</v>
      </c>
    </row>
    <row r="59" spans="1:4" x14ac:dyDescent="0.25">
      <c r="A59" s="73">
        <v>42936.758877314816</v>
      </c>
      <c r="B59" s="83">
        <v>500</v>
      </c>
      <c r="C59" s="90" t="s">
        <v>59</v>
      </c>
      <c r="D59" s="98" t="s">
        <v>31</v>
      </c>
    </row>
    <row r="60" spans="1:4" x14ac:dyDescent="0.25">
      <c r="A60" s="73">
        <v>42936.767731481479</v>
      </c>
      <c r="B60" s="83">
        <v>100</v>
      </c>
      <c r="C60" s="90" t="s">
        <v>349</v>
      </c>
      <c r="D60" s="98" t="s">
        <v>31</v>
      </c>
    </row>
    <row r="61" spans="1:4" x14ac:dyDescent="0.25">
      <c r="A61" s="73">
        <v>42936.877986111111</v>
      </c>
      <c r="B61" s="83">
        <v>100</v>
      </c>
      <c r="C61" s="90" t="s">
        <v>350</v>
      </c>
      <c r="D61" s="98" t="s">
        <v>31</v>
      </c>
    </row>
    <row r="62" spans="1:4" x14ac:dyDescent="0.25">
      <c r="A62" s="73">
        <v>42937.31554398148</v>
      </c>
      <c r="B62" s="83">
        <v>300</v>
      </c>
      <c r="C62" s="90" t="s">
        <v>351</v>
      </c>
      <c r="D62" s="98" t="s">
        <v>31</v>
      </c>
    </row>
    <row r="63" spans="1:4" x14ac:dyDescent="0.25">
      <c r="A63" s="73">
        <v>42937.776932870373</v>
      </c>
      <c r="B63" s="83">
        <v>100</v>
      </c>
      <c r="C63" s="90" t="s">
        <v>352</v>
      </c>
      <c r="D63" s="98" t="s">
        <v>31</v>
      </c>
    </row>
    <row r="64" spans="1:4" x14ac:dyDescent="0.25">
      <c r="A64" s="73">
        <v>42938.603900462964</v>
      </c>
      <c r="B64" s="83">
        <v>50</v>
      </c>
      <c r="C64" s="90" t="s">
        <v>353</v>
      </c>
      <c r="D64" s="98" t="s">
        <v>31</v>
      </c>
    </row>
    <row r="65" spans="1:4" x14ac:dyDescent="0.25">
      <c r="A65" s="73">
        <v>42938.672303240739</v>
      </c>
      <c r="B65" s="83">
        <v>50</v>
      </c>
      <c r="C65" s="90" t="s">
        <v>354</v>
      </c>
      <c r="D65" s="98" t="s">
        <v>31</v>
      </c>
    </row>
    <row r="66" spans="1:4" x14ac:dyDescent="0.25">
      <c r="A66" s="73">
        <v>42938.693935185183</v>
      </c>
      <c r="B66" s="83">
        <v>50</v>
      </c>
      <c r="C66" s="90" t="s">
        <v>355</v>
      </c>
      <c r="D66" s="98" t="s">
        <v>31</v>
      </c>
    </row>
    <row r="67" spans="1:4" x14ac:dyDescent="0.25">
      <c r="A67" s="73">
        <v>42938.696064814816</v>
      </c>
      <c r="B67" s="83">
        <v>50</v>
      </c>
      <c r="C67" s="90" t="s">
        <v>355</v>
      </c>
      <c r="D67" s="98" t="s">
        <v>31</v>
      </c>
    </row>
    <row r="68" spans="1:4" x14ac:dyDescent="0.25">
      <c r="A68" s="73">
        <v>42938.701979166668</v>
      </c>
      <c r="B68" s="83">
        <v>22000</v>
      </c>
      <c r="C68" s="90" t="s">
        <v>356</v>
      </c>
      <c r="D68" s="98" t="s">
        <v>31</v>
      </c>
    </row>
    <row r="69" spans="1:4" x14ac:dyDescent="0.25">
      <c r="A69" s="73">
        <v>42938.708611111113</v>
      </c>
      <c r="B69" s="83">
        <v>50</v>
      </c>
      <c r="C69" s="90" t="s">
        <v>357</v>
      </c>
      <c r="D69" s="98" t="s">
        <v>31</v>
      </c>
    </row>
    <row r="70" spans="1:4" x14ac:dyDescent="0.25">
      <c r="A70" s="73">
        <v>42938.777488425927</v>
      </c>
      <c r="B70" s="83">
        <v>300</v>
      </c>
      <c r="C70" s="90" t="s">
        <v>358</v>
      </c>
      <c r="D70" s="98" t="s">
        <v>31</v>
      </c>
    </row>
    <row r="71" spans="1:4" x14ac:dyDescent="0.25">
      <c r="A71" s="73">
        <v>42938.820173611108</v>
      </c>
      <c r="B71" s="83">
        <v>50</v>
      </c>
      <c r="C71" s="90" t="s">
        <v>359</v>
      </c>
      <c r="D71" s="98" t="s">
        <v>31</v>
      </c>
    </row>
    <row r="72" spans="1:4" x14ac:dyDescent="0.25">
      <c r="A72" s="73">
        <v>42938.875462962962</v>
      </c>
      <c r="B72" s="83">
        <v>300</v>
      </c>
      <c r="C72" s="90" t="s">
        <v>360</v>
      </c>
      <c r="D72" s="98" t="s">
        <v>31</v>
      </c>
    </row>
    <row r="73" spans="1:4" x14ac:dyDescent="0.25">
      <c r="A73" s="73">
        <v>42938.914849537039</v>
      </c>
      <c r="B73" s="83">
        <v>100</v>
      </c>
      <c r="C73" s="90" t="s">
        <v>361</v>
      </c>
      <c r="D73" s="98" t="s">
        <v>93</v>
      </c>
    </row>
    <row r="74" spans="1:4" x14ac:dyDescent="0.25">
      <c r="A74" s="73">
        <v>42939.489710648151</v>
      </c>
      <c r="B74" s="83">
        <v>500</v>
      </c>
      <c r="C74" s="90" t="s">
        <v>65</v>
      </c>
      <c r="D74" s="98" t="s">
        <v>52</v>
      </c>
    </row>
    <row r="75" spans="1:4" x14ac:dyDescent="0.25">
      <c r="A75" s="73">
        <v>42939.934108796297</v>
      </c>
      <c r="B75" s="83">
        <v>1750</v>
      </c>
      <c r="C75" s="90" t="s">
        <v>66</v>
      </c>
      <c r="D75" s="98" t="s">
        <v>31</v>
      </c>
    </row>
    <row r="76" spans="1:4" x14ac:dyDescent="0.25">
      <c r="A76" s="73">
        <v>42940.023020833331</v>
      </c>
      <c r="B76" s="83">
        <v>100</v>
      </c>
      <c r="C76" s="90" t="s">
        <v>362</v>
      </c>
      <c r="D76" s="98" t="s">
        <v>31</v>
      </c>
    </row>
    <row r="77" spans="1:4" x14ac:dyDescent="0.25">
      <c r="A77" s="73">
        <v>42940.138912037037</v>
      </c>
      <c r="B77" s="83">
        <v>500</v>
      </c>
      <c r="C77" s="90" t="s">
        <v>67</v>
      </c>
      <c r="D77" s="98" t="s">
        <v>31</v>
      </c>
    </row>
    <row r="78" spans="1:4" x14ac:dyDescent="0.25">
      <c r="A78" s="73">
        <v>42940.438217592593</v>
      </c>
      <c r="B78" s="83">
        <v>500</v>
      </c>
      <c r="C78" s="90" t="s">
        <v>64</v>
      </c>
      <c r="D78" s="98" t="s">
        <v>31</v>
      </c>
    </row>
    <row r="79" spans="1:4" x14ac:dyDescent="0.25">
      <c r="A79" s="73">
        <v>42940.445532407408</v>
      </c>
      <c r="B79" s="83">
        <v>300</v>
      </c>
      <c r="C79" s="90" t="s">
        <v>363</v>
      </c>
      <c r="D79" s="98" t="s">
        <v>31</v>
      </c>
    </row>
    <row r="80" spans="1:4" x14ac:dyDescent="0.25">
      <c r="A80" s="73">
        <v>42940.898321759261</v>
      </c>
      <c r="B80" s="83">
        <v>100</v>
      </c>
      <c r="C80" s="90" t="s">
        <v>364</v>
      </c>
      <c r="D80" s="98" t="s">
        <v>31</v>
      </c>
    </row>
    <row r="81" spans="1:4" x14ac:dyDescent="0.25">
      <c r="A81" s="73">
        <v>42940.900729166664</v>
      </c>
      <c r="B81" s="83">
        <v>50</v>
      </c>
      <c r="C81" s="90" t="s">
        <v>364</v>
      </c>
      <c r="D81" s="98" t="s">
        <v>93</v>
      </c>
    </row>
    <row r="82" spans="1:4" x14ac:dyDescent="0.25">
      <c r="A82" s="73">
        <v>42941.4999537037</v>
      </c>
      <c r="B82" s="83">
        <v>299</v>
      </c>
      <c r="C82" s="90" t="s">
        <v>365</v>
      </c>
      <c r="D82" s="98" t="s">
        <v>31</v>
      </c>
    </row>
    <row r="83" spans="1:4" x14ac:dyDescent="0.25">
      <c r="A83" s="73">
        <v>42941.501493055555</v>
      </c>
      <c r="B83" s="83">
        <v>500</v>
      </c>
      <c r="C83" s="90" t="s">
        <v>366</v>
      </c>
      <c r="D83" s="98" t="s">
        <v>216</v>
      </c>
    </row>
    <row r="84" spans="1:4" x14ac:dyDescent="0.25">
      <c r="A84" s="73">
        <v>42941.517465277779</v>
      </c>
      <c r="B84" s="83">
        <v>200</v>
      </c>
      <c r="C84" s="90" t="s">
        <v>367</v>
      </c>
      <c r="D84" s="98" t="s">
        <v>31</v>
      </c>
    </row>
    <row r="85" spans="1:4" x14ac:dyDescent="0.25">
      <c r="A85" s="73">
        <v>42941.564201388886</v>
      </c>
      <c r="B85" s="83">
        <v>500</v>
      </c>
      <c r="C85" s="90" t="s">
        <v>368</v>
      </c>
      <c r="D85" s="98" t="s">
        <v>216</v>
      </c>
    </row>
    <row r="86" spans="1:4" x14ac:dyDescent="0.25">
      <c r="A86" s="73">
        <v>42941.572453703702</v>
      </c>
      <c r="B86" s="83">
        <v>500</v>
      </c>
      <c r="C86" s="90" t="s">
        <v>97</v>
      </c>
      <c r="D86" s="98" t="s">
        <v>216</v>
      </c>
    </row>
    <row r="87" spans="1:4" x14ac:dyDescent="0.25">
      <c r="A87" s="73">
        <v>42941.603622685187</v>
      </c>
      <c r="B87" s="83">
        <v>1000</v>
      </c>
      <c r="C87" s="90" t="s">
        <v>106</v>
      </c>
      <c r="D87" s="98" t="s">
        <v>216</v>
      </c>
    </row>
    <row r="88" spans="1:4" x14ac:dyDescent="0.25">
      <c r="A88" s="73">
        <v>42941.637303240743</v>
      </c>
      <c r="B88" s="83">
        <v>1000</v>
      </c>
      <c r="C88" s="90" t="s">
        <v>103</v>
      </c>
      <c r="D88" s="98" t="s">
        <v>216</v>
      </c>
    </row>
    <row r="89" spans="1:4" x14ac:dyDescent="0.25">
      <c r="A89" s="73">
        <v>42941.788287037038</v>
      </c>
      <c r="B89" s="83">
        <v>50</v>
      </c>
      <c r="C89" s="90" t="s">
        <v>69</v>
      </c>
      <c r="D89" s="98" t="s">
        <v>31</v>
      </c>
    </row>
    <row r="90" spans="1:4" x14ac:dyDescent="0.25">
      <c r="A90" s="73">
        <v>42941.937349537038</v>
      </c>
      <c r="B90" s="83">
        <v>500</v>
      </c>
      <c r="C90" s="90" t="s">
        <v>369</v>
      </c>
      <c r="D90" s="98" t="s">
        <v>216</v>
      </c>
    </row>
    <row r="91" spans="1:4" x14ac:dyDescent="0.25">
      <c r="A91" s="73">
        <v>42942.49927083333</v>
      </c>
      <c r="B91" s="83">
        <v>300</v>
      </c>
      <c r="C91" s="90" t="s">
        <v>370</v>
      </c>
      <c r="D91" s="98" t="s">
        <v>216</v>
      </c>
    </row>
    <row r="92" spans="1:4" x14ac:dyDescent="0.25">
      <c r="A92" s="73">
        <v>42942.558749999997</v>
      </c>
      <c r="B92" s="83">
        <v>200</v>
      </c>
      <c r="C92" s="90" t="s">
        <v>371</v>
      </c>
      <c r="D92" s="98" t="s">
        <v>93</v>
      </c>
    </row>
    <row r="93" spans="1:4" x14ac:dyDescent="0.25">
      <c r="A93" s="73">
        <v>42942.905624999999</v>
      </c>
      <c r="B93" s="83">
        <v>150</v>
      </c>
      <c r="C93" s="90" t="s">
        <v>372</v>
      </c>
      <c r="D93" s="98" t="s">
        <v>31</v>
      </c>
    </row>
    <row r="94" spans="1:4" x14ac:dyDescent="0.25">
      <c r="A94" s="73">
        <v>42943.49895833333</v>
      </c>
      <c r="B94" s="83">
        <v>500</v>
      </c>
      <c r="C94" s="90" t="s">
        <v>373</v>
      </c>
      <c r="D94" s="98" t="s">
        <v>31</v>
      </c>
    </row>
    <row r="95" spans="1:4" x14ac:dyDescent="0.25">
      <c r="A95" s="73">
        <v>42944.760578703703</v>
      </c>
      <c r="B95" s="83">
        <v>500</v>
      </c>
      <c r="C95" s="90" t="s">
        <v>374</v>
      </c>
      <c r="D95" s="98" t="s">
        <v>31</v>
      </c>
    </row>
    <row r="96" spans="1:4" x14ac:dyDescent="0.25">
      <c r="A96" s="73">
        <v>42945.47928240741</v>
      </c>
      <c r="B96" s="83">
        <v>500</v>
      </c>
      <c r="C96" s="90" t="s">
        <v>70</v>
      </c>
      <c r="D96" s="98" t="s">
        <v>31</v>
      </c>
    </row>
    <row r="97" spans="1:4" x14ac:dyDescent="0.25">
      <c r="A97" s="73">
        <v>42946</v>
      </c>
      <c r="B97" s="83">
        <v>100</v>
      </c>
      <c r="C97" s="90" t="s">
        <v>54</v>
      </c>
      <c r="D97" s="98" t="s">
        <v>31</v>
      </c>
    </row>
    <row r="98" spans="1:4" x14ac:dyDescent="0.25">
      <c r="A98" s="73">
        <v>42946.548761574071</v>
      </c>
      <c r="B98" s="83">
        <v>500</v>
      </c>
      <c r="C98" s="90" t="s">
        <v>325</v>
      </c>
      <c r="D98" s="98" t="s">
        <v>31</v>
      </c>
    </row>
    <row r="99" spans="1:4" x14ac:dyDescent="0.25">
      <c r="A99" s="57" t="s">
        <v>2</v>
      </c>
      <c r="B99" s="87">
        <f>SUM(B10:B98)</f>
        <v>121565</v>
      </c>
      <c r="C99" s="59"/>
      <c r="D99" s="59"/>
    </row>
    <row r="100" spans="1:4" ht="45" x14ac:dyDescent="0.25">
      <c r="A100" s="50" t="s">
        <v>47</v>
      </c>
      <c r="B100" s="12">
        <f>B99-B99*2.9%</f>
        <v>118039.61500000001</v>
      </c>
      <c r="C100" s="60"/>
      <c r="D100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0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54" t="s">
        <v>20</v>
      </c>
      <c r="C1" s="154"/>
      <c r="D1" s="154"/>
    </row>
    <row r="2" spans="1:4" ht="18.75" x14ac:dyDescent="0.3">
      <c r="B2" s="154" t="s">
        <v>21</v>
      </c>
      <c r="C2" s="154"/>
      <c r="D2" s="154"/>
    </row>
    <row r="3" spans="1:4" ht="18" customHeight="1" x14ac:dyDescent="0.3">
      <c r="B3" s="9"/>
      <c r="C3" s="9"/>
    </row>
    <row r="4" spans="1:4" ht="18.75" x14ac:dyDescent="0.25">
      <c r="B4" s="155" t="s">
        <v>10</v>
      </c>
      <c r="C4" s="155"/>
      <c r="D4" s="155"/>
    </row>
    <row r="5" spans="1:4" ht="18.75" x14ac:dyDescent="0.25">
      <c r="B5" s="155" t="s">
        <v>18</v>
      </c>
      <c r="C5" s="155"/>
      <c r="D5" s="155"/>
    </row>
    <row r="6" spans="1:4" ht="18.75" x14ac:dyDescent="0.3">
      <c r="B6" s="156" t="s">
        <v>123</v>
      </c>
      <c r="C6" s="156"/>
      <c r="D6" s="156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42916</v>
      </c>
      <c r="B10" s="46">
        <v>500</v>
      </c>
      <c r="C10" s="45" t="s">
        <v>320</v>
      </c>
      <c r="D10" s="45" t="s">
        <v>45</v>
      </c>
    </row>
    <row r="11" spans="1:4" x14ac:dyDescent="0.25">
      <c r="A11" s="44">
        <v>42924</v>
      </c>
      <c r="B11" s="46">
        <v>100</v>
      </c>
      <c r="C11" s="45" t="s">
        <v>72</v>
      </c>
      <c r="D11" s="45" t="s">
        <v>31</v>
      </c>
    </row>
    <row r="12" spans="1:4" x14ac:dyDescent="0.25">
      <c r="A12" s="44">
        <v>42927</v>
      </c>
      <c r="B12" s="46">
        <v>250</v>
      </c>
      <c r="C12" s="45" t="s">
        <v>321</v>
      </c>
      <c r="D12" s="45" t="s">
        <v>31</v>
      </c>
    </row>
    <row r="13" spans="1:4" x14ac:dyDescent="0.25">
      <c r="A13" s="44">
        <v>42930</v>
      </c>
      <c r="B13" s="46">
        <v>100</v>
      </c>
      <c r="C13" s="45" t="s">
        <v>73</v>
      </c>
      <c r="D13" s="45" t="s">
        <v>31</v>
      </c>
    </row>
    <row r="14" spans="1:4" x14ac:dyDescent="0.25">
      <c r="A14" s="44">
        <v>42931</v>
      </c>
      <c r="B14" s="46">
        <v>100</v>
      </c>
      <c r="C14" s="45" t="s">
        <v>74</v>
      </c>
      <c r="D14" s="45" t="s">
        <v>31</v>
      </c>
    </row>
    <row r="15" spans="1:4" x14ac:dyDescent="0.25">
      <c r="A15" s="44">
        <v>42932</v>
      </c>
      <c r="B15" s="46">
        <v>350</v>
      </c>
      <c r="C15" s="45" t="s">
        <v>75</v>
      </c>
      <c r="D15" s="45" t="s">
        <v>31</v>
      </c>
    </row>
    <row r="16" spans="1:4" x14ac:dyDescent="0.25">
      <c r="A16" s="44">
        <v>42933</v>
      </c>
      <c r="B16" s="46">
        <v>500</v>
      </c>
      <c r="C16" s="45" t="s">
        <v>76</v>
      </c>
      <c r="D16" s="45" t="s">
        <v>31</v>
      </c>
    </row>
    <row r="17" spans="1:4" x14ac:dyDescent="0.25">
      <c r="A17" s="44">
        <v>42933</v>
      </c>
      <c r="B17" s="46">
        <v>500</v>
      </c>
      <c r="C17" s="45" t="s">
        <v>77</v>
      </c>
      <c r="D17" s="45" t="s">
        <v>31</v>
      </c>
    </row>
    <row r="18" spans="1:4" x14ac:dyDescent="0.25">
      <c r="A18" s="44">
        <v>42935</v>
      </c>
      <c r="B18" s="46">
        <v>500</v>
      </c>
      <c r="C18" s="45" t="s">
        <v>78</v>
      </c>
      <c r="D18" s="45" t="s">
        <v>31</v>
      </c>
    </row>
    <row r="19" spans="1:4" x14ac:dyDescent="0.25">
      <c r="A19" s="44">
        <v>42936</v>
      </c>
      <c r="B19" s="46">
        <v>500</v>
      </c>
      <c r="C19" s="45" t="s">
        <v>79</v>
      </c>
      <c r="D19" s="45" t="s">
        <v>31</v>
      </c>
    </row>
    <row r="20" spans="1:4" x14ac:dyDescent="0.25">
      <c r="A20" s="44">
        <v>42936</v>
      </c>
      <c r="B20" s="46">
        <v>1500</v>
      </c>
      <c r="C20" s="45" t="s">
        <v>80</v>
      </c>
      <c r="D20" s="45" t="s">
        <v>31</v>
      </c>
    </row>
    <row r="21" spans="1:4" x14ac:dyDescent="0.25">
      <c r="A21" s="44">
        <v>42938</v>
      </c>
      <c r="B21" s="46">
        <v>50</v>
      </c>
      <c r="C21" s="45" t="s">
        <v>81</v>
      </c>
      <c r="D21" s="45" t="s">
        <v>31</v>
      </c>
    </row>
    <row r="22" spans="1:4" x14ac:dyDescent="0.25">
      <c r="A22" s="44">
        <v>42939</v>
      </c>
      <c r="B22" s="46">
        <v>100</v>
      </c>
      <c r="C22" s="45" t="s">
        <v>91</v>
      </c>
      <c r="D22" s="45" t="s">
        <v>31</v>
      </c>
    </row>
    <row r="23" spans="1:4" x14ac:dyDescent="0.25">
      <c r="A23" s="44">
        <v>42940</v>
      </c>
      <c r="B23" s="46">
        <v>400</v>
      </c>
      <c r="C23" s="45" t="s">
        <v>322</v>
      </c>
      <c r="D23" s="45" t="s">
        <v>31</v>
      </c>
    </row>
    <row r="24" spans="1:4" x14ac:dyDescent="0.25">
      <c r="A24" s="44">
        <v>42941</v>
      </c>
      <c r="B24" s="46">
        <v>500</v>
      </c>
      <c r="C24" s="45" t="s">
        <v>82</v>
      </c>
      <c r="D24" s="45" t="s">
        <v>31</v>
      </c>
    </row>
    <row r="25" spans="1:4" x14ac:dyDescent="0.25">
      <c r="A25" s="44">
        <v>42942</v>
      </c>
      <c r="B25" s="46">
        <v>500</v>
      </c>
      <c r="C25" s="45" t="s">
        <v>83</v>
      </c>
      <c r="D25" s="45" t="s">
        <v>31</v>
      </c>
    </row>
    <row r="26" spans="1:4" x14ac:dyDescent="0.25">
      <c r="A26" s="44">
        <v>42942</v>
      </c>
      <c r="B26" s="46">
        <v>500</v>
      </c>
      <c r="C26" s="45" t="s">
        <v>323</v>
      </c>
      <c r="D26" s="45" t="s">
        <v>31</v>
      </c>
    </row>
    <row r="27" spans="1:4" x14ac:dyDescent="0.25">
      <c r="A27" s="44">
        <v>42945</v>
      </c>
      <c r="B27" s="46">
        <v>200</v>
      </c>
      <c r="C27" s="45" t="s">
        <v>71</v>
      </c>
      <c r="D27" s="45" t="s">
        <v>45</v>
      </c>
    </row>
    <row r="28" spans="1:4" x14ac:dyDescent="0.25">
      <c r="A28" s="44">
        <v>42946</v>
      </c>
      <c r="B28" s="46">
        <v>500</v>
      </c>
      <c r="C28" s="45" t="s">
        <v>320</v>
      </c>
      <c r="D28" s="45" t="s">
        <v>45</v>
      </c>
    </row>
    <row r="29" spans="1:4" x14ac:dyDescent="0.25">
      <c r="A29" s="57" t="s">
        <v>2</v>
      </c>
      <c r="B29" s="58">
        <f>SUM(B10:B28)</f>
        <v>7650</v>
      </c>
      <c r="C29" s="59"/>
      <c r="D29" s="59"/>
    </row>
    <row r="30" spans="1:4" ht="45" x14ac:dyDescent="0.25">
      <c r="A30" s="50" t="s">
        <v>22</v>
      </c>
      <c r="B30" s="12">
        <f>B29-B29*3%</f>
        <v>7420.5</v>
      </c>
      <c r="C30" s="60"/>
      <c r="D30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3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20.7109375" style="49" customWidth="1"/>
    <col min="6" max="6" width="58.5703125" customWidth="1"/>
  </cols>
  <sheetData>
    <row r="1" spans="1:6" ht="18.75" x14ac:dyDescent="0.3">
      <c r="B1" s="154" t="s">
        <v>20</v>
      </c>
      <c r="C1" s="154"/>
      <c r="D1" s="154"/>
      <c r="E1" s="154"/>
      <c r="F1" s="154"/>
    </row>
    <row r="2" spans="1:6" ht="18.75" x14ac:dyDescent="0.3">
      <c r="B2" s="154" t="s">
        <v>21</v>
      </c>
      <c r="C2" s="154"/>
      <c r="D2" s="154"/>
      <c r="E2" s="154"/>
      <c r="F2" s="154"/>
    </row>
    <row r="3" spans="1:6" ht="18" customHeight="1" x14ac:dyDescent="0.3">
      <c r="D3" s="48"/>
      <c r="E3" s="48"/>
      <c r="F3" s="9"/>
    </row>
    <row r="4" spans="1:6" ht="18.75" x14ac:dyDescent="0.25">
      <c r="B4" s="155" t="s">
        <v>24</v>
      </c>
      <c r="C4" s="155"/>
      <c r="D4" s="155"/>
      <c r="E4" s="155"/>
      <c r="F4" s="155"/>
    </row>
    <row r="5" spans="1:6" ht="18.75" x14ac:dyDescent="0.25">
      <c r="B5" s="155" t="s">
        <v>123</v>
      </c>
      <c r="C5" s="155"/>
      <c r="D5" s="155"/>
      <c r="E5" s="155"/>
      <c r="F5" s="155"/>
    </row>
    <row r="6" spans="1:6" ht="18.75" x14ac:dyDescent="0.3">
      <c r="D6" s="156"/>
      <c r="E6" s="156"/>
      <c r="F6" s="156"/>
    </row>
    <row r="8" spans="1:6" s="54" customFormat="1" ht="45" x14ac:dyDescent="0.25">
      <c r="A8" s="50" t="s">
        <v>16</v>
      </c>
      <c r="B8" s="51" t="s">
        <v>25</v>
      </c>
      <c r="C8" s="51" t="s">
        <v>28</v>
      </c>
      <c r="D8" s="52" t="s">
        <v>51</v>
      </c>
      <c r="E8" s="52" t="s">
        <v>1</v>
      </c>
      <c r="F8" s="53" t="s">
        <v>41</v>
      </c>
    </row>
    <row r="9" spans="1:6" x14ac:dyDescent="0.25">
      <c r="A9" s="44">
        <v>42916</v>
      </c>
      <c r="B9" s="44">
        <v>42920</v>
      </c>
      <c r="C9" s="72" t="s">
        <v>314</v>
      </c>
      <c r="D9" s="89">
        <v>741.56</v>
      </c>
      <c r="E9" s="85" t="s">
        <v>315</v>
      </c>
      <c r="F9" s="77" t="s">
        <v>93</v>
      </c>
    </row>
    <row r="10" spans="1:6" x14ac:dyDescent="0.25">
      <c r="A10" s="44">
        <v>42920</v>
      </c>
      <c r="B10" s="44">
        <v>42927</v>
      </c>
      <c r="C10" s="72" t="s">
        <v>107</v>
      </c>
      <c r="D10" s="46">
        <v>468</v>
      </c>
      <c r="E10" s="85" t="s">
        <v>313</v>
      </c>
      <c r="F10" s="77" t="s">
        <v>31</v>
      </c>
    </row>
    <row r="11" spans="1:6" x14ac:dyDescent="0.25">
      <c r="A11" s="44">
        <v>42938</v>
      </c>
      <c r="B11" s="44">
        <v>42941</v>
      </c>
      <c r="C11" s="72" t="s">
        <v>319</v>
      </c>
      <c r="D11" s="46">
        <v>5131.3500000000004</v>
      </c>
      <c r="E11" s="85" t="s">
        <v>316</v>
      </c>
      <c r="F11" s="77" t="s">
        <v>31</v>
      </c>
    </row>
    <row r="12" spans="1:6" x14ac:dyDescent="0.25">
      <c r="A12" s="44">
        <v>42938</v>
      </c>
      <c r="B12" s="44">
        <v>42941</v>
      </c>
      <c r="C12" s="72" t="s">
        <v>318</v>
      </c>
      <c r="D12" s="46">
        <v>86.1</v>
      </c>
      <c r="E12" s="76" t="s">
        <v>317</v>
      </c>
      <c r="F12" s="77" t="s">
        <v>31</v>
      </c>
    </row>
    <row r="13" spans="1:6" ht="15" customHeight="1" x14ac:dyDescent="0.25">
      <c r="A13" s="157" t="s">
        <v>35</v>
      </c>
      <c r="B13" s="158"/>
      <c r="C13" s="158"/>
      <c r="D13" s="31">
        <f>SUM(D9:D12)</f>
        <v>6427.01</v>
      </c>
      <c r="E13" s="31"/>
      <c r="F13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F6"/>
    <mergeCell ref="B4:F4"/>
    <mergeCell ref="B1:F1"/>
    <mergeCell ref="B2:F2"/>
    <mergeCell ref="B5:F5"/>
    <mergeCell ref="A13:C1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0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  <col min="6" max="6" width="10.140625" bestFit="1" customWidth="1"/>
  </cols>
  <sheetData>
    <row r="1" spans="1:6" ht="18.75" x14ac:dyDescent="0.3">
      <c r="B1" s="154" t="s">
        <v>20</v>
      </c>
      <c r="C1" s="154"/>
      <c r="D1" s="154"/>
    </row>
    <row r="2" spans="1:6" ht="18.75" x14ac:dyDescent="0.3">
      <c r="B2" s="154" t="s">
        <v>21</v>
      </c>
      <c r="C2" s="154"/>
      <c r="D2" s="154"/>
    </row>
    <row r="3" spans="1:6" ht="18" customHeight="1" x14ac:dyDescent="0.3">
      <c r="C3" s="48"/>
      <c r="D3" s="9"/>
    </row>
    <row r="4" spans="1:6" ht="18.75" x14ac:dyDescent="0.25">
      <c r="B4" s="155" t="s">
        <v>29</v>
      </c>
      <c r="C4" s="155"/>
      <c r="D4" s="155"/>
    </row>
    <row r="5" spans="1:6" ht="18.75" x14ac:dyDescent="0.25">
      <c r="B5" s="155" t="s">
        <v>123</v>
      </c>
      <c r="C5" s="155"/>
      <c r="D5" s="155"/>
    </row>
    <row r="6" spans="1:6" ht="18.75" x14ac:dyDescent="0.3">
      <c r="C6" s="156"/>
      <c r="D6" s="156"/>
    </row>
    <row r="8" spans="1:6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6" x14ac:dyDescent="0.25">
      <c r="A9" s="3">
        <v>42930</v>
      </c>
      <c r="B9" s="3">
        <v>42933</v>
      </c>
      <c r="C9" s="63">
        <v>37.54</v>
      </c>
      <c r="D9" s="43" t="s">
        <v>306</v>
      </c>
    </row>
    <row r="10" spans="1:6" x14ac:dyDescent="0.25">
      <c r="A10" s="3">
        <v>42931</v>
      </c>
      <c r="B10" s="3">
        <v>42933</v>
      </c>
      <c r="C10" s="63">
        <v>300</v>
      </c>
      <c r="D10" s="113" t="s">
        <v>307</v>
      </c>
      <c r="F10" s="78"/>
    </row>
    <row r="11" spans="1:6" x14ac:dyDescent="0.25">
      <c r="A11" s="3">
        <v>42938</v>
      </c>
      <c r="B11" s="3">
        <v>42940</v>
      </c>
      <c r="C11" s="63">
        <v>62.04</v>
      </c>
      <c r="D11" s="113" t="s">
        <v>311</v>
      </c>
      <c r="F11" s="78"/>
    </row>
    <row r="12" spans="1:6" x14ac:dyDescent="0.25">
      <c r="A12" s="3">
        <v>42938</v>
      </c>
      <c r="B12" s="3">
        <v>42940</v>
      </c>
      <c r="C12" s="63">
        <v>1300</v>
      </c>
      <c r="D12" s="113" t="s">
        <v>312</v>
      </c>
      <c r="F12" s="78"/>
    </row>
    <row r="13" spans="1:6" x14ac:dyDescent="0.25">
      <c r="A13" s="61">
        <v>42939</v>
      </c>
      <c r="B13" s="3">
        <v>42940</v>
      </c>
      <c r="C13" s="63">
        <v>100</v>
      </c>
      <c r="D13" s="113" t="s">
        <v>308</v>
      </c>
      <c r="F13" s="78"/>
    </row>
    <row r="14" spans="1:6" x14ac:dyDescent="0.25">
      <c r="A14" s="61">
        <v>42939</v>
      </c>
      <c r="B14" s="3">
        <v>42940</v>
      </c>
      <c r="C14" s="63">
        <v>100</v>
      </c>
      <c r="D14" s="113" t="s">
        <v>308</v>
      </c>
      <c r="F14" s="78"/>
    </row>
    <row r="15" spans="1:6" x14ac:dyDescent="0.25">
      <c r="A15" s="3">
        <v>42940</v>
      </c>
      <c r="B15" s="3">
        <v>42941</v>
      </c>
      <c r="C15" s="63">
        <v>10</v>
      </c>
      <c r="D15" s="43" t="s">
        <v>309</v>
      </c>
      <c r="F15" s="94"/>
    </row>
    <row r="16" spans="1:6" x14ac:dyDescent="0.25">
      <c r="A16" s="3">
        <v>42940</v>
      </c>
      <c r="B16" s="3">
        <v>42941</v>
      </c>
      <c r="C16" s="63">
        <v>1</v>
      </c>
      <c r="D16" s="43" t="s">
        <v>310</v>
      </c>
      <c r="F16" s="94"/>
    </row>
    <row r="17" spans="1:6" x14ac:dyDescent="0.25">
      <c r="A17" s="3">
        <v>42941</v>
      </c>
      <c r="B17" s="61">
        <v>42942</v>
      </c>
      <c r="C17" s="63">
        <v>4</v>
      </c>
      <c r="D17" s="43" t="s">
        <v>114</v>
      </c>
      <c r="F17" s="94"/>
    </row>
    <row r="18" spans="1:6" x14ac:dyDescent="0.25">
      <c r="A18" s="3">
        <v>42942</v>
      </c>
      <c r="B18" s="61">
        <v>42943</v>
      </c>
      <c r="C18" s="63">
        <v>500</v>
      </c>
      <c r="D18" s="43" t="s">
        <v>108</v>
      </c>
      <c r="F18" s="94"/>
    </row>
    <row r="19" spans="1:6" x14ac:dyDescent="0.25">
      <c r="A19" s="159" t="s">
        <v>2</v>
      </c>
      <c r="B19" s="160"/>
      <c r="C19" s="63">
        <f>SUM(C9:C18)</f>
        <v>2414.58</v>
      </c>
      <c r="D19" s="43"/>
    </row>
    <row r="20" spans="1:6" ht="30" customHeight="1" x14ac:dyDescent="0.25">
      <c r="A20" s="157" t="s">
        <v>44</v>
      </c>
      <c r="B20" s="158"/>
      <c r="C20" s="12">
        <f>C19-C19*2.8%</f>
        <v>2346.9717599999999</v>
      </c>
      <c r="D20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20:B20"/>
    <mergeCell ref="A19:B1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3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  <col min="5" max="5" width="9.85546875" customWidth="1"/>
    <col min="6" max="6" width="10.140625" bestFit="1" customWidth="1"/>
  </cols>
  <sheetData>
    <row r="1" spans="1:6" ht="18.75" x14ac:dyDescent="0.3">
      <c r="B1" s="154" t="s">
        <v>20</v>
      </c>
      <c r="C1" s="154"/>
      <c r="D1" s="154"/>
    </row>
    <row r="2" spans="1:6" ht="18.75" x14ac:dyDescent="0.3">
      <c r="B2" s="154" t="s">
        <v>21</v>
      </c>
      <c r="C2" s="154"/>
      <c r="D2" s="154"/>
    </row>
    <row r="3" spans="1:6" ht="18" customHeight="1" x14ac:dyDescent="0.3">
      <c r="C3" s="48"/>
      <c r="D3" s="9"/>
    </row>
    <row r="4" spans="1:6" ht="18.75" x14ac:dyDescent="0.25">
      <c r="B4" s="155" t="s">
        <v>32</v>
      </c>
      <c r="C4" s="155"/>
      <c r="D4" s="155"/>
    </row>
    <row r="5" spans="1:6" ht="18.75" x14ac:dyDescent="0.25">
      <c r="B5" s="155" t="s">
        <v>123</v>
      </c>
      <c r="C5" s="155"/>
      <c r="D5" s="155"/>
    </row>
    <row r="6" spans="1:6" ht="18.75" x14ac:dyDescent="0.3">
      <c r="C6" s="156"/>
      <c r="D6" s="156"/>
    </row>
    <row r="8" spans="1:6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6" x14ac:dyDescent="0.25">
      <c r="A9" s="79">
        <v>42893</v>
      </c>
      <c r="B9" s="79">
        <v>42922</v>
      </c>
      <c r="C9" s="80">
        <v>1000</v>
      </c>
      <c r="D9" s="91" t="s">
        <v>303</v>
      </c>
      <c r="F9" s="94"/>
    </row>
    <row r="10" spans="1:6" x14ac:dyDescent="0.25">
      <c r="A10" s="79">
        <v>42896</v>
      </c>
      <c r="B10" s="79">
        <v>42922</v>
      </c>
      <c r="C10" s="80">
        <v>2</v>
      </c>
      <c r="D10" s="91" t="s">
        <v>304</v>
      </c>
      <c r="F10" s="94"/>
    </row>
    <row r="11" spans="1:6" x14ac:dyDescent="0.25">
      <c r="A11" s="79">
        <v>42910</v>
      </c>
      <c r="B11" s="79">
        <v>42922</v>
      </c>
      <c r="C11" s="80">
        <v>100</v>
      </c>
      <c r="D11" s="91" t="s">
        <v>305</v>
      </c>
      <c r="F11" s="94"/>
    </row>
    <row r="12" spans="1:6" x14ac:dyDescent="0.25">
      <c r="A12" s="161" t="s">
        <v>2</v>
      </c>
      <c r="B12" s="162"/>
      <c r="C12" s="81">
        <f>SUM(C9:C11)</f>
        <v>1102</v>
      </c>
      <c r="D12" s="82"/>
      <c r="E12" s="78"/>
    </row>
    <row r="13" spans="1:6" ht="30" customHeight="1" x14ac:dyDescent="0.25">
      <c r="A13" s="157" t="s">
        <v>34</v>
      </c>
      <c r="B13" s="158"/>
      <c r="C13" s="12">
        <f>C12-C12*5%</f>
        <v>1046.9000000000001</v>
      </c>
      <c r="D13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3:B13"/>
    <mergeCell ref="B1:D1"/>
    <mergeCell ref="B2:D2"/>
    <mergeCell ref="B4:D4"/>
    <mergeCell ref="B5:D5"/>
    <mergeCell ref="C6:D6"/>
    <mergeCell ref="A12:B12"/>
  </mergeCells>
  <pageMargins left="0.7" right="0.7" top="0.75" bottom="0.75" header="0.3" footer="0.3"/>
  <pageSetup paperSize="9" orientation="portrait" r:id="rId1"/>
  <ignoredErrors>
    <ignoredError sqref="D9:D1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9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" customWidth="1"/>
    <col min="6" max="6" width="10.140625" bestFit="1" customWidth="1"/>
  </cols>
  <sheetData>
    <row r="1" spans="1:4" ht="18.75" x14ac:dyDescent="0.3">
      <c r="B1" s="154" t="s">
        <v>20</v>
      </c>
      <c r="C1" s="154"/>
      <c r="D1" s="154"/>
    </row>
    <row r="2" spans="1:4" ht="18.75" x14ac:dyDescent="0.3">
      <c r="B2" s="154" t="s">
        <v>21</v>
      </c>
      <c r="C2" s="154"/>
      <c r="D2" s="154"/>
    </row>
    <row r="3" spans="1:4" ht="18" customHeight="1" x14ac:dyDescent="0.3">
      <c r="C3" s="48"/>
      <c r="D3" s="9"/>
    </row>
    <row r="4" spans="1:4" ht="18.75" x14ac:dyDescent="0.25">
      <c r="B4" s="155" t="s">
        <v>42</v>
      </c>
      <c r="C4" s="155"/>
      <c r="D4" s="155"/>
    </row>
    <row r="5" spans="1:4" ht="18.75" x14ac:dyDescent="0.25">
      <c r="B5" s="155" t="s">
        <v>123</v>
      </c>
      <c r="C5" s="155"/>
      <c r="D5" s="155"/>
    </row>
    <row r="6" spans="1:4" ht="18.75" x14ac:dyDescent="0.3">
      <c r="C6" s="156"/>
      <c r="D6" s="156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4" x14ac:dyDescent="0.25">
      <c r="A9" s="73">
        <v>42905.14619213</v>
      </c>
      <c r="B9" s="3">
        <v>42926</v>
      </c>
      <c r="C9" s="137">
        <v>300</v>
      </c>
      <c r="D9" s="114" t="s">
        <v>85</v>
      </c>
    </row>
    <row r="10" spans="1:4" x14ac:dyDescent="0.25">
      <c r="A10" s="73">
        <v>42905.523263889001</v>
      </c>
      <c r="B10" s="3">
        <v>42926</v>
      </c>
      <c r="C10" s="137">
        <v>300</v>
      </c>
      <c r="D10" s="114" t="s">
        <v>273</v>
      </c>
    </row>
    <row r="11" spans="1:4" x14ac:dyDescent="0.25">
      <c r="A11" s="73">
        <v>42905.642453704</v>
      </c>
      <c r="B11" s="3">
        <v>42926</v>
      </c>
      <c r="C11" s="137">
        <v>300</v>
      </c>
      <c r="D11" s="114" t="s">
        <v>274</v>
      </c>
    </row>
    <row r="12" spans="1:4" x14ac:dyDescent="0.25">
      <c r="A12" s="73">
        <v>42905.670787037001</v>
      </c>
      <c r="B12" s="3">
        <v>42926</v>
      </c>
      <c r="C12" s="137">
        <v>300</v>
      </c>
      <c r="D12" s="114" t="s">
        <v>275</v>
      </c>
    </row>
    <row r="13" spans="1:4" x14ac:dyDescent="0.25">
      <c r="A13" s="73">
        <v>42905.672546296002</v>
      </c>
      <c r="B13" s="3">
        <v>42926</v>
      </c>
      <c r="C13" s="137">
        <v>108</v>
      </c>
      <c r="D13" s="114" t="s">
        <v>275</v>
      </c>
    </row>
    <row r="14" spans="1:4" x14ac:dyDescent="0.25">
      <c r="A14" s="73">
        <v>42906.461458332997</v>
      </c>
      <c r="B14" s="3">
        <v>42926</v>
      </c>
      <c r="C14" s="137">
        <v>300</v>
      </c>
      <c r="D14" s="114" t="s">
        <v>276</v>
      </c>
    </row>
    <row r="15" spans="1:4" x14ac:dyDescent="0.25">
      <c r="A15" s="73">
        <v>42906.492222221998</v>
      </c>
      <c r="B15" s="3">
        <v>42926</v>
      </c>
      <c r="C15" s="137">
        <v>70</v>
      </c>
      <c r="D15" s="114" t="s">
        <v>277</v>
      </c>
    </row>
    <row r="16" spans="1:4" x14ac:dyDescent="0.25">
      <c r="A16" s="73">
        <v>42906.781168980997</v>
      </c>
      <c r="B16" s="3">
        <v>42926</v>
      </c>
      <c r="C16" s="137">
        <v>300</v>
      </c>
      <c r="D16" s="114" t="s">
        <v>84</v>
      </c>
    </row>
    <row r="17" spans="1:4" x14ac:dyDescent="0.25">
      <c r="A17" s="73">
        <v>42907.543993056002</v>
      </c>
      <c r="B17" s="3">
        <v>42926</v>
      </c>
      <c r="C17" s="137">
        <v>500</v>
      </c>
      <c r="D17" s="114" t="s">
        <v>278</v>
      </c>
    </row>
    <row r="18" spans="1:4" x14ac:dyDescent="0.25">
      <c r="A18" s="73">
        <v>42907.736840277998</v>
      </c>
      <c r="B18" s="3">
        <v>42926</v>
      </c>
      <c r="C18" s="137">
        <v>100</v>
      </c>
      <c r="D18" s="114" t="s">
        <v>279</v>
      </c>
    </row>
    <row r="19" spans="1:4" x14ac:dyDescent="0.25">
      <c r="A19" s="73">
        <v>42908.679363426003</v>
      </c>
      <c r="B19" s="3">
        <v>42926</v>
      </c>
      <c r="C19" s="137">
        <v>100</v>
      </c>
      <c r="D19" s="114" t="s">
        <v>280</v>
      </c>
    </row>
    <row r="20" spans="1:4" x14ac:dyDescent="0.25">
      <c r="A20" s="73">
        <v>42908.754537036999</v>
      </c>
      <c r="B20" s="3">
        <v>42926</v>
      </c>
      <c r="C20" s="137">
        <v>300</v>
      </c>
      <c r="D20" s="114" t="s">
        <v>281</v>
      </c>
    </row>
    <row r="21" spans="1:4" x14ac:dyDescent="0.25">
      <c r="A21" s="73">
        <v>42909.968576389001</v>
      </c>
      <c r="B21" s="3">
        <v>42926</v>
      </c>
      <c r="C21" s="137">
        <v>150</v>
      </c>
      <c r="D21" s="114" t="s">
        <v>282</v>
      </c>
    </row>
    <row r="22" spans="1:4" x14ac:dyDescent="0.25">
      <c r="A22" s="73">
        <v>42912.722696759003</v>
      </c>
      <c r="B22" s="3">
        <v>42926</v>
      </c>
      <c r="C22" s="137">
        <v>150</v>
      </c>
      <c r="D22" s="114" t="s">
        <v>283</v>
      </c>
    </row>
    <row r="23" spans="1:4" x14ac:dyDescent="0.25">
      <c r="A23" s="73">
        <v>42912.977418980998</v>
      </c>
      <c r="B23" s="3">
        <v>42926</v>
      </c>
      <c r="C23" s="137">
        <v>500</v>
      </c>
      <c r="D23" s="114" t="s">
        <v>87</v>
      </c>
    </row>
    <row r="24" spans="1:4" x14ac:dyDescent="0.25">
      <c r="A24" s="73">
        <v>42913.573032407003</v>
      </c>
      <c r="B24" s="3">
        <v>42926</v>
      </c>
      <c r="C24" s="137">
        <v>300</v>
      </c>
      <c r="D24" s="114" t="s">
        <v>284</v>
      </c>
    </row>
    <row r="25" spans="1:4" x14ac:dyDescent="0.25">
      <c r="A25" s="73">
        <v>42913.691585647997</v>
      </c>
      <c r="B25" s="3">
        <v>42926</v>
      </c>
      <c r="C25" s="137">
        <v>300</v>
      </c>
      <c r="D25" s="114" t="s">
        <v>285</v>
      </c>
    </row>
    <row r="26" spans="1:4" x14ac:dyDescent="0.25">
      <c r="A26" s="73">
        <v>42913.771273147999</v>
      </c>
      <c r="B26" s="3">
        <v>42926</v>
      </c>
      <c r="C26" s="137">
        <v>500</v>
      </c>
      <c r="D26" s="114" t="s">
        <v>286</v>
      </c>
    </row>
    <row r="27" spans="1:4" x14ac:dyDescent="0.25">
      <c r="A27" s="73">
        <v>42914.028101852004</v>
      </c>
      <c r="B27" s="3">
        <v>42926</v>
      </c>
      <c r="C27" s="137">
        <v>200</v>
      </c>
      <c r="D27" s="114" t="s">
        <v>287</v>
      </c>
    </row>
    <row r="28" spans="1:4" x14ac:dyDescent="0.25">
      <c r="A28" s="73">
        <v>42914.047071759</v>
      </c>
      <c r="B28" s="3">
        <v>42926</v>
      </c>
      <c r="C28" s="137">
        <v>190</v>
      </c>
      <c r="D28" s="114" t="s">
        <v>288</v>
      </c>
    </row>
    <row r="29" spans="1:4" x14ac:dyDescent="0.25">
      <c r="A29" s="73">
        <v>42914.054884259</v>
      </c>
      <c r="B29" s="3">
        <v>42926</v>
      </c>
      <c r="C29" s="137">
        <v>50</v>
      </c>
      <c r="D29" s="114" t="s">
        <v>289</v>
      </c>
    </row>
    <row r="30" spans="1:4" x14ac:dyDescent="0.25">
      <c r="A30" s="73">
        <v>42914.081875000003</v>
      </c>
      <c r="B30" s="3">
        <v>42926</v>
      </c>
      <c r="C30" s="137">
        <v>200</v>
      </c>
      <c r="D30" s="114" t="s">
        <v>290</v>
      </c>
    </row>
    <row r="31" spans="1:4" x14ac:dyDescent="0.25">
      <c r="A31" s="73">
        <v>42914.287210647999</v>
      </c>
      <c r="B31" s="3">
        <v>42926</v>
      </c>
      <c r="C31" s="137">
        <v>100</v>
      </c>
      <c r="D31" s="114" t="s">
        <v>291</v>
      </c>
    </row>
    <row r="32" spans="1:4" x14ac:dyDescent="0.25">
      <c r="A32" s="73">
        <v>42914.653020833</v>
      </c>
      <c r="B32" s="3">
        <v>42926</v>
      </c>
      <c r="C32" s="137">
        <v>400</v>
      </c>
      <c r="D32" s="114" t="s">
        <v>292</v>
      </c>
    </row>
    <row r="33" spans="1:7" x14ac:dyDescent="0.25">
      <c r="A33" s="73">
        <v>42914.668472222002</v>
      </c>
      <c r="B33" s="3">
        <v>42926</v>
      </c>
      <c r="C33" s="137">
        <v>1000</v>
      </c>
      <c r="D33" s="114" t="s">
        <v>86</v>
      </c>
    </row>
    <row r="34" spans="1:7" x14ac:dyDescent="0.25">
      <c r="A34" s="73">
        <v>42914.712337962999</v>
      </c>
      <c r="B34" s="3">
        <v>42926</v>
      </c>
      <c r="C34" s="137">
        <v>100</v>
      </c>
      <c r="D34" s="114" t="s">
        <v>293</v>
      </c>
    </row>
    <row r="35" spans="1:7" x14ac:dyDescent="0.25">
      <c r="A35" s="73">
        <v>42915.418622685</v>
      </c>
      <c r="B35" s="3">
        <v>42926</v>
      </c>
      <c r="C35" s="137">
        <v>500</v>
      </c>
      <c r="D35" s="114" t="s">
        <v>294</v>
      </c>
    </row>
    <row r="36" spans="1:7" x14ac:dyDescent="0.25">
      <c r="A36" s="73">
        <v>42915.419699074002</v>
      </c>
      <c r="B36" s="3">
        <v>42926</v>
      </c>
      <c r="C36" s="137">
        <v>500</v>
      </c>
      <c r="D36" s="114" t="s">
        <v>294</v>
      </c>
    </row>
    <row r="37" spans="1:7" x14ac:dyDescent="0.25">
      <c r="A37" s="73">
        <v>42915.909085648003</v>
      </c>
      <c r="B37" s="3">
        <v>42926</v>
      </c>
      <c r="C37" s="137">
        <v>100</v>
      </c>
      <c r="D37" s="114" t="s">
        <v>295</v>
      </c>
    </row>
    <row r="38" spans="1:7" x14ac:dyDescent="0.25">
      <c r="A38" s="73">
        <v>42915.946458332997</v>
      </c>
      <c r="B38" s="3">
        <v>42926</v>
      </c>
      <c r="C38" s="137">
        <v>100</v>
      </c>
      <c r="D38" s="114" t="s">
        <v>296</v>
      </c>
    </row>
    <row r="39" spans="1:7" x14ac:dyDescent="0.25">
      <c r="A39" s="73">
        <v>42915.968495369998</v>
      </c>
      <c r="B39" s="3">
        <v>42926</v>
      </c>
      <c r="C39" s="137">
        <v>1000</v>
      </c>
      <c r="D39" s="114" t="s">
        <v>297</v>
      </c>
    </row>
    <row r="40" spans="1:7" x14ac:dyDescent="0.25">
      <c r="A40" s="73">
        <v>42916.041585648003</v>
      </c>
      <c r="B40" s="3">
        <v>42926</v>
      </c>
      <c r="C40" s="137">
        <v>200</v>
      </c>
      <c r="D40" s="114" t="s">
        <v>298</v>
      </c>
      <c r="G40" s="94"/>
    </row>
    <row r="41" spans="1:7" x14ac:dyDescent="0.25">
      <c r="A41" s="73">
        <v>42916.341041667001</v>
      </c>
      <c r="B41" s="3">
        <v>42926</v>
      </c>
      <c r="C41" s="137">
        <v>500</v>
      </c>
      <c r="D41" s="114" t="s">
        <v>299</v>
      </c>
    </row>
    <row r="42" spans="1:7" x14ac:dyDescent="0.25">
      <c r="A42" s="73">
        <v>42919.277592592996</v>
      </c>
      <c r="B42" s="3">
        <v>42926</v>
      </c>
      <c r="C42" s="137">
        <v>100</v>
      </c>
      <c r="D42" s="114" t="s">
        <v>300</v>
      </c>
    </row>
    <row r="43" spans="1:7" x14ac:dyDescent="0.25">
      <c r="A43" s="73">
        <v>42921.657800925997</v>
      </c>
      <c r="B43" s="3">
        <v>42926</v>
      </c>
      <c r="C43" s="137">
        <v>300</v>
      </c>
      <c r="D43" s="114" t="s">
        <v>88</v>
      </c>
    </row>
    <row r="44" spans="1:7" x14ac:dyDescent="0.25">
      <c r="A44" s="73">
        <v>42921.774398148002</v>
      </c>
      <c r="B44" s="3">
        <v>42926</v>
      </c>
      <c r="C44" s="137">
        <v>10</v>
      </c>
      <c r="D44" s="114" t="s">
        <v>301</v>
      </c>
    </row>
    <row r="45" spans="1:7" x14ac:dyDescent="0.25">
      <c r="A45" s="73">
        <v>42922.461979166997</v>
      </c>
      <c r="B45" s="3">
        <v>42926</v>
      </c>
      <c r="C45" s="137">
        <v>300</v>
      </c>
      <c r="D45" s="114" t="s">
        <v>302</v>
      </c>
    </row>
    <row r="46" spans="1:7" x14ac:dyDescent="0.25">
      <c r="A46" s="73">
        <v>42922.945798610999</v>
      </c>
      <c r="B46" s="3">
        <v>42926</v>
      </c>
      <c r="C46" s="137">
        <v>1000</v>
      </c>
      <c r="D46" s="114" t="s">
        <v>109</v>
      </c>
    </row>
    <row r="47" spans="1:7" x14ac:dyDescent="0.25">
      <c r="A47" s="159" t="s">
        <v>2</v>
      </c>
      <c r="B47" s="160"/>
      <c r="C47" s="63">
        <f>SUM(C9:C46)</f>
        <v>11728</v>
      </c>
      <c r="D47" s="43"/>
    </row>
    <row r="48" spans="1:7" x14ac:dyDescent="0.25">
      <c r="A48" s="163" t="s">
        <v>35</v>
      </c>
      <c r="B48" s="164"/>
      <c r="C48" s="104">
        <v>10651.76</v>
      </c>
      <c r="D48" s="102"/>
    </row>
    <row r="49" spans="3:3" x14ac:dyDescent="0.25">
      <c r="C49" s="103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48:B48"/>
    <mergeCell ref="B1:D1"/>
    <mergeCell ref="B2:D2"/>
    <mergeCell ref="B4:D4"/>
    <mergeCell ref="B5:D5"/>
    <mergeCell ref="C6:D6"/>
    <mergeCell ref="A47:B47"/>
  </mergeCells>
  <pageMargins left="0.7" right="0.7" top="0.75" bottom="0.75" header="0.3" footer="0.3"/>
  <ignoredErrors>
    <ignoredError sqref="D9:D4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6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0.7109375" customWidth="1"/>
  </cols>
  <sheetData>
    <row r="1" spans="1:4" ht="18.75" x14ac:dyDescent="0.3">
      <c r="B1" s="154" t="s">
        <v>20</v>
      </c>
      <c r="C1" s="154"/>
      <c r="D1" s="154"/>
    </row>
    <row r="2" spans="1:4" ht="18.75" x14ac:dyDescent="0.3">
      <c r="B2" s="154" t="s">
        <v>21</v>
      </c>
      <c r="C2" s="154"/>
      <c r="D2" s="154"/>
    </row>
    <row r="3" spans="1:4" ht="18" customHeight="1" x14ac:dyDescent="0.3">
      <c r="B3" s="9"/>
      <c r="C3" s="9"/>
      <c r="D3" s="9"/>
    </row>
    <row r="4" spans="1:4" ht="18.75" x14ac:dyDescent="0.25">
      <c r="B4" s="155" t="s">
        <v>11</v>
      </c>
      <c r="C4" s="155"/>
      <c r="D4" s="155"/>
    </row>
    <row r="5" spans="1:4" ht="18.75" x14ac:dyDescent="0.25">
      <c r="B5" s="155" t="s">
        <v>19</v>
      </c>
      <c r="C5" s="155"/>
      <c r="D5" s="155"/>
    </row>
    <row r="6" spans="1:4" ht="18.75" x14ac:dyDescent="0.3">
      <c r="B6" s="156" t="s">
        <v>128</v>
      </c>
      <c r="C6" s="156"/>
      <c r="D6" s="156"/>
    </row>
    <row r="9" spans="1:4" x14ac:dyDescent="0.25">
      <c r="A9" s="11" t="s">
        <v>0</v>
      </c>
      <c r="B9" s="29" t="s">
        <v>7</v>
      </c>
      <c r="C9" s="29" t="s">
        <v>1</v>
      </c>
      <c r="D9" s="30" t="s">
        <v>41</v>
      </c>
    </row>
    <row r="10" spans="1:4" x14ac:dyDescent="0.25">
      <c r="A10" s="165" t="s">
        <v>49</v>
      </c>
      <c r="B10" s="166"/>
      <c r="C10" s="166"/>
      <c r="D10" s="167"/>
    </row>
    <row r="11" spans="1:4" x14ac:dyDescent="0.25">
      <c r="A11" s="3">
        <v>42922</v>
      </c>
      <c r="B11" s="4">
        <v>200</v>
      </c>
      <c r="C11" s="101" t="s">
        <v>261</v>
      </c>
      <c r="D11" s="64" t="s">
        <v>31</v>
      </c>
    </row>
    <row r="12" spans="1:4" x14ac:dyDescent="0.25">
      <c r="A12" s="3">
        <v>42926</v>
      </c>
      <c r="B12" s="4">
        <v>10</v>
      </c>
      <c r="C12" s="101" t="s">
        <v>90</v>
      </c>
      <c r="D12" s="64" t="s">
        <v>31</v>
      </c>
    </row>
    <row r="13" spans="1:4" x14ac:dyDescent="0.25">
      <c r="A13" s="11" t="s">
        <v>2</v>
      </c>
      <c r="B13" s="31">
        <f>SUM(B11:B12)</f>
        <v>210</v>
      </c>
      <c r="C13" s="31"/>
      <c r="D13" s="32"/>
    </row>
    <row r="16" spans="1:4" x14ac:dyDescent="0.25">
      <c r="A16" s="74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B1:D1"/>
    <mergeCell ref="A10:D10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Отчет</vt:lpstr>
      <vt:lpstr>Расходы</vt:lpstr>
      <vt:lpstr>CloudPayments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2017-08-16T10:11:22Z</dcterms:created>
  <dcterms:modified xsi:type="dcterms:W3CDTF">2017-08-16T10:11:22Z</dcterms:modified>
</cp:coreProperties>
</file>