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y/Desktop/"/>
    </mc:Choice>
  </mc:AlternateContent>
  <xr:revisionPtr revIDLastSave="0" documentId="8_{26A8CAD1-134F-1A45-8E85-0B446F20BEF2}" xr6:coauthVersionLast="40" xr6:coauthVersionMax="40" xr10:uidLastSave="{00000000-0000-0000-0000-000000000000}"/>
  <bookViews>
    <workbookView xWindow="4800" yWindow="1840" windowWidth="24000" windowHeight="916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6" i="5" l="1"/>
  <c r="C92" i="11"/>
  <c r="C93" i="11"/>
  <c r="C26" i="10"/>
  <c r="C27" i="10"/>
  <c r="C15" i="8"/>
  <c r="D14" i="6"/>
  <c r="C13" i="1" s="1"/>
  <c r="C327" i="13"/>
  <c r="C12" i="1" s="1"/>
  <c r="C11" i="1" s="1"/>
  <c r="C34" i="1" s="1"/>
  <c r="C328" i="13"/>
  <c r="B140" i="4"/>
  <c r="B141" i="4"/>
  <c r="C14" i="1"/>
  <c r="C15" i="1"/>
  <c r="C16" i="1"/>
  <c r="C17" i="1"/>
  <c r="C20" i="1"/>
  <c r="C19" i="1" s="1"/>
  <c r="C21" i="1"/>
  <c r="C24" i="1"/>
  <c r="C25" i="1"/>
  <c r="C26" i="1"/>
  <c r="C23" i="1" s="1"/>
  <c r="C27" i="1"/>
  <c r="C28" i="1"/>
  <c r="C29" i="1"/>
  <c r="C30" i="1"/>
  <c r="C31" i="1"/>
  <c r="C32" i="1"/>
</calcChain>
</file>

<file path=xl/sharedStrings.xml><?xml version="1.0" encoding="utf-8"?>
<sst xmlns="http://schemas.openxmlformats.org/spreadsheetml/2006/main" count="1262" uniqueCount="666">
  <si>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</si>
  <si>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</si>
  <si>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</si>
  <si>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</si>
  <si>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</si>
  <si>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</si>
  <si>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</si>
  <si>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</si>
  <si>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</si>
  <si>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</si>
  <si>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</si>
  <si>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</si>
  <si>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</si>
  <si>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</si>
  <si>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</si>
  <si>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</si>
  <si>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</si>
  <si>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</si>
  <si>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</si>
  <si>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</si>
  <si>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</si>
  <si>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</si>
  <si>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</si>
  <si>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</si>
  <si>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</si>
  <si>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</si>
  <si>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</si>
  <si>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</si>
  <si>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</si>
  <si>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</si>
  <si>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</si>
  <si>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</si>
  <si>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</si>
  <si>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</si>
  <si>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</si>
  <si>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</si>
  <si>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</si>
  <si>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</si>
  <si>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</si>
  <si>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</si>
  <si>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</si>
  <si>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>Ожидается зачисление на р/сч за вычетом комиссии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</si>
  <si>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</si>
  <si>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</si>
  <si>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</si>
  <si>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</si>
  <si>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Сумма,
 руб.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</si>
  <si>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</si>
  <si>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</si>
  <si>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</si>
  <si>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Программа "Мероприятия и работа с общественностью"</t>
  </si>
  <si>
    <t xml:space="preserve">Программа "Мероприятия и работа с общественностью" </t>
  </si>
  <si>
    <t>.</t>
  </si>
  <si>
    <t>Проект "Комплекс мер по решению проблемы бездомных животных", реализуемый на средства, полученные от Фонда президентских грантов</t>
  </si>
  <si>
    <t xml:space="preserve">Высоцкий Александр </t>
  </si>
  <si>
    <t xml:space="preserve">Имамова Ангелина </t>
  </si>
  <si>
    <t xml:space="preserve">Прудникова Елена </t>
  </si>
  <si>
    <t xml:space="preserve">Савельева Анна </t>
  </si>
  <si>
    <t>Анонимно</t>
  </si>
  <si>
    <t xml:space="preserve">Давтян Джемма </t>
  </si>
  <si>
    <t xml:space="preserve">Шаркова Ольга </t>
  </si>
  <si>
    <t xml:space="preserve">Желтова Виола </t>
  </si>
  <si>
    <t xml:space="preserve">Рыжкова Наталья </t>
  </si>
  <si>
    <t xml:space="preserve">Белякова Анастасия </t>
  </si>
  <si>
    <t xml:space="preserve">Дружинина Ирина </t>
  </si>
  <si>
    <t xml:space="preserve">Солнцева Елена </t>
  </si>
  <si>
    <t xml:space="preserve">Федоренко Елена </t>
  </si>
  <si>
    <t xml:space="preserve">Хрипунова Екатерина </t>
  </si>
  <si>
    <t xml:space="preserve">Пыленок Кристина </t>
  </si>
  <si>
    <t xml:space="preserve">Дергилев Василий </t>
  </si>
  <si>
    <t xml:space="preserve">Якоченко Кирилл </t>
  </si>
  <si>
    <t xml:space="preserve">Ельшина Юлия </t>
  </si>
  <si>
    <t xml:space="preserve">Моисеева Инга </t>
  </si>
  <si>
    <t xml:space="preserve">Ходжаева Елена </t>
  </si>
  <si>
    <t xml:space="preserve">Павлова Юлия </t>
  </si>
  <si>
    <t xml:space="preserve">Дячкина Полина </t>
  </si>
  <si>
    <t xml:space="preserve">Кирсанова Анастасия </t>
  </si>
  <si>
    <t xml:space="preserve">Манушичев Станислав </t>
  </si>
  <si>
    <t xml:space="preserve">Старых Ольга </t>
  </si>
  <si>
    <t>Овчинникова Татьяна</t>
  </si>
  <si>
    <t>Фирсова Ирина</t>
  </si>
  <si>
    <t xml:space="preserve">Высоцкая Анастасия </t>
  </si>
  <si>
    <t xml:space="preserve">Ваймер Олеся Андреевна </t>
  </si>
  <si>
    <t xml:space="preserve">Волкова Наталья </t>
  </si>
  <si>
    <t xml:space="preserve">Дунаева Анна </t>
  </si>
  <si>
    <t xml:space="preserve">Сергеева Марина </t>
  </si>
  <si>
    <t xml:space="preserve">Котова Елена </t>
  </si>
  <si>
    <t xml:space="preserve">Семенова Анна </t>
  </si>
  <si>
    <t xml:space="preserve">Язневич Елизавета </t>
  </si>
  <si>
    <t>Скоробогатова Ирина Борисовна</t>
  </si>
  <si>
    <t xml:space="preserve">Рюмина Елизавета </t>
  </si>
  <si>
    <t xml:space="preserve">Конбекова Ксения </t>
  </si>
  <si>
    <t xml:space="preserve">Карпецкая Екатерина </t>
  </si>
  <si>
    <t xml:space="preserve">Силичева Нина </t>
  </si>
  <si>
    <t xml:space="preserve">Иванов Вадим </t>
  </si>
  <si>
    <t xml:space="preserve">П Анна </t>
  </si>
  <si>
    <t xml:space="preserve">Павлова Ольга </t>
  </si>
  <si>
    <t>Благотворительные пожертвования, переданные в кассу фонда</t>
  </si>
  <si>
    <t>Благотворительное пожертвование от фонда "LAPA"</t>
  </si>
  <si>
    <t xml:space="preserve">Благотворительные пожертвования, собранные на портале dobro.mail.ru </t>
  </si>
  <si>
    <t xml:space="preserve">Программа "Лапа дружбы" </t>
  </si>
  <si>
    <t>Программа "Лапа дружбы"</t>
  </si>
  <si>
    <t xml:space="preserve">Бурдина Елена </t>
  </si>
  <si>
    <t xml:space="preserve">Вершинина Мария  </t>
  </si>
  <si>
    <t xml:space="preserve">Воронина Вероника </t>
  </si>
  <si>
    <t>С Ярослава Васильевна</t>
  </si>
  <si>
    <t xml:space="preserve">Усакова Наталья </t>
  </si>
  <si>
    <t xml:space="preserve">Волос Дмитрий </t>
  </si>
  <si>
    <t>Дата зачисления 
на р/сч</t>
  </si>
  <si>
    <t>2651</t>
  </si>
  <si>
    <t>Ордоян Марианна Эдуардовна</t>
  </si>
  <si>
    <t xml:space="preserve">Егорова Елена </t>
  </si>
  <si>
    <t xml:space="preserve">Королева Алина </t>
  </si>
  <si>
    <t xml:space="preserve">Жиркова Светлана </t>
  </si>
  <si>
    <t xml:space="preserve">Муравьева Наталия </t>
  </si>
  <si>
    <t xml:space="preserve">Сорокин Дмитрий </t>
  </si>
  <si>
    <t>Благотворительные пожертвования через мобильный терминал</t>
  </si>
  <si>
    <t>Оплата за рекламные услуги</t>
  </si>
  <si>
    <t>1890</t>
  </si>
  <si>
    <t>2182</t>
  </si>
  <si>
    <t>Оплата за услуги связи</t>
  </si>
  <si>
    <t>Чикина Наталья</t>
  </si>
  <si>
    <t xml:space="preserve">К Ив </t>
  </si>
  <si>
    <t xml:space="preserve">Мощицкая Юлия </t>
  </si>
  <si>
    <t xml:space="preserve">Дагаева Ксения </t>
  </si>
  <si>
    <t xml:space="preserve">Кошелев А. </t>
  </si>
  <si>
    <t xml:space="preserve">Каландархонова Любовь </t>
  </si>
  <si>
    <t>Резничук Елена Петровна</t>
  </si>
  <si>
    <t xml:space="preserve">Медведев Александр </t>
  </si>
  <si>
    <t>Командировочные расходы</t>
  </si>
  <si>
    <t>ANNA KURNOSOVA</t>
  </si>
  <si>
    <t>NATALYA BUSLOVA</t>
  </si>
  <si>
    <t>KIRILL KORNAKOV</t>
  </si>
  <si>
    <t>ноябрь</t>
  </si>
  <si>
    <t>3140</t>
  </si>
  <si>
    <t>8626</t>
  </si>
  <si>
    <t>2517</t>
  </si>
  <si>
    <t>8946</t>
  </si>
  <si>
    <t>8969</t>
  </si>
  <si>
    <t>1572</t>
  </si>
  <si>
    <t>5585</t>
  </si>
  <si>
    <t>7308</t>
  </si>
  <si>
    <t>9460</t>
  </si>
  <si>
    <t>4934</t>
  </si>
  <si>
    <t>7297</t>
  </si>
  <si>
    <t>6878</t>
  </si>
  <si>
    <t>7305</t>
  </si>
  <si>
    <t>8028</t>
  </si>
  <si>
    <t>3313</t>
  </si>
  <si>
    <t>3396</t>
  </si>
  <si>
    <t>3543</t>
  </si>
  <si>
    <t>6328</t>
  </si>
  <si>
    <t>2548</t>
  </si>
  <si>
    <t>Услуги почты</t>
  </si>
  <si>
    <t>Программа "Школа зооволонтера"</t>
  </si>
  <si>
    <t>за ноябрь 2018 года</t>
  </si>
  <si>
    <t>Остаток средств на 01.11.2018</t>
  </si>
  <si>
    <t>Общая сумма пожертвований за ноябрь 2018г.</t>
  </si>
  <si>
    <t>Произведенные расходы за ноябрь 2018г.</t>
  </si>
  <si>
    <t>Остаток средств на 30.11.2018</t>
  </si>
  <si>
    <t xml:space="preserve"> за ноябрь 2018 года</t>
  </si>
  <si>
    <t>Налоги и взносы от ФОТ сотрудника, занятого в релизации программы, за ноябрь</t>
  </si>
  <si>
    <t>Налоги и взносы от ФОТ сотрудников (3 человека), занятых в релизации программы, за ноябрь</t>
  </si>
  <si>
    <t>Оплата за аренду нежилого помещения за ноябрь</t>
  </si>
  <si>
    <t>Налоги и взносы от ФОТ сотрудников (2 человека), занятых в релизации программы, за ноябрь</t>
  </si>
  <si>
    <t>Оплата труда сотрудников, занятых в реализации проекта (3 человека), за ноябрь</t>
  </si>
  <si>
    <t>Налоги и взносы от ФОТ сотрудников, занятых в релизации проекта, за ноябрь</t>
  </si>
  <si>
    <t>Оплата труда АУП (координирование и развитие Фонда, бух. учет, 3 человека) за ноябрь</t>
  </si>
  <si>
    <t>Перечисление налогов и взносов от ФОТ за ноябрь</t>
  </si>
  <si>
    <t>Соломонова Варвара Михайловна</t>
  </si>
  <si>
    <t xml:space="preserve">Албаяри Марван </t>
  </si>
  <si>
    <t>Зубрилин Евгений Валерьевич</t>
  </si>
  <si>
    <t xml:space="preserve">Хромова Анастасия </t>
  </si>
  <si>
    <t xml:space="preserve">Суетинов Ж </t>
  </si>
  <si>
    <t xml:space="preserve">Соколова Юлия Александровна  </t>
  </si>
  <si>
    <t xml:space="preserve">Москвин Андрей </t>
  </si>
  <si>
    <t>Благотворительное пожертвование на приобретение бытовки для приюта</t>
  </si>
  <si>
    <t>Алексеевская Алена Валерьевна</t>
  </si>
  <si>
    <t xml:space="preserve">Бородина Дарья </t>
  </si>
  <si>
    <t xml:space="preserve">Карева Зоя Александровна  </t>
  </si>
  <si>
    <t>Зобов Владимир Викторович</t>
  </si>
  <si>
    <t xml:space="preserve">Фанышев Александр Александрович </t>
  </si>
  <si>
    <t xml:space="preserve">Брацлавская Мария  </t>
  </si>
  <si>
    <t>Грачева Марина Сергеевна</t>
  </si>
  <si>
    <t>Дринь Любовь Владимировна</t>
  </si>
  <si>
    <t>Машарина Ирина Владимировна</t>
  </si>
  <si>
    <t xml:space="preserve">Момотова Оксана </t>
  </si>
  <si>
    <t>Мясник Белла Михайловна</t>
  </si>
  <si>
    <t>Сальникова Мария Сергеевна</t>
  </si>
  <si>
    <t xml:space="preserve">Никитина Елена Николаевна  </t>
  </si>
  <si>
    <t xml:space="preserve">Черепанов Григорий Сергеевич  </t>
  </si>
  <si>
    <t>Рубежанская Варвара Геннадьевна</t>
  </si>
  <si>
    <t xml:space="preserve">Майоров Константин Алексеевич </t>
  </si>
  <si>
    <t>Абер Фдхили</t>
  </si>
  <si>
    <t xml:space="preserve">Поляков Юрий </t>
  </si>
  <si>
    <t xml:space="preserve">Ордоян Марианна </t>
  </si>
  <si>
    <t>Немченко Наталья Сергеевна</t>
  </si>
  <si>
    <t>Тугаринова Татьяна Георгиевна</t>
  </si>
  <si>
    <t xml:space="preserve">Яшина Мария </t>
  </si>
  <si>
    <t>Мощицкая Юлия</t>
  </si>
  <si>
    <t>Цветкова Наталья Валерьевна</t>
  </si>
  <si>
    <t xml:space="preserve">К ИВ </t>
  </si>
  <si>
    <t xml:space="preserve">Сапожникова Ольга </t>
  </si>
  <si>
    <t xml:space="preserve">Федякова Екатерина </t>
  </si>
  <si>
    <t xml:space="preserve">Лазарева Юлия Валерьевна </t>
  </si>
  <si>
    <t>Черносвитова Анастасия Владимировна</t>
  </si>
  <si>
    <t>Благотворительные пожертвования, собранные на фестивале "Тыквы и коты"</t>
  </si>
  <si>
    <t>Благотворительные пожертвования, собранные в ящик для сбора пожертвований, установленный в вет. клинике "Бимка" Ашукино</t>
  </si>
  <si>
    <t>Благотворительные пожертвования, собранные в ящик для сбора пожертвований, установленный в зоомагазине "Боряша" на ул. Ботаническая</t>
  </si>
  <si>
    <t>Благотворительные пожертвования, собранные в ящик для сбора пожертвований, установленный в Вет. центре доктора Шилкина А.Г. на ул. Снежной</t>
  </si>
  <si>
    <t>Благотворительные пожертвования, собранные в ящик для сбора пожертвований, установленный в вет. клинике "10 Жизней" Кратово</t>
  </si>
  <si>
    <t>Благотворительные пожертвования, собранные в ящик для сбора пожертвований, установленный в вет. клинике "10 Жизней" Жуковский</t>
  </si>
  <si>
    <t>Благотворительное пожертвование от АО "БАЙЕР"</t>
  </si>
  <si>
    <t>Пожертвования от Фонда поддержки и развития филантропии "КАФ", собранные в рамках программы "Благо.ру"</t>
  </si>
  <si>
    <t xml:space="preserve">Пожертвования от БФ "Нужна помощь" в рамках благотворительной программы "Нужна помощь" </t>
  </si>
  <si>
    <t>Субсидия из бюджета г. Москвы, полученная по итогам проводимого Комитетом общественных связей Конкурса для СО НКО на реализацию проекта "Школа зооволонтера"</t>
  </si>
  <si>
    <t>Прочие приходы денежных средств в ноябре 2018г.</t>
  </si>
  <si>
    <t>Оплата за вет. услуги - стерилизацию собак Бонни, Фроси, Молли, Пуси, Белочки и кошки Чернуши в вет. клинике "Вива" г. Пушкино</t>
  </si>
  <si>
    <t>Оплата за вет. услуги - стерилизацию кошек Осоки, Кинзы, Сильвы, Розы, Маргоши, Мимозы и Морошки в клинике "Умка"</t>
  </si>
  <si>
    <t>Оплата за вет. услуги - стерилизацию собак Авроры, Маняши, Эвиты, Эйприл, Луны, Нерпы и кастрацию собаки Дона Хуана в клинике "Умка"</t>
  </si>
  <si>
    <t>Оплата за вет. услуги - кастрацию кота Тяпы в вет. клинике "101 Далматинец Москва"</t>
  </si>
  <si>
    <t>Оплата за вет. услуги - стерилизацию и стац. содержание кошек Тигрули, Лели и Беляны в вет. клинике "Аист-вет" Одинцово</t>
  </si>
  <si>
    <t>Оплата за вет. услуги - кастрацию собаки Джека в вет. клинике "101 Далматинец Сходня"</t>
  </si>
  <si>
    <t>Оплата за вет. услуги - стационарное содержание собак Матильды, Найды, Бони, Фиби, Лаки в вет. клинике "Фауна"</t>
  </si>
  <si>
    <t>Оплата за вет. услуги - стерилизацию кошки Матильды в вет. клинике "Свой доктор" Кунцево</t>
  </si>
  <si>
    <t>Оплата за вет. услуги - стерилизацию кошек Даши, Маркизы, Муси и Томы в вет. клинике "Лемур" Воскресенск</t>
  </si>
  <si>
    <t>Оплата за вет. услуги - стерилизацию кошки Алисы в вет. клинике "Лемур" Воскресенск</t>
  </si>
  <si>
    <t>Оплата за вет. услуги - стерилизацию кошек Кисы, Лисы и Али в вет. клинике "Лемур" Воскресенск</t>
  </si>
  <si>
    <t>Оплата за вет. услуги - кастрацию собаки Монти в вет. клинике "Свой доктор" Кунцево</t>
  </si>
  <si>
    <t>Оплата за вет. услуги - кастрацию собаки Титана в вет. клинике "Алисавет" на ул. Лобачевского</t>
  </si>
  <si>
    <t>Оплата за вет. услуги - стерилизацию кошки Мурки в вет. клинике "Бимка" Ашукино</t>
  </si>
  <si>
    <t>Оплата за вет. услуги - исследование и стац. содержание кошки Стеши в вет. клинике "Свой доктор" Котельники</t>
  </si>
  <si>
    <t>Оплата за вет. услуги - стерилизацию собаки Ниты в вет. клинике "Алисавет" на ул. Лобачевского</t>
  </si>
  <si>
    <t>Оплата за вет. услуги - стерилизацию кошки Таты и кастрацию кота Чингиза в вет. клинике "ЗооДубна"</t>
  </si>
  <si>
    <t>Оплата за вет. услуги - кастрацию собаки Брюса в вет. клинике "Аист-вет" Одинцово</t>
  </si>
  <si>
    <t>Оплата за вет. услуги - стерилизацию кошки Макси в вет. клинике "Фауна"</t>
  </si>
  <si>
    <t>Оплата за вет. услуги - стерилизацию собаки Чапы в вет. клинике "Фауна"</t>
  </si>
  <si>
    <t>Оплата за вет. услуги - стац. содержание собаки Чапы в вет. клинике "Фауна"</t>
  </si>
  <si>
    <t>Оплата за вет. услуги - стерилизацию собаки Милены в вет. клинике "Фауна"</t>
  </si>
  <si>
    <t>Оплата за вет. услуги - стерилизацию кошки Ночки в вет. клинике "Фауна"</t>
  </si>
  <si>
    <t>Оплата за вет. услуги - стац. содержание собаки Милены в вет. клинике "Фауна"</t>
  </si>
  <si>
    <t>Оплата за вет. услуги - стац. содержание кошки Ночки в вет. клинике "Фауна"</t>
  </si>
  <si>
    <t>Оплата за вет. услуги - стерилизацию кошки Тучки в вет. клинике "Фауна"</t>
  </si>
  <si>
    <t>Оплата за вет. услуги - стац. содержание кошки Тучки в вет. клинике "Фауна"</t>
  </si>
  <si>
    <t>Оплата за вет. услуги - стерилизацию кошек Маркизы и Эльзы в вет. клинике "Лемур" Воскресенск</t>
  </si>
  <si>
    <t>Оплата за вет. услуги - стерилизацию кошек Дуняши и Стеши в вет. клинике "Лемур" Воскресенск</t>
  </si>
  <si>
    <t>Оплата за вет. услуги - стерилизацию кошки Бусинки в вет. клинике "Свой доктор" Кунцево</t>
  </si>
  <si>
    <t>Оплата за вет. услуги - стерилизацию кошки Симоны в вет. клинике "Свой доктор" Кунцево</t>
  </si>
  <si>
    <t>Оплата за вет. услуги - стерилизацию кошки Петрушки в вет. клинике "Свой доктор" Кунцево</t>
  </si>
  <si>
    <t>Оплата за вет. услуги - стерилизацию кошки Астры в вет. клинике "Свой доктор" Кунцево</t>
  </si>
  <si>
    <t>Оплата за вет. услуги - кастрацию собаки Бени в вет. клинике "Свой доктор" Кунцево</t>
  </si>
  <si>
    <t>Оплата за вет. услуги - стерилизацию кошки Пумы в вет. клинике "Свой доктор" Кунцево</t>
  </si>
  <si>
    <t>Оплата за вет. услуги - стерилизацию кошки Шеры в вет. клинике "Свой доктор" Кунцево</t>
  </si>
  <si>
    <t>Оплата за вет. услуги - стерилизацию собаки Лады в вет. клинике "Добровет" г. Александров</t>
  </si>
  <si>
    <t>Оплата за вет. услуги - стерилизацию и послеоперационную терапию собаки Баси в вет. клинике "Аист-вет" Одинцово</t>
  </si>
  <si>
    <t>Оплата за вет. услуги - стерилизацию кошки Маськи в вет. клинике "Пантера" г. Воскресенск</t>
  </si>
  <si>
    <t xml:space="preserve">Оплата за вет. услуги - стерилизацию кошки Кори в вет. клинике "Пантера" г. Воскресенск </t>
  </si>
  <si>
    <t>Оплата за вет. услуги - за стерилизацию собаки Тайны в вет. клинике "Идеал"</t>
  </si>
  <si>
    <t>Оплата за вет. услуги - стерилизацию собаки Маруси в вет. клинике "В мире животных"</t>
  </si>
  <si>
    <t>Оплата за вет. услуги - кастрацию собаки Филимона в вет. клинике "В мире животных"</t>
  </si>
  <si>
    <t>Оплата за вет. услуги - стерилизацию и стац. содержание кошки Сони в зооцентре "КиС"</t>
  </si>
  <si>
    <t>Оплата за вет. услуги - стерилизацию собаки Арии в вет. клинике "Алисавет" Бутово</t>
  </si>
  <si>
    <t>Оплата за вет. услуги - кардиологическое обследование кошки Тессы в вет. центре "Комондор"</t>
  </si>
  <si>
    <t>Оплата за вет. услуги - прием врачей собаки Лучаны в вет. центре "Комондор"</t>
  </si>
  <si>
    <t>Оплата за вет. услуги - прием врача и ЛФК для собаки Семена в вет. центре "Комондор"</t>
  </si>
  <si>
    <t>Оплата за вет. услуги - прием врача и проведение анализов коту Чеширу в вет. центре "Комондор"</t>
  </si>
  <si>
    <t>Оплата за вет. услуги - заключение врача и проведение анализов собаке Лайзе в вет. центре "Комондор"</t>
  </si>
  <si>
    <t>Оплата за вет. услуги - прием врача и проведение исследований собаке Лесси в вет. центре "Комондор"</t>
  </si>
  <si>
    <t>Оплата за вет. услуги - проведение анализов крови кошкам Тигруле, Леле и Беляне в вет. клинике "Аист-вет" Одинцово</t>
  </si>
  <si>
    <t>Оплата за вет. услуги - прием врача и проведение исследований, анализов и химиотерапии собаке Жуже в вет. клинике "Биоконтроль"</t>
  </si>
  <si>
    <t>Оплата за вет. услуги - прием терапевта, проведение исследования и анализов кошке Тессе в вет. центре "Dr. Hug"</t>
  </si>
  <si>
    <t>Оплата за вет. услуги - вакцинацию кошки Симоны в вет. клинике "Свой доктор" Кунцево</t>
  </si>
  <si>
    <t>Оплата за вет. услуги - прием терапевта, анализы и проведение мед. манипуляций кошке Муне в вет. центре "Dr. Hug"</t>
  </si>
  <si>
    <t>Оплата за вет. услуги - чипирование кошек Санты, Лючии, Софии и котов Остина и Нельсона в вет. центре "Dr. Hug"</t>
  </si>
  <si>
    <t>Оплата за вет. услуги - анализы, исследование и проведение операции собаке Дане в вет. центре "Dr. Hug"</t>
  </si>
  <si>
    <t>Оплата за вет. услуги - прием терапевта кота Котенка в вет. центре "Dr. Hug"</t>
  </si>
  <si>
    <t>Оплата за вет. услуги - прием терапевта и проведение анализов коту Массажу в вет. центре "Dr. Hug"</t>
  </si>
  <si>
    <t>Оплата за вет. услуги - прием терапевта, анализы, исследования и стац. содержание кошки Кейтлин в вет. центре "Dr. Hug"</t>
  </si>
  <si>
    <t>Оплата за вет. услуги - проведение исследований и анализов коту Северу в вет. центре "Dr. Hug"</t>
  </si>
  <si>
    <t>Оплата за вет. услуги - прием врача и проведение анализов и химиотерапии собаке Жуже в вет. клинике "Биоконтроль"</t>
  </si>
  <si>
    <t>Оплата за вет. услуги - стац. лечение кошки Люси в вет. клинике "Биоконтроль"</t>
  </si>
  <si>
    <t>Оплата за вет. услуги - прием врача и проведение исследований собаке Капе в вет. клинике "Биоконтроль"</t>
  </si>
  <si>
    <t>Оплата за вет. услуги - прием врача и проведение исследований собаке Крассу в вет. клинике "Биоконтроль"</t>
  </si>
  <si>
    <t>Оплата за вет. услуги - МРТ-диагностику собаки Мая</t>
  </si>
  <si>
    <t>Оплата за вет. услуги - проведение операции коту Шарлю в вет. клинике "Алисавет" на ул. Лобачевского</t>
  </si>
  <si>
    <t>Оплата за вет услуги - прием врача-офтальмолога и проведение операции собаке Пафнуше в Центре вет. офтальмологии доктора Шилкина А.Г.</t>
  </si>
  <si>
    <t>Оплата за вет. услуги - прием врача-офтальмолога кошек Тины и Шарлотты, котов Енота и Остина и собаки Арчи в Центре доктора Шилкина А.Г.</t>
  </si>
  <si>
    <t>Оплата за вет. услуги - анализы, исследование и проведение мед. манипуляций кошке Паулине в вет. центре "Dr. Hug"</t>
  </si>
  <si>
    <t>Оплата за вет. услуги - исследования, анализы, проведение операции собаке Мышке в вет. клинике "Биоконтроль"</t>
  </si>
  <si>
    <t>Оплата за шприцы и лекарственные препараты для кота Вениамина</t>
  </si>
  <si>
    <t>Оплата за вет. услуги - исследования, анализы, проведение химиотерапии собаке Мышке в вет. клинике "Биоконтроль"</t>
  </si>
  <si>
    <t>Оплата за лекарственные препараты для приюта Бирюлево</t>
  </si>
  <si>
    <t>Оплата за корм для кошек и вет. препараты для группы помощи животным "Второй шанс"</t>
  </si>
  <si>
    <t>Оплата за корм для собак для приюта Красная сосна</t>
  </si>
  <si>
    <t>Оплата за блок-контейнер БК-04 (ДВП) для приюта "Путь домой" г. Рязань</t>
  </si>
  <si>
    <t>Оплата за вет. услуги - стерилизацию кошки Роны в вет. клинике "Алисавет" на ул. Лобачевского</t>
  </si>
  <si>
    <t>Оплата за вет. услуги - стерилизацию кошки Джуди в вет. клинике "Алисавет" на ул. Лобачевского</t>
  </si>
  <si>
    <t>Оплата за вет. услуги - стерилизацию собаки Киры в вет. клинике "Алисавет" на ул. Лобачевского</t>
  </si>
  <si>
    <t>Оплата за вет. услуги - стерилизацию кошек Муси, Триши, Мурки и собаки Найды в вет. клинике "101 Далматинец" Москва</t>
  </si>
  <si>
    <t>Оплата за вет. услуги - стерилизацию собаки Рады в вет. клинике "Аист-вет" Одинцово</t>
  </si>
  <si>
    <t>Оплата за вет. услуги - стерилизацию собаки Герды в вет. клинике "101 Далматинец Сходня"</t>
  </si>
  <si>
    <t>Оплата за вет. услуги - стерилизацию собаки Матильды в вет. клинике "Фауна"</t>
  </si>
  <si>
    <t>Оплата за вет. услуги - стерилизацию собаки Лаки в вет. клинике "Фауна"</t>
  </si>
  <si>
    <t>Оплата за вет. услуги - стерилизацию собаки Бони в вет. клинике "Фауна"</t>
  </si>
  <si>
    <t>Оплата за вет. услуги - стерилизацию собаки Найды в вет. клинике "Фауна"</t>
  </si>
  <si>
    <t>Оплата за вет. услуги - стерилизацию собаки Фиби в вет. клинике "Фауна"</t>
  </si>
  <si>
    <t>Оплата за вет. услуги - стерилизацию собаки Руфьи в вет. центре "Dr. Hug"</t>
  </si>
  <si>
    <t>Оплата за вет. услуги - стерилизацию собаки Пуси в вет. клинике "Свой доктор" Кунцево</t>
  </si>
  <si>
    <t>Оплата за вет. услуги - стерилизацию кошки Люси в вет. клинике "Свой доктор" Котельники</t>
  </si>
  <si>
    <t>Оплата за вет. услуги - стерилизацию кошек Кнопы и Бониты в вет. клинике "Пантера" г. Воскресенск</t>
  </si>
  <si>
    <t>Оплата за вет. услуги - стерилизацию собаки Тайги в вет. центре "Dr. Hug"</t>
  </si>
  <si>
    <t>Оплата за вет. услуги - стерилизацию собак Стрелки и Бэллы в зооцентре "КиС"</t>
  </si>
  <si>
    <t>Абонентская плата за тариф "Лайт" сервиса "Где мои"</t>
  </si>
  <si>
    <t>Предоплата за ГСМ</t>
  </si>
  <si>
    <t>Оплата за нанесение логотипа на сувенирную продукцию</t>
  </si>
  <si>
    <t>Оплата за скатерти</t>
  </si>
  <si>
    <t>Оплата за календари</t>
  </si>
  <si>
    <t>Оплата за силиконовые браслеты c логотипом</t>
  </si>
  <si>
    <t>Оплата за материалы для ветеринарного практикума</t>
  </si>
  <si>
    <t>Оплата труда сотрудника, занятого в релизации программы, за ноябрь</t>
  </si>
  <si>
    <t>Оплата труда сотрудников (3 человека), занятых в релизации программы, за ноябрь</t>
  </si>
  <si>
    <t>Оплата труда сотрудников (2 человека), занятых в релизации программы, за ноябрь</t>
  </si>
  <si>
    <t>DENIS LASHUKOV</t>
  </si>
  <si>
    <t>MOMENTUM R</t>
  </si>
  <si>
    <t>HALVA CARD</t>
  </si>
  <si>
    <t>NATALIA DEMIDOVA</t>
  </si>
  <si>
    <t>YAMONEY VIRTUAL</t>
  </si>
  <si>
    <t>Благотворительное пожертвование на лечение собаки Пафнуши</t>
  </si>
  <si>
    <t>TATYANA</t>
  </si>
  <si>
    <t>Благотворительное пожертвование на лечение собаки Жужи</t>
  </si>
  <si>
    <t>Благотворительное пожертвование на лечение собаки Сони</t>
  </si>
  <si>
    <t>V BALZHINIMAEVA</t>
  </si>
  <si>
    <t>SOFYA STRONSKYA</t>
  </si>
  <si>
    <t>TAISIYA MAXIMOVA</t>
  </si>
  <si>
    <t>YULIYA KOCHEROVA</t>
  </si>
  <si>
    <t>BORIS ERMILOV</t>
  </si>
  <si>
    <t>IRINA LAKTYUSHINA</t>
  </si>
  <si>
    <t>ROMAN ZHUKOV</t>
  </si>
  <si>
    <t>ILYA NOVOSELSKY</t>
  </si>
  <si>
    <t>VLADISLAV BIKH</t>
  </si>
  <si>
    <t>QIWI VIRTUAL</t>
  </si>
  <si>
    <t>REGINA ROMANOVA</t>
  </si>
  <si>
    <t>DANIIL KHIZOV</t>
  </si>
  <si>
    <t>DANATA JELISEJEVA</t>
  </si>
  <si>
    <t>JANIS DZENIS</t>
  </si>
  <si>
    <t>ALEXANDR</t>
  </si>
  <si>
    <t>ALENA NIKOLSKAIA</t>
  </si>
  <si>
    <t>VLADISLAV PISKAREV</t>
  </si>
  <si>
    <t>Irina Morozova</t>
  </si>
  <si>
    <t>YURIY NUKULIN</t>
  </si>
  <si>
    <t>Андрей Урядов</t>
  </si>
  <si>
    <t>ELENA PILYUGINA</t>
  </si>
  <si>
    <t>Kate Mokko</t>
  </si>
  <si>
    <t>ELENA KAPUSTINA</t>
  </si>
  <si>
    <t>KDKSJSKS DJD</t>
  </si>
  <si>
    <t>SKAKOVSKAYA MARIYA</t>
  </si>
  <si>
    <t>YULIYA KOENOVA</t>
  </si>
  <si>
    <t>NO</t>
  </si>
  <si>
    <t>ANNA DENISOVA</t>
  </si>
  <si>
    <t>VERA VOITETSKAIA</t>
  </si>
  <si>
    <t>DARIA MORGUNOVA</t>
  </si>
  <si>
    <t>ALEXANDER KOTOV</t>
  </si>
  <si>
    <t>VITALY MASLENNIKOV</t>
  </si>
  <si>
    <t>ELENA KOSTINA</t>
  </si>
  <si>
    <t>OLEG IVANOV</t>
  </si>
  <si>
    <t>ROMAN VASILCHUK</t>
  </si>
  <si>
    <t>ANASTASIYA LUNINA</t>
  </si>
  <si>
    <t>MARK KUZNETSOV</t>
  </si>
  <si>
    <t>ELENA MATVEEVA</t>
  </si>
  <si>
    <t>ANNA MIKHAYLOVA</t>
  </si>
  <si>
    <t>DARYA FEDOTOVA</t>
  </si>
  <si>
    <t>TATYANA SHASHKINA</t>
  </si>
  <si>
    <t>ELENA SKRYABINA</t>
  </si>
  <si>
    <t>OLGA PANTELEEVA</t>
  </si>
  <si>
    <t>YULIA SIDOROVA</t>
  </si>
  <si>
    <t>NATALIA SYSOEVA</t>
  </si>
  <si>
    <t>EKATERINA DMITROVA</t>
  </si>
  <si>
    <t>ALINA MAKSIMOVA</t>
  </si>
  <si>
    <t>ELENA VANKOVA</t>
  </si>
  <si>
    <t>IVAN KOZLOV</t>
  </si>
  <si>
    <t>OLGA SOKOLOVSKAYA</t>
  </si>
  <si>
    <t>VASILISA DELONE</t>
  </si>
  <si>
    <t>MARIA KADUKOVA</t>
  </si>
  <si>
    <t>TATYANA AKULOVA</t>
  </si>
  <si>
    <t>RIMMA AVSHALUMOVA</t>
  </si>
  <si>
    <t>MODEST OSIPOV</t>
  </si>
  <si>
    <t>EVGENIJ BUKHARKOV</t>
  </si>
  <si>
    <t>ANASTASIYA LEVCHENKO</t>
  </si>
  <si>
    <t>YANA SVININA</t>
  </si>
  <si>
    <t>TATYANA SPITSYNA</t>
  </si>
  <si>
    <t>AIDA REPNIKOVA</t>
  </si>
  <si>
    <t>YULIYA BALITSKAYA</t>
  </si>
  <si>
    <t>OXANA VASILEVSKAYA</t>
  </si>
  <si>
    <t>YAKHINA VALERIYA</t>
  </si>
  <si>
    <t>IRINA KRASYUKOVA</t>
  </si>
  <si>
    <t>YULIYA KOMAROVA</t>
  </si>
  <si>
    <t>EKATERINA RYBALKINA</t>
  </si>
  <si>
    <t>ANNA GRITSKOVA</t>
  </si>
  <si>
    <t>IRINA FOMINOVA</t>
  </si>
  <si>
    <t>SOFIA</t>
  </si>
  <si>
    <t>Илья Шевцов</t>
  </si>
  <si>
    <t>ANASTASIIA FOMENKOVA</t>
  </si>
  <si>
    <t>VARFOLOMEEVA ANASTASIYA</t>
  </si>
  <si>
    <t>RIMMA SAVICHEVA</t>
  </si>
  <si>
    <t>V. SHAKIRZYANOVA</t>
  </si>
  <si>
    <t>TATYANA EGOROVA</t>
  </si>
  <si>
    <t>ELENA KHARCHUTKINA</t>
  </si>
  <si>
    <t>MARIA FOMINA</t>
  </si>
  <si>
    <t>MARIN PETUKHOVA</t>
  </si>
  <si>
    <t>AMALIYA MAMEDOVA</t>
  </si>
  <si>
    <t>IANA PYDYNA</t>
  </si>
  <si>
    <t>NIKISHINA TATIANA</t>
  </si>
  <si>
    <t>SVETLANA AVALIANI</t>
  </si>
  <si>
    <t>EKATERINA BAGINA</t>
  </si>
  <si>
    <t>ALENA EZHOVA</t>
  </si>
  <si>
    <t>TATYNA ZYUKOVA</t>
  </si>
  <si>
    <t>ESMA EBNU</t>
  </si>
  <si>
    <t>OLGA SAVINA</t>
  </si>
  <si>
    <t>NATALYA GOSTYUSHEVA</t>
  </si>
  <si>
    <t>NADEZHDA BREIMAN</t>
  </si>
  <si>
    <t>EKATERINA NEGRILO</t>
  </si>
  <si>
    <t>BORIS BELYEV</t>
  </si>
  <si>
    <t>OLGA MATVEEVA</t>
  </si>
  <si>
    <t>ANASTASIA YASHINA</t>
  </si>
  <si>
    <t>SVETLANA SAVELYEVA</t>
  </si>
  <si>
    <t>ELENA DANYUSHINA</t>
  </si>
  <si>
    <t>DARIA KINYAKINA</t>
  </si>
  <si>
    <t>ALEXANDRA BONDAREVA</t>
  </si>
  <si>
    <t>ELIZAVETA SELEZNYOVA</t>
  </si>
  <si>
    <t>STROYNOVA SVETLANA</t>
  </si>
  <si>
    <t>POLINA MINISTINOVA</t>
  </si>
  <si>
    <t>ELINA KHAMITOVA</t>
  </si>
  <si>
    <t>SERGEY VIKULTSEV</t>
  </si>
  <si>
    <t>ALEKSANDR TROFIMOV</t>
  </si>
  <si>
    <t>DARYA TOMKA</t>
  </si>
  <si>
    <t>ADELIA NARKOVA</t>
  </si>
  <si>
    <t>DARIA VOINOVA</t>
  </si>
  <si>
    <t>ARTEM KRIVONOS</t>
  </si>
  <si>
    <t>ELENA SHATKOVSKAIA</t>
  </si>
  <si>
    <t>KSENIA KONONOVA</t>
  </si>
  <si>
    <t>NATALIA BLINOVA</t>
  </si>
  <si>
    <t>OLGA PANINA</t>
  </si>
  <si>
    <t>OLGA FEDOSKINA</t>
  </si>
  <si>
    <t>EKATERINA GORDEEVA</t>
  </si>
  <si>
    <t>NINA POMUKHINA</t>
  </si>
  <si>
    <t>DARYA SHISHKINA</t>
  </si>
  <si>
    <t>ELENA PROSKURINA</t>
  </si>
  <si>
    <t>ALENA SINICHKINA</t>
  </si>
  <si>
    <t>MR X</t>
  </si>
  <si>
    <t>OLGA MASHKO</t>
  </si>
  <si>
    <t>OLGA MALMBERG</t>
  </si>
  <si>
    <t>POLINA SHOROKHOVA</t>
  </si>
  <si>
    <t>MURAD SAIDOV</t>
  </si>
  <si>
    <t>LIDIYA VINOGRADOVA</t>
  </si>
  <si>
    <t>NIKITA SMIRNOV</t>
  </si>
  <si>
    <t>KSENIA KHAUSTOVA</t>
  </si>
  <si>
    <t>TAGIR ZARIPOV</t>
  </si>
  <si>
    <t>ALEXANDR KAZARIN</t>
  </si>
  <si>
    <t>MIKHAIL SOMOV</t>
  </si>
  <si>
    <t>YURI KOPYLOV</t>
  </si>
  <si>
    <t>ANNA SMIRNOVA</t>
  </si>
  <si>
    <t>EGOR DRUGO</t>
  </si>
  <si>
    <t>ELENA VOLKOVA</t>
  </si>
  <si>
    <t>ALEXANDRA GROMOVA</t>
  </si>
  <si>
    <t>IRINA SHINOVA</t>
  </si>
  <si>
    <t>IRINA ANTONOVA</t>
  </si>
  <si>
    <t>IRNA HIRCHNKY</t>
  </si>
  <si>
    <t>OLGA SVESHNIKOVA</t>
  </si>
  <si>
    <t>MARINA GORBATOVA</t>
  </si>
  <si>
    <t>VALERIYA YAKHINA</t>
  </si>
  <si>
    <t>ELINA EROKHINA</t>
  </si>
  <si>
    <t>JULIA TSYMBALYUK</t>
  </si>
  <si>
    <t>ALEXEY LOPATCHENKO</t>
  </si>
  <si>
    <t>ANTON KASHNIKOV</t>
  </si>
  <si>
    <t>VIKTORIYA EMSHANOVA</t>
  </si>
  <si>
    <t>NIKITA YASNOV</t>
  </si>
  <si>
    <t>ANASTASIA GORBUNOVA</t>
  </si>
  <si>
    <t>DUBIKOVA ELENA</t>
  </si>
  <si>
    <t>NATALYA YAKUNINA</t>
  </si>
  <si>
    <t>MARINA KOSTEREVA</t>
  </si>
  <si>
    <t>RAMIL ZARTDINOV</t>
  </si>
  <si>
    <t>T.KONSTANTINOVA</t>
  </si>
  <si>
    <t>EKATERINA YUDAEVA</t>
  </si>
  <si>
    <t>MARINA DUDAREVA</t>
  </si>
  <si>
    <t>ANNA FILINA</t>
  </si>
  <si>
    <t>ELIZAVETA ROZOVA</t>
  </si>
  <si>
    <t>KIRA GRIBOVA</t>
  </si>
  <si>
    <t>Алена Владимировна</t>
  </si>
  <si>
    <t>OLEG FEDYUNIN</t>
  </si>
  <si>
    <t>IRINA KULAGINA</t>
  </si>
  <si>
    <t>VEZORGINA MARIA</t>
  </si>
  <si>
    <t>ANNA IVANOVA</t>
  </si>
  <si>
    <t>NATALIA FEDCHENKO</t>
  </si>
  <si>
    <t>RAJABALI</t>
  </si>
  <si>
    <t>DIACHKOVA MAINA</t>
  </si>
  <si>
    <t>V. OKHOTNITSKAYA</t>
  </si>
  <si>
    <t>VALENTINA KNIAZKINA</t>
  </si>
  <si>
    <t>ALEXANDR BOLSHOV</t>
  </si>
  <si>
    <t>Благотворительное пожертвование на покупку будок для приюта</t>
  </si>
  <si>
    <t>PRONCHENKOVA</t>
  </si>
  <si>
    <t>KOLESNIKOVVIKTOR</t>
  </si>
  <si>
    <t>EKATERINA KURINA</t>
  </si>
  <si>
    <t>VERONIKA BALANDINA</t>
  </si>
  <si>
    <t>OLGA PROKHOROVA</t>
  </si>
  <si>
    <t>SVETLANA LOGASHKINA</t>
  </si>
  <si>
    <t>EVGENY SOBOLEV</t>
  </si>
  <si>
    <t>LYUDMILA TUKHAR</t>
  </si>
  <si>
    <t>NIKULINA NATALIA</t>
  </si>
  <si>
    <t>K. SHALOMITSKAYA</t>
  </si>
  <si>
    <t>ALEXANDER KABALENOV</t>
  </si>
  <si>
    <t>MARGARITA RALDUGINA</t>
  </si>
  <si>
    <t>A.UGOLNIKOVA</t>
  </si>
  <si>
    <t>EKATERINA IVANOVA</t>
  </si>
  <si>
    <t>ANNA KOTOVA</t>
  </si>
  <si>
    <t>ILYA NESTEROVICH</t>
  </si>
  <si>
    <t>MARIA KRAYUSHKINA</t>
  </si>
  <si>
    <t>SERGEY BONDAREV</t>
  </si>
  <si>
    <t>VERA BUTAREVA</t>
  </si>
  <si>
    <t>KIRILL LYUBKIN</t>
  </si>
  <si>
    <t>ELIZAVETA PANOVA</t>
  </si>
  <si>
    <t>NATALIA GUKASYAN</t>
  </si>
  <si>
    <t>TATIANA BALTUTIS</t>
  </si>
  <si>
    <t>ALSU GARIPOVA</t>
  </si>
  <si>
    <t>VLADIMIR ANDREEV</t>
  </si>
  <si>
    <t>ANDREY DRACHUK</t>
  </si>
  <si>
    <t>ILYA DASAEV</t>
  </si>
  <si>
    <t>ALENA GAYDUK</t>
  </si>
  <si>
    <t>YULIYA MAKAROVA</t>
  </si>
  <si>
    <t>IRINA KURNOSOVA</t>
  </si>
  <si>
    <t>Благотворительное пожертвование на лечение собаки Персика</t>
  </si>
  <si>
    <t>ANNA SHEVKINA</t>
  </si>
  <si>
    <t>EKATERINA SKOBEYKO</t>
  </si>
  <si>
    <t>EKATERINA GORBATENKO</t>
  </si>
  <si>
    <t>NATALIA PETRUKHINA</t>
  </si>
  <si>
    <t>EGOROVA TATIANA</t>
  </si>
  <si>
    <t>YULIA PETROVA</t>
  </si>
  <si>
    <t>IRINA NIKOLAEVA</t>
  </si>
  <si>
    <t>MARIA SHAMAEVA</t>
  </si>
  <si>
    <t>VALERIY ASVAROV</t>
  </si>
  <si>
    <t>ANNA KOROBEINIKOVA</t>
  </si>
  <si>
    <t>GALINA ZELENKOVA</t>
  </si>
  <si>
    <t>OLESYA MENSHAKOVA</t>
  </si>
  <si>
    <t>DARIA LABKOVSKAYA</t>
  </si>
  <si>
    <t>EKATERINA MAKARENKOVA</t>
  </si>
  <si>
    <t>ARTEM MARKOV</t>
  </si>
  <si>
    <t>GALINA NIONTOVA</t>
  </si>
  <si>
    <t>DMITRY FEDOROV</t>
  </si>
  <si>
    <t>DINARA SHAYKHINA</t>
  </si>
  <si>
    <t>KSENIYA STRAKHOVA</t>
  </si>
  <si>
    <t>ANASTASIA STAROSTINA</t>
  </si>
  <si>
    <t>ANNA PETRENKO</t>
  </si>
  <si>
    <t>YULIA SLIVKA</t>
  </si>
  <si>
    <t>ALEKSANDRA SOKOLOVA</t>
  </si>
  <si>
    <t>SVETLANA ROMANOVA</t>
  </si>
  <si>
    <t>OKSANA SHOLTYREVA</t>
  </si>
  <si>
    <t>PAVEL TIMOFEEV</t>
  </si>
  <si>
    <t>ALINA BONDARENKO</t>
  </si>
  <si>
    <t>EKATERINA GORBATIKOVA</t>
  </si>
  <si>
    <t>ANNA RAKOVICH-NAKHIMOVA</t>
  </si>
  <si>
    <t>INESSA ROCHEVA</t>
  </si>
  <si>
    <t>ELENA PODCHALIMOVA</t>
  </si>
  <si>
    <t>ALEKSANDRA MINAEVA</t>
  </si>
  <si>
    <t>KICHKO EKATERINA</t>
  </si>
  <si>
    <t>NATLIAPETRUKHINA</t>
  </si>
  <si>
    <t>LIYA ESAYAN</t>
  </si>
  <si>
    <t>ALEXANDRA KRAVCHENKO</t>
  </si>
  <si>
    <t>NADEZHDA PRIKHODKO</t>
  </si>
  <si>
    <t>OKSANA KOZLOVA</t>
  </si>
  <si>
    <t>ANNA BYKOVA</t>
  </si>
  <si>
    <t>REZEDA AKHMETZHANOVA</t>
  </si>
  <si>
    <t>SHAMIL GALIMULILN</t>
  </si>
  <si>
    <t>OLGA PAVSHOK</t>
  </si>
  <si>
    <t>ANNA FEDOTOVA</t>
  </si>
  <si>
    <t>ALESYA SHITIKOVA</t>
  </si>
  <si>
    <t>VALERIYA ARISTOVA</t>
  </si>
  <si>
    <t>VIKTORIA ZHARKOVA</t>
  </si>
  <si>
    <t>MARIYA DEDOVETS</t>
  </si>
  <si>
    <t>ARMINE ULUKHANYAN</t>
  </si>
  <si>
    <t>EGOR DRUGOV</t>
  </si>
  <si>
    <t>DIANA DEMINA</t>
  </si>
  <si>
    <t>DARIA RYAZANTSEVA</t>
  </si>
  <si>
    <t>Благотворительное пожертвование на лечение кота Васи</t>
  </si>
  <si>
    <t>ANASTASIYA GOLIKOVA</t>
  </si>
  <si>
    <t>SHMIDT ANNA</t>
  </si>
  <si>
    <t>MARIIA SAPRONOVA</t>
  </si>
  <si>
    <t>ALEKSANDR PLETNEV</t>
  </si>
  <si>
    <t>MARINA PETUKHOVA</t>
  </si>
  <si>
    <t>VITALIY BALAKHONOV</t>
  </si>
  <si>
    <t>ANASTASIA KOLTYSHEVA</t>
  </si>
  <si>
    <t>ANNA YURCHENKO</t>
  </si>
  <si>
    <t>ELINA AXENOVA</t>
  </si>
  <si>
    <t>ANASTASIA YAKOVLEVA</t>
  </si>
  <si>
    <t>ANASTASIA LEONONVA</t>
  </si>
  <si>
    <t>S SHCHERBATOVA</t>
  </si>
  <si>
    <t>декабрь</t>
  </si>
  <si>
    <t>ELENA VALEVSKAYA</t>
  </si>
  <si>
    <t>LILIIA BRAINIS</t>
  </si>
  <si>
    <t>Благотворительное пожертвование на лечение собаки Рыжий</t>
  </si>
  <si>
    <t>BALAKAEVA YULIA</t>
  </si>
  <si>
    <t>NIKITA LIBERSON</t>
  </si>
  <si>
    <t>INNA TARGONSKAYA</t>
  </si>
  <si>
    <t>VLADIMIR GEGECHKORI</t>
  </si>
  <si>
    <t>444,01 RUB</t>
  </si>
  <si>
    <t>Evgeniya Alexandrova</t>
  </si>
  <si>
    <t>600,00 RUB</t>
  </si>
  <si>
    <t>500,00 RUB</t>
  </si>
  <si>
    <t>0,01 RUB</t>
  </si>
  <si>
    <t>5000,00 RUB</t>
  </si>
  <si>
    <t>Буслова Наталья</t>
  </si>
  <si>
    <t>Левина Евгения</t>
  </si>
  <si>
    <t>Ревегук Ирина Викторовна</t>
  </si>
  <si>
    <t>Natalia Bodrova</t>
  </si>
  <si>
    <t>Валентин</t>
  </si>
  <si>
    <t>Байлова Катя</t>
  </si>
  <si>
    <t>ВегМарт</t>
  </si>
  <si>
    <t>Оксана Левина</t>
  </si>
  <si>
    <t>Жанна Иванова</t>
  </si>
  <si>
    <t>Anonym</t>
  </si>
  <si>
    <t>8850</t>
  </si>
  <si>
    <t>7059</t>
  </si>
  <si>
    <t>6945</t>
  </si>
  <si>
    <t>1424</t>
  </si>
  <si>
    <t>9567</t>
  </si>
  <si>
    <t>9535</t>
  </si>
  <si>
    <t>0401</t>
  </si>
  <si>
    <t>4800</t>
  </si>
  <si>
    <t>9884</t>
  </si>
  <si>
    <t>6748</t>
  </si>
  <si>
    <t>1175</t>
  </si>
  <si>
    <t>9782</t>
  </si>
  <si>
    <t>5618</t>
  </si>
  <si>
    <t>3840</t>
  </si>
  <si>
    <t>7070</t>
  </si>
  <si>
    <t>1379</t>
  </si>
  <si>
    <t>2129</t>
  </si>
  <si>
    <t>2109</t>
  </si>
  <si>
    <t>4507</t>
  </si>
  <si>
    <t>8511</t>
  </si>
  <si>
    <t>5328</t>
  </si>
  <si>
    <t>9177</t>
  </si>
  <si>
    <t>8831</t>
  </si>
  <si>
    <t>0788</t>
  </si>
  <si>
    <t>1455</t>
  </si>
  <si>
    <t>2993</t>
  </si>
  <si>
    <t>7403</t>
  </si>
  <si>
    <t>6058</t>
  </si>
  <si>
    <t>8402</t>
  </si>
  <si>
    <t>8811</t>
  </si>
  <si>
    <t>2464</t>
  </si>
  <si>
    <t>5104</t>
  </si>
  <si>
    <t>0173</t>
  </si>
  <si>
    <t>4606</t>
  </si>
  <si>
    <t>3463</t>
  </si>
  <si>
    <t>3399</t>
  </si>
  <si>
    <t>3179</t>
  </si>
  <si>
    <t>7431</t>
  </si>
  <si>
    <t>0195</t>
  </si>
  <si>
    <t>0122</t>
  </si>
  <si>
    <t>3018</t>
  </si>
  <si>
    <t>5521</t>
  </si>
  <si>
    <t>3311</t>
  </si>
  <si>
    <t>3605</t>
  </si>
  <si>
    <t>4252</t>
  </si>
  <si>
    <t>Возврат от поставщика</t>
  </si>
  <si>
    <t>Программа "Социальное зоотакси "РэйМобиль", реализуемая на средства, полученные из бюджета г. Москвы (Грант Мэра)</t>
  </si>
  <si>
    <t>Грант Мэра из бюджета г. Москвы, полученный по итогам проводимого Комитетом общественных связей Конкурса для СО НКО на реализацию проекта "Социальное зоотакси "РэйМобиль"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</si>
</sst>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#,##0.00&quot;р.&quot;"/>
    <numFmt numFmtId="180" formatCode="#\ ##0.00"/>
    <numFmt numFmtId="187" formatCode="dd\.mm\.yyyy"/>
  </numFmts>
  <fonts count="20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Fill="0" applyProtection="0"/>
  </cellStyleXfs>
  <cellXfs count="16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Protection="1"/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2" borderId="3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73" fontId="2" fillId="3" borderId="3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4" fillId="3" borderId="3" xfId="0" applyNumberFormat="1" applyFont="1" applyFill="1" applyBorder="1" applyAlignment="1" applyProtection="1">
      <alignment horizontal="center" vertical="center"/>
    </xf>
    <xf numFmtId="173" fontId="8" fillId="2" borderId="3" xfId="0" applyNumberFormat="1" applyFont="1" applyFill="1" applyBorder="1" applyAlignment="1" applyProtection="1">
      <alignment horizontal="right" vertical="center"/>
    </xf>
    <xf numFmtId="173" fontId="8" fillId="0" borderId="0" xfId="0" applyNumberFormat="1" applyFont="1" applyFill="1" applyBorder="1" applyAlignment="1" applyProtection="1">
      <alignment horizontal="right" vertical="center"/>
    </xf>
    <xf numFmtId="173" fontId="4" fillId="3" borderId="3" xfId="0" applyNumberFormat="1" applyFont="1" applyFill="1" applyBorder="1" applyAlignment="1" applyProtection="1">
      <alignment horizontal="center"/>
    </xf>
    <xf numFmtId="173" fontId="9" fillId="2" borderId="3" xfId="0" applyNumberFormat="1" applyFont="1" applyFill="1" applyBorder="1" applyAlignment="1" applyProtection="1">
      <alignment vertical="center"/>
    </xf>
    <xf numFmtId="173" fontId="8" fillId="2" borderId="3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1" fillId="0" borderId="4" xfId="0" applyFont="1" applyFill="1" applyBorder="1" applyAlignment="1" applyProtection="1">
      <alignment wrapText="1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/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0" fontId="2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73" fontId="8" fillId="3" borderId="3" xfId="0" applyNumberFormat="1" applyFont="1" applyFill="1" applyBorder="1" applyAlignment="1" applyProtection="1">
      <alignment horizontal="right"/>
    </xf>
    <xf numFmtId="14" fontId="0" fillId="0" borderId="0" xfId="0" applyNumberFormat="1" applyFill="1" applyAlignment="1" applyProtection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87" fontId="1" fillId="0" borderId="6" xfId="0" applyNumberFormat="1" applyFont="1" applyFill="1" applyBorder="1" applyAlignment="1" applyProtection="1">
      <alignment horizontal="center" vertical="center"/>
    </xf>
    <xf numFmtId="187" fontId="1" fillId="0" borderId="4" xfId="0" applyNumberFormat="1" applyFont="1" applyFill="1" applyBorder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horizontal="left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wrapText="1"/>
    </xf>
    <xf numFmtId="4" fontId="14" fillId="4" borderId="17" xfId="0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left" vertical="center" wrapText="1"/>
    </xf>
    <xf numFmtId="0" fontId="15" fillId="4" borderId="17" xfId="0" applyNumberFormat="1" applyFont="1" applyFill="1" applyBorder="1" applyAlignment="1" applyProtection="1">
      <alignment horizontal="center" vertical="center" wrapText="1"/>
    </xf>
    <xf numFmtId="4" fontId="15" fillId="4" borderId="17" xfId="0" applyNumberFormat="1" applyFont="1" applyFill="1" applyBorder="1" applyAlignment="1" applyProtection="1">
      <alignment horizontal="center" vertical="center" wrapText="1"/>
    </xf>
    <xf numFmtId="0" fontId="15" fillId="4" borderId="17" xfId="0" applyNumberFormat="1" applyFont="1" applyFill="1" applyBorder="1" applyAlignment="1" applyProtection="1">
      <alignment horizontal="left" vertical="center" wrapText="1"/>
    </xf>
    <xf numFmtId="187" fontId="1" fillId="0" borderId="7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1" fillId="0" borderId="4" xfId="0" applyFont="1" applyBorder="1"/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4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14" fontId="1" fillId="0" borderId="4" xfId="0" applyNumberFormat="1" applyFont="1" applyFill="1" applyBorder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vertical="center"/>
    </xf>
    <xf numFmtId="14" fontId="3" fillId="2" borderId="2" xfId="0" applyNumberFormat="1" applyFont="1" applyFill="1" applyBorder="1" applyAlignment="1" applyProtection="1">
      <alignment vertical="center"/>
    </xf>
    <xf numFmtId="14" fontId="3" fillId="2" borderId="3" xfId="0" applyNumberFormat="1" applyFont="1" applyFill="1" applyBorder="1" applyAlignment="1" applyProtection="1">
      <alignment vertical="center"/>
    </xf>
    <xf numFmtId="0" fontId="14" fillId="4" borderId="17" xfId="0" applyNumberFormat="1" applyFont="1" applyFill="1" applyBorder="1" applyAlignment="1" applyProtection="1">
      <alignment horizontal="left" vertical="center" wrapText="1"/>
    </xf>
    <xf numFmtId="4" fontId="14" fillId="0" borderId="1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4" fontId="1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14" fillId="4" borderId="17" xfId="0" applyNumberFormat="1" applyFont="1" applyFill="1" applyBorder="1" applyAlignment="1" applyProtection="1">
      <alignment horizontal="center" vertical="center" wrapText="1"/>
    </xf>
    <xf numFmtId="14" fontId="14" fillId="0" borderId="18" xfId="0" applyNumberFormat="1" applyFont="1" applyFill="1" applyBorder="1" applyAlignment="1" applyProtection="1">
      <alignment horizontal="center" vertical="center" wrapText="1"/>
    </xf>
    <xf numFmtId="187" fontId="14" fillId="4" borderId="17" xfId="0" applyNumberFormat="1" applyFont="1" applyFill="1" applyBorder="1" applyAlignment="1" applyProtection="1">
      <alignment horizontal="center" vertical="center" wrapText="1"/>
    </xf>
    <xf numFmtId="0" fontId="14" fillId="4" borderId="19" xfId="0" applyNumberFormat="1" applyFont="1" applyFill="1" applyBorder="1" applyAlignment="1" applyProtection="1">
      <alignment horizontal="left" vertical="center" wrapText="1"/>
    </xf>
    <xf numFmtId="187" fontId="14" fillId="4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14" fillId="4" borderId="4" xfId="0" applyNumberFormat="1" applyFont="1" applyFill="1" applyBorder="1" applyAlignment="1" applyProtection="1">
      <alignment horizontal="left" vertical="center" wrapText="1"/>
    </xf>
    <xf numFmtId="14" fontId="16" fillId="0" borderId="4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180" fontId="16" fillId="0" borderId="4" xfId="0" applyNumberFormat="1" applyFont="1" applyBorder="1" applyAlignment="1">
      <alignment horizontal="center"/>
    </xf>
    <xf numFmtId="187" fontId="15" fillId="4" borderId="17" xfId="0" applyNumberFormat="1" applyFont="1" applyFill="1" applyBorder="1" applyAlignment="1" applyProtection="1">
      <alignment horizontal="center" vertical="center" wrapText="1"/>
    </xf>
    <xf numFmtId="14" fontId="15" fillId="4" borderId="17" xfId="0" applyNumberFormat="1" applyFont="1" applyFill="1" applyBorder="1" applyAlignment="1" applyProtection="1">
      <alignment horizontal="center" vertical="center" wrapText="1"/>
    </xf>
    <xf numFmtId="4" fontId="16" fillId="0" borderId="4" xfId="0" applyNumberFormat="1" applyFont="1" applyFill="1" applyBorder="1" applyAlignment="1" applyProtection="1">
      <alignment horizontal="center" vertical="center" wrapText="1"/>
    </xf>
    <xf numFmtId="4" fontId="16" fillId="0" borderId="17" xfId="0" applyNumberFormat="1" applyFont="1" applyFill="1" applyBorder="1" applyAlignment="1" applyProtection="1">
      <alignment horizontal="center" vertical="center" wrapText="1"/>
    </xf>
    <xf numFmtId="4" fontId="10" fillId="0" borderId="17" xfId="0" applyNumberFormat="1" applyFont="1" applyFill="1" applyBorder="1" applyAlignment="1" applyProtection="1">
      <alignment horizontal="center" vertical="center" wrapText="1"/>
    </xf>
    <xf numFmtId="4" fontId="16" fillId="0" borderId="18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vertical="center"/>
    </xf>
    <xf numFmtId="14" fontId="0" fillId="0" borderId="4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187" fontId="17" fillId="4" borderId="17" xfId="0" applyNumberFormat="1" applyFont="1" applyFill="1" applyBorder="1" applyAlignment="1" applyProtection="1">
      <alignment horizontal="center" vertical="center" wrapText="1"/>
    </xf>
    <xf numFmtId="4" fontId="17" fillId="4" borderId="19" xfId="0" applyNumberFormat="1" applyFont="1" applyFill="1" applyBorder="1" applyAlignment="1" applyProtection="1">
      <alignment horizontal="center" vertical="center" wrapText="1"/>
    </xf>
    <xf numFmtId="4" fontId="14" fillId="4" borderId="19" xfId="0" applyNumberFormat="1" applyFont="1" applyFill="1" applyBorder="1" applyAlignment="1" applyProtection="1">
      <alignment horizontal="center" vertical="center" wrapText="1"/>
    </xf>
    <xf numFmtId="173" fontId="2" fillId="3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0" fillId="0" borderId="17" xfId="0" applyNumberFormat="1" applyFont="1" applyFill="1" applyBorder="1" applyAlignment="1" applyProtection="1">
      <alignment horizontal="left" vertical="center" wrapText="1"/>
    </xf>
    <xf numFmtId="0" fontId="14" fillId="4" borderId="1" xfId="0" applyNumberFormat="1" applyFont="1" applyFill="1" applyBorder="1" applyAlignment="1" applyProtection="1">
      <alignment horizontal="left" vertical="center" wrapText="1"/>
    </xf>
    <xf numFmtId="0" fontId="14" fillId="4" borderId="3" xfId="0" applyNumberFormat="1" applyFont="1" applyFill="1" applyBorder="1" applyAlignment="1" applyProtection="1">
      <alignment horizontal="left" vertical="center" wrapText="1"/>
    </xf>
    <xf numFmtId="4" fontId="1" fillId="0" borderId="5" xfId="0" applyNumberFormat="1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6" xfId="0" applyFont="1" applyFill="1" applyBorder="1" applyAlignment="1" applyProtection="1">
      <alignment horizontal="left" vertical="center"/>
    </xf>
    <xf numFmtId="0" fontId="0" fillId="0" borderId="0" xfId="0" applyBorder="1"/>
    <xf numFmtId="180" fontId="16" fillId="0" borderId="4" xfId="0" applyNumberFormat="1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14" fillId="4" borderId="1" xfId="0" applyNumberFormat="1" applyFont="1" applyFill="1" applyBorder="1" applyAlignment="1" applyProtection="1">
      <alignment horizontal="left" vertical="center" wrapText="1"/>
    </xf>
    <xf numFmtId="0" fontId="14" fillId="4" borderId="3" xfId="0" applyNumberFormat="1" applyFont="1" applyFill="1" applyBorder="1" applyAlignment="1" applyProtection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4" fontId="2" fillId="2" borderId="12" xfId="0" applyNumberFormat="1" applyFont="1" applyFill="1" applyBorder="1" applyAlignment="1" applyProtection="1">
      <alignment horizontal="left" vertical="center"/>
    </xf>
    <xf numFmtId="14" fontId="2" fillId="2" borderId="13" xfId="0" applyNumberFormat="1" applyFont="1" applyFill="1" applyBorder="1" applyAlignment="1" applyProtection="1">
      <alignment horizontal="left" vertical="center"/>
    </xf>
    <xf numFmtId="14" fontId="2" fillId="2" borderId="14" xfId="0" applyNumberFormat="1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17" fillId="4" borderId="4" xfId="0" applyNumberFormat="1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1651000</xdr:colOff>
      <xdr:row>6</xdr:row>
      <xdr:rowOff>12700</xdr:rowOff>
    </xdr:to>
    <xdr:pic>
      <xdr:nvPicPr>
        <xdr:cNvPr id="42000" name="Рисунок 2">
          <a:extLst>
            <a:ext uri="{FF2B5EF4-FFF2-40B4-BE49-F238E27FC236}">
              <a16:creationId xmlns:a16="http://schemas.microsoft.com/office/drawing/2014/main" id="{B7829ABD-0ABE-DD4C-B227-B051F3661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43024" name="Рисунок 2">
          <a:extLst>
            <a:ext uri="{FF2B5EF4-FFF2-40B4-BE49-F238E27FC236}">
              <a16:creationId xmlns:a16="http://schemas.microsoft.com/office/drawing/2014/main" id="{420BF2C1-54AC-F14C-8711-49D5363D1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30" name="Рисунок 2">
          <a:extLst>
            <a:ext uri="{FF2B5EF4-FFF2-40B4-BE49-F238E27FC236}">
              <a16:creationId xmlns:a16="http://schemas.microsoft.com/office/drawing/2014/main" id="{6167DC6D-3927-4B40-B718-7D0CFFA63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44048" name="Рисунок 2">
          <a:extLst>
            <a:ext uri="{FF2B5EF4-FFF2-40B4-BE49-F238E27FC236}">
              <a16:creationId xmlns:a16="http://schemas.microsoft.com/office/drawing/2014/main" id="{FB53EFF1-FCDC-564C-A990-698049EF5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45072" name="Рисунок 2">
          <a:extLst>
            <a:ext uri="{FF2B5EF4-FFF2-40B4-BE49-F238E27FC236}">
              <a16:creationId xmlns:a16="http://schemas.microsoft.com/office/drawing/2014/main" id="{0BCF601F-8901-D44E-9792-A0D67E9A4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46096" name="Рисунок 2">
          <a:extLst>
            <a:ext uri="{FF2B5EF4-FFF2-40B4-BE49-F238E27FC236}">
              <a16:creationId xmlns:a16="http://schemas.microsoft.com/office/drawing/2014/main" id="{07881A8E-2CA8-EE48-8A5A-17255522B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170" name="Рисунок 2">
          <a:extLst>
            <a:ext uri="{FF2B5EF4-FFF2-40B4-BE49-F238E27FC236}">
              <a16:creationId xmlns:a16="http://schemas.microsoft.com/office/drawing/2014/main" id="{A5688907-F5E7-7A42-A0E6-4B7654E53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47120" name="Рисунок 2">
          <a:extLst>
            <a:ext uri="{FF2B5EF4-FFF2-40B4-BE49-F238E27FC236}">
              <a16:creationId xmlns:a16="http://schemas.microsoft.com/office/drawing/2014/main" id="{232862FF-6E78-6C48-A16A-924CED9C0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0"/>
  <sheetViews>
    <sheetView showGridLines="0" tabSelected="1" zoomScaleNormal="100" workbookViewId="0">
      <selection activeCell="A8" sqref="A8"/>
    </sheetView>
  </sheetViews>
  <sheetFormatPr baseColWidth="10" defaultRowHeight="15" x14ac:dyDescent="0.2"/>
  <cols>
    <col min="1" max="1" width="24.1640625" style="1" customWidth="1"/>
    <col min="2" max="2" width="46.5" style="2" customWidth="1"/>
    <col min="3" max="3" width="19.5" style="6" customWidth="1"/>
    <col min="4" max="4" width="9.1640625" customWidth="1"/>
    <col min="5" max="256" width="8.83203125" customWidth="1"/>
  </cols>
  <sheetData>
    <row r="1" spans="1:3" ht="19" x14ac:dyDescent="0.25">
      <c r="B1" s="135" t="s">
        <v>16</v>
      </c>
      <c r="C1" s="135"/>
    </row>
    <row r="2" spans="1:3" ht="19" x14ac:dyDescent="0.25">
      <c r="B2" s="135" t="s">
        <v>17</v>
      </c>
      <c r="C2" s="135"/>
    </row>
    <row r="3" spans="1:3" ht="19" x14ac:dyDescent="0.25">
      <c r="B3" s="37"/>
      <c r="C3" s="37"/>
    </row>
    <row r="4" spans="1:3" ht="19" x14ac:dyDescent="0.25">
      <c r="B4" s="132" t="s">
        <v>3</v>
      </c>
      <c r="C4" s="132"/>
    </row>
    <row r="5" spans="1:3" ht="19" x14ac:dyDescent="0.25">
      <c r="B5" s="132" t="s">
        <v>15</v>
      </c>
      <c r="C5" s="132"/>
    </row>
    <row r="6" spans="1:3" ht="19" x14ac:dyDescent="0.2">
      <c r="B6" s="136" t="s">
        <v>155</v>
      </c>
      <c r="C6" s="136"/>
    </row>
    <row r="7" spans="1:3" ht="15" customHeight="1" x14ac:dyDescent="0.2">
      <c r="B7" s="38"/>
      <c r="C7" s="38"/>
    </row>
    <row r="9" spans="1:3" x14ac:dyDescent="0.2">
      <c r="A9" s="128" t="s">
        <v>156</v>
      </c>
      <c r="B9" s="129"/>
      <c r="C9" s="29">
        <v>999961.21</v>
      </c>
    </row>
    <row r="10" spans="1:3" x14ac:dyDescent="0.2">
      <c r="C10" s="30"/>
    </row>
    <row r="11" spans="1:3" x14ac:dyDescent="0.2">
      <c r="A11" s="128" t="s">
        <v>157</v>
      </c>
      <c r="B11" s="129"/>
      <c r="C11" s="31">
        <f>SUM(C12:C17)</f>
        <v>1511699.3859999997</v>
      </c>
    </row>
    <row r="12" spans="1:3" x14ac:dyDescent="0.2">
      <c r="A12" s="130" t="s">
        <v>36</v>
      </c>
      <c r="B12" s="131"/>
      <c r="C12" s="32">
        <f>CloudPayments!C327</f>
        <v>280460.51999999996</v>
      </c>
    </row>
    <row r="13" spans="1:3" x14ac:dyDescent="0.2">
      <c r="A13" s="130" t="s">
        <v>22</v>
      </c>
      <c r="B13" s="131"/>
      <c r="C13" s="32">
        <f>PayPal!D14</f>
        <v>6221.58</v>
      </c>
    </row>
    <row r="14" spans="1:3" x14ac:dyDescent="0.2">
      <c r="A14" s="130" t="s">
        <v>25</v>
      </c>
      <c r="B14" s="131"/>
      <c r="C14" s="32">
        <f>Yandex!C15</f>
        <v>15608.376</v>
      </c>
    </row>
    <row r="15" spans="1:3" x14ac:dyDescent="0.2">
      <c r="A15" s="130" t="s">
        <v>27</v>
      </c>
      <c r="B15" s="131"/>
      <c r="C15" s="32">
        <f>Qiwi!C26</f>
        <v>3220.5</v>
      </c>
    </row>
    <row r="16" spans="1:3" x14ac:dyDescent="0.2">
      <c r="A16" s="49" t="s">
        <v>32</v>
      </c>
      <c r="B16" s="50"/>
      <c r="C16" s="32">
        <f>Смс!C92</f>
        <v>10411.880000000001</v>
      </c>
    </row>
    <row r="17" spans="1:4" x14ac:dyDescent="0.2">
      <c r="A17" s="16" t="s">
        <v>21</v>
      </c>
      <c r="B17" s="16"/>
      <c r="C17" s="32">
        <f>СБ!B146</f>
        <v>1195776.5299999998</v>
      </c>
    </row>
    <row r="18" spans="1:4" x14ac:dyDescent="0.2">
      <c r="A18" s="20"/>
      <c r="B18" s="20"/>
      <c r="C18" s="33"/>
      <c r="D18" s="117"/>
    </row>
    <row r="19" spans="1:4" x14ac:dyDescent="0.2">
      <c r="A19" s="128" t="s">
        <v>216</v>
      </c>
      <c r="B19" s="129"/>
      <c r="C19" s="116">
        <f>C20+C21</f>
        <v>1774983</v>
      </c>
    </row>
    <row r="20" spans="1:4" ht="45.75" customHeight="1" x14ac:dyDescent="0.2">
      <c r="A20" s="133" t="s">
        <v>215</v>
      </c>
      <c r="B20" s="134"/>
      <c r="C20" s="32">
        <f>СБ!B145</f>
        <v>61183</v>
      </c>
    </row>
    <row r="21" spans="1:4" ht="45.75" customHeight="1" x14ac:dyDescent="0.2">
      <c r="A21" s="133" t="s">
        <v>665</v>
      </c>
      <c r="B21" s="134"/>
      <c r="C21" s="32">
        <f>СБ!B144</f>
        <v>1713800</v>
      </c>
    </row>
    <row r="22" spans="1:4" x14ac:dyDescent="0.2">
      <c r="A22" s="20"/>
      <c r="B22" s="20"/>
      <c r="C22" s="33"/>
    </row>
    <row r="23" spans="1:4" x14ac:dyDescent="0.2">
      <c r="A23" s="128" t="s">
        <v>158</v>
      </c>
      <c r="B23" s="129"/>
      <c r="C23" s="34">
        <f>SUM(C24:C32)</f>
        <v>1560329.81</v>
      </c>
    </row>
    <row r="24" spans="1:4" x14ac:dyDescent="0.2">
      <c r="A24" s="17" t="s">
        <v>4</v>
      </c>
      <c r="B24" s="18"/>
      <c r="C24" s="35">
        <f>SUM(Расходы!B11:B14)</f>
        <v>124013</v>
      </c>
    </row>
    <row r="25" spans="1:4" x14ac:dyDescent="0.2">
      <c r="A25" s="16" t="s">
        <v>8</v>
      </c>
      <c r="B25" s="19"/>
      <c r="C25" s="36">
        <f>SUM(Расходы!B16:B44)</f>
        <v>288758.5</v>
      </c>
    </row>
    <row r="26" spans="1:4" x14ac:dyDescent="0.2">
      <c r="A26" s="16" t="s">
        <v>9</v>
      </c>
      <c r="B26" s="19"/>
      <c r="C26" s="36">
        <f>SUM(Расходы!B46:B91)</f>
        <v>207052</v>
      </c>
    </row>
    <row r="27" spans="1:4" ht="30" customHeight="1" x14ac:dyDescent="0.2">
      <c r="A27" s="133" t="s">
        <v>53</v>
      </c>
      <c r="B27" s="134"/>
      <c r="C27" s="36">
        <f>SUM(Расходы!B93:B112)</f>
        <v>212223</v>
      </c>
    </row>
    <row r="28" spans="1:4" x14ac:dyDescent="0.2">
      <c r="A28" s="16" t="s">
        <v>50</v>
      </c>
      <c r="B28" s="19"/>
      <c r="C28" s="36">
        <f>SUM(Расходы!B114:B118)</f>
        <v>106638.01</v>
      </c>
    </row>
    <row r="29" spans="1:4" x14ac:dyDescent="0.2">
      <c r="A29" s="133" t="s">
        <v>154</v>
      </c>
      <c r="B29" s="134"/>
      <c r="C29" s="36">
        <f>SUM(Расходы!B120)</f>
        <v>395.6</v>
      </c>
    </row>
    <row r="30" spans="1:4" ht="30" customHeight="1" x14ac:dyDescent="0.2">
      <c r="A30" s="133" t="s">
        <v>664</v>
      </c>
      <c r="B30" s="134"/>
      <c r="C30" s="36">
        <f>SUM(Расходы!B122:B126)</f>
        <v>220878.2</v>
      </c>
    </row>
    <row r="31" spans="1:4" x14ac:dyDescent="0.2">
      <c r="A31" s="78" t="s">
        <v>101</v>
      </c>
      <c r="B31" s="79"/>
      <c r="C31" s="36">
        <f>SUM(Расходы!B128:B130)</f>
        <v>187730</v>
      </c>
    </row>
    <row r="32" spans="1:4" x14ac:dyDescent="0.2">
      <c r="A32" s="16" t="s">
        <v>13</v>
      </c>
      <c r="B32" s="19"/>
      <c r="C32" s="36">
        <f>SUM(Расходы!B132:B140)</f>
        <v>212641.5</v>
      </c>
    </row>
    <row r="33" spans="1:5" x14ac:dyDescent="0.2">
      <c r="C33" s="30"/>
    </row>
    <row r="34" spans="1:5" ht="15" customHeight="1" x14ac:dyDescent="0.2">
      <c r="A34" s="128" t="s">
        <v>159</v>
      </c>
      <c r="B34" s="129"/>
      <c r="C34" s="29">
        <f>C9+C11+C19-C23</f>
        <v>2726313.7859999998</v>
      </c>
      <c r="E34" s="55"/>
    </row>
    <row r="35" spans="1:5" x14ac:dyDescent="0.2">
      <c r="A35" s="60" t="s">
        <v>44</v>
      </c>
      <c r="B35" s="61"/>
      <c r="C35" s="62">
        <v>1280700</v>
      </c>
      <c r="E35" s="55"/>
    </row>
    <row r="36" spans="1:5" x14ac:dyDescent="0.2">
      <c r="C36" s="59"/>
      <c r="E36" s="55"/>
    </row>
    <row r="38" spans="1:5" x14ac:dyDescent="0.2">
      <c r="C38" s="59"/>
    </row>
    <row r="40" spans="1:5" x14ac:dyDescent="0.2">
      <c r="C40" s="63"/>
    </row>
  </sheetData>
  <sheetProtection formatCells="0" formatColumns="0" formatRows="0" insertColumns="0" insertRows="0" insertHyperlinks="0" deleteColumns="0" deleteRows="0" sort="0" autoFilter="0" pivotTables="0"/>
  <mergeCells count="19">
    <mergeCell ref="A21:B21"/>
    <mergeCell ref="B1:C1"/>
    <mergeCell ref="A23:B23"/>
    <mergeCell ref="B4:C4"/>
    <mergeCell ref="B2:C2"/>
    <mergeCell ref="B6:C6"/>
    <mergeCell ref="A13:B13"/>
    <mergeCell ref="A9:B9"/>
    <mergeCell ref="A19:B19"/>
    <mergeCell ref="A34:B34"/>
    <mergeCell ref="A11:B11"/>
    <mergeCell ref="A14:B14"/>
    <mergeCell ref="B5:C5"/>
    <mergeCell ref="A15:B15"/>
    <mergeCell ref="A12:B12"/>
    <mergeCell ref="A29:B29"/>
    <mergeCell ref="A27:B27"/>
    <mergeCell ref="A30:B30"/>
    <mergeCell ref="A20:B20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42"/>
  <sheetViews>
    <sheetView showGridLines="0" zoomScaleNormal="100" workbookViewId="0">
      <selection activeCell="A7" sqref="A7"/>
    </sheetView>
  </sheetViews>
  <sheetFormatPr baseColWidth="10" defaultRowHeight="15" x14ac:dyDescent="0.2"/>
  <cols>
    <col min="1" max="1" width="18.83203125" style="1" customWidth="1"/>
    <col min="2" max="2" width="21.5" style="2" customWidth="1"/>
    <col min="3" max="3" width="126.33203125" customWidth="1"/>
    <col min="4" max="256" width="8.83203125" customWidth="1"/>
  </cols>
  <sheetData>
    <row r="1" spans="1:3" ht="19" x14ac:dyDescent="0.25">
      <c r="B1" s="135" t="s">
        <v>16</v>
      </c>
      <c r="C1" s="135"/>
    </row>
    <row r="2" spans="1:3" ht="19" x14ac:dyDescent="0.25">
      <c r="B2" s="135" t="s">
        <v>17</v>
      </c>
      <c r="C2" s="135"/>
    </row>
    <row r="3" spans="1:3" ht="19" x14ac:dyDescent="0.25">
      <c r="B3" s="132"/>
      <c r="C3" s="132"/>
    </row>
    <row r="4" spans="1:3" ht="19" x14ac:dyDescent="0.25">
      <c r="A4" s="1" t="s">
        <v>52</v>
      </c>
      <c r="B4" s="132" t="s">
        <v>12</v>
      </c>
      <c r="C4" s="132"/>
    </row>
    <row r="5" spans="1:3" ht="19" x14ac:dyDescent="0.25">
      <c r="B5" s="132" t="s">
        <v>155</v>
      </c>
      <c r="C5" s="132"/>
    </row>
    <row r="6" spans="1:3" ht="16" x14ac:dyDescent="0.2">
      <c r="B6" s="3"/>
      <c r="C6" s="4"/>
    </row>
    <row r="8" spans="1:3" x14ac:dyDescent="0.2">
      <c r="A8" s="22" t="s">
        <v>5</v>
      </c>
      <c r="B8" s="23" t="s">
        <v>7</v>
      </c>
      <c r="C8" s="24" t="s">
        <v>6</v>
      </c>
    </row>
    <row r="9" spans="1:3" ht="8.25" customHeight="1" x14ac:dyDescent="0.2">
      <c r="A9" s="137"/>
      <c r="B9" s="138"/>
      <c r="C9" s="139"/>
    </row>
    <row r="10" spans="1:3" x14ac:dyDescent="0.2">
      <c r="A10" s="10" t="s">
        <v>4</v>
      </c>
      <c r="B10" s="11"/>
      <c r="C10" s="12"/>
    </row>
    <row r="11" spans="1:3" ht="15" customHeight="1" x14ac:dyDescent="0.2">
      <c r="A11" s="104">
        <v>43411.841608796269</v>
      </c>
      <c r="B11" s="74">
        <v>3114</v>
      </c>
      <c r="C11" s="75" t="s">
        <v>291</v>
      </c>
    </row>
    <row r="12" spans="1:3" ht="15" customHeight="1" x14ac:dyDescent="0.2">
      <c r="A12" s="104">
        <v>43419.592106481548</v>
      </c>
      <c r="B12" s="74">
        <v>9800</v>
      </c>
      <c r="C12" s="75" t="s">
        <v>292</v>
      </c>
    </row>
    <row r="13" spans="1:3" ht="15" customHeight="1" x14ac:dyDescent="0.2">
      <c r="A13" s="104">
        <v>43420.705358796287</v>
      </c>
      <c r="B13" s="74">
        <v>18099</v>
      </c>
      <c r="C13" s="75" t="s">
        <v>293</v>
      </c>
    </row>
    <row r="14" spans="1:3" ht="15" customHeight="1" x14ac:dyDescent="0.2">
      <c r="A14" s="104">
        <v>43427.54604166653</v>
      </c>
      <c r="B14" s="74">
        <v>93000</v>
      </c>
      <c r="C14" s="75" t="s">
        <v>294</v>
      </c>
    </row>
    <row r="15" spans="1:3" x14ac:dyDescent="0.2">
      <c r="A15" s="13" t="s">
        <v>8</v>
      </c>
      <c r="B15" s="47"/>
      <c r="C15" s="15"/>
    </row>
    <row r="16" spans="1:3" ht="16" x14ac:dyDescent="0.2">
      <c r="A16" s="104">
        <v>43406.784710648004</v>
      </c>
      <c r="B16" s="74">
        <v>4760</v>
      </c>
      <c r="C16" s="118" t="s">
        <v>262</v>
      </c>
    </row>
    <row r="17" spans="1:3" ht="16" x14ac:dyDescent="0.2">
      <c r="A17" s="104">
        <v>43406.785081018694</v>
      </c>
      <c r="B17" s="74">
        <v>4760</v>
      </c>
      <c r="C17" s="118" t="s">
        <v>263</v>
      </c>
    </row>
    <row r="18" spans="1:3" ht="16" x14ac:dyDescent="0.2">
      <c r="A18" s="104">
        <v>43406.785081018694</v>
      </c>
      <c r="B18" s="74">
        <v>6860</v>
      </c>
      <c r="C18" s="118" t="s">
        <v>264</v>
      </c>
    </row>
    <row r="19" spans="1:3" ht="16" x14ac:dyDescent="0.2">
      <c r="A19" s="104">
        <v>43406.785081018694</v>
      </c>
      <c r="B19" s="74">
        <v>1740</v>
      </c>
      <c r="C19" s="118" t="s">
        <v>265</v>
      </c>
    </row>
    <row r="20" spans="1:3" ht="16" x14ac:dyDescent="0.2">
      <c r="A20" s="104">
        <v>43406.785092592705</v>
      </c>
      <c r="B20" s="74">
        <v>1985</v>
      </c>
      <c r="C20" s="118" t="s">
        <v>266</v>
      </c>
    </row>
    <row r="21" spans="1:3" ht="16" x14ac:dyDescent="0.2">
      <c r="A21" s="104">
        <v>43406.785104166716</v>
      </c>
      <c r="B21" s="74">
        <v>4200</v>
      </c>
      <c r="C21" s="118" t="s">
        <v>267</v>
      </c>
    </row>
    <row r="22" spans="1:3" ht="16" x14ac:dyDescent="0.2">
      <c r="A22" s="104">
        <v>43410.659652777947</v>
      </c>
      <c r="B22" s="74">
        <v>3675</v>
      </c>
      <c r="C22" s="118" t="s">
        <v>268</v>
      </c>
    </row>
    <row r="23" spans="1:3" ht="15" customHeight="1" x14ac:dyDescent="0.2">
      <c r="A23" s="104">
        <v>43413.052118055522</v>
      </c>
      <c r="B23" s="74">
        <v>10266.5</v>
      </c>
      <c r="C23" s="118" t="s">
        <v>269</v>
      </c>
    </row>
    <row r="24" spans="1:3" ht="16" x14ac:dyDescent="0.2">
      <c r="A24" s="104">
        <v>43416.065057870466</v>
      </c>
      <c r="B24" s="74">
        <v>3102.5</v>
      </c>
      <c r="C24" s="118" t="s">
        <v>270</v>
      </c>
    </row>
    <row r="25" spans="1:3" ht="16" x14ac:dyDescent="0.2">
      <c r="A25" s="104">
        <v>43416.066527777817</v>
      </c>
      <c r="B25" s="74">
        <v>1275</v>
      </c>
      <c r="C25" s="118" t="s">
        <v>271</v>
      </c>
    </row>
    <row r="26" spans="1:3" ht="16" x14ac:dyDescent="0.2">
      <c r="A26" s="104">
        <v>43416.066620370373</v>
      </c>
      <c r="B26" s="74">
        <v>3385.5</v>
      </c>
      <c r="C26" s="118" t="s">
        <v>272</v>
      </c>
    </row>
    <row r="27" spans="1:3" ht="16" x14ac:dyDescent="0.2">
      <c r="A27" s="104">
        <v>43416.066631944384</v>
      </c>
      <c r="B27" s="74">
        <v>4250</v>
      </c>
      <c r="C27" s="118" t="s">
        <v>273</v>
      </c>
    </row>
    <row r="28" spans="1:3" ht="16" x14ac:dyDescent="0.2">
      <c r="A28" s="104">
        <v>43416.066712962929</v>
      </c>
      <c r="B28" s="74">
        <v>16549.5</v>
      </c>
      <c r="C28" s="118" t="s">
        <v>274</v>
      </c>
    </row>
    <row r="29" spans="1:3" ht="16" x14ac:dyDescent="0.2">
      <c r="A29" s="104">
        <v>43416.067025463097</v>
      </c>
      <c r="B29" s="74">
        <v>770</v>
      </c>
      <c r="C29" s="118" t="s">
        <v>275</v>
      </c>
    </row>
    <row r="30" spans="1:3" ht="16" x14ac:dyDescent="0.2">
      <c r="A30" s="104">
        <v>43416.067060185131</v>
      </c>
      <c r="B30" s="74">
        <v>1840</v>
      </c>
      <c r="C30" s="118" t="s">
        <v>276</v>
      </c>
    </row>
    <row r="31" spans="1:3" ht="16" x14ac:dyDescent="0.2">
      <c r="A31" s="104">
        <v>43416.067476851866</v>
      </c>
      <c r="B31" s="74">
        <v>12488.5</v>
      </c>
      <c r="C31" s="118" t="s">
        <v>277</v>
      </c>
    </row>
    <row r="32" spans="1:3" ht="16" x14ac:dyDescent="0.2">
      <c r="A32" s="104">
        <v>43416.067754629534</v>
      </c>
      <c r="B32" s="74">
        <v>2250</v>
      </c>
      <c r="C32" s="118" t="s">
        <v>278</v>
      </c>
    </row>
    <row r="33" spans="1:3" ht="16" x14ac:dyDescent="0.2">
      <c r="A33" s="104">
        <v>43417.52828703681</v>
      </c>
      <c r="B33" s="74">
        <v>8266.5</v>
      </c>
      <c r="C33" s="118" t="s">
        <v>279</v>
      </c>
    </row>
    <row r="34" spans="1:3" ht="16" x14ac:dyDescent="0.2">
      <c r="A34" s="104">
        <v>43417.528912037145</v>
      </c>
      <c r="B34" s="74">
        <v>32284.5</v>
      </c>
      <c r="C34" s="118" t="s">
        <v>280</v>
      </c>
    </row>
    <row r="35" spans="1:3" ht="16" x14ac:dyDescent="0.2">
      <c r="A35" s="104">
        <v>43417.528923611157</v>
      </c>
      <c r="B35" s="74">
        <v>4442.5</v>
      </c>
      <c r="C35" s="118" t="s">
        <v>281</v>
      </c>
    </row>
    <row r="36" spans="1:3" ht="16" x14ac:dyDescent="0.2">
      <c r="A36" s="104">
        <v>43417.530011574272</v>
      </c>
      <c r="B36" s="74">
        <v>7859.5</v>
      </c>
      <c r="C36" s="118" t="s">
        <v>282</v>
      </c>
    </row>
    <row r="37" spans="1:3" ht="16" x14ac:dyDescent="0.2">
      <c r="A37" s="104">
        <v>43418.767222222406</v>
      </c>
      <c r="B37" s="74">
        <v>8250</v>
      </c>
      <c r="C37" s="118" t="s">
        <v>283</v>
      </c>
    </row>
    <row r="38" spans="1:3" ht="16" x14ac:dyDescent="0.2">
      <c r="A38" s="104">
        <v>43421.5987615739</v>
      </c>
      <c r="B38" s="74">
        <v>31433</v>
      </c>
      <c r="C38" s="118" t="s">
        <v>284</v>
      </c>
    </row>
    <row r="39" spans="1:3" ht="16" x14ac:dyDescent="0.2">
      <c r="A39" s="104">
        <v>43423.050787037238</v>
      </c>
      <c r="B39" s="74">
        <v>38200</v>
      </c>
      <c r="C39" s="118" t="s">
        <v>285</v>
      </c>
    </row>
    <row r="40" spans="1:3" ht="16" x14ac:dyDescent="0.2">
      <c r="A40" s="104">
        <v>43423.05339120375</v>
      </c>
      <c r="B40" s="74">
        <v>6550</v>
      </c>
      <c r="C40" s="118" t="s">
        <v>286</v>
      </c>
    </row>
    <row r="41" spans="1:3" ht="16" x14ac:dyDescent="0.2">
      <c r="A41" s="104">
        <v>43423.05456018541</v>
      </c>
      <c r="B41" s="74">
        <v>4015</v>
      </c>
      <c r="C41" s="118" t="s">
        <v>287</v>
      </c>
    </row>
    <row r="42" spans="1:3" ht="16" x14ac:dyDescent="0.2">
      <c r="A42" s="104">
        <v>43423.753854166716</v>
      </c>
      <c r="B42" s="74">
        <v>51132.5</v>
      </c>
      <c r="C42" s="118" t="s">
        <v>288</v>
      </c>
    </row>
    <row r="43" spans="1:3" ht="16" x14ac:dyDescent="0.2">
      <c r="A43" s="104">
        <v>43426.918622685131</v>
      </c>
      <c r="B43" s="74">
        <v>3054</v>
      </c>
      <c r="C43" s="118" t="s">
        <v>289</v>
      </c>
    </row>
    <row r="44" spans="1:3" ht="16" x14ac:dyDescent="0.2">
      <c r="A44" s="104">
        <v>43430.441620370373</v>
      </c>
      <c r="B44" s="74">
        <v>9113.5</v>
      </c>
      <c r="C44" s="118" t="s">
        <v>290</v>
      </c>
    </row>
    <row r="45" spans="1:3" x14ac:dyDescent="0.2">
      <c r="A45" s="13" t="s">
        <v>9</v>
      </c>
      <c r="B45" s="14"/>
      <c r="C45" s="15"/>
    </row>
    <row r="46" spans="1:3" ht="16" x14ac:dyDescent="0.2">
      <c r="A46" s="104">
        <v>43406.78755787015</v>
      </c>
      <c r="B46" s="74">
        <v>16500</v>
      </c>
      <c r="C46" s="75" t="s">
        <v>217</v>
      </c>
    </row>
    <row r="47" spans="1:3" ht="16" x14ac:dyDescent="0.2">
      <c r="A47" s="104">
        <v>43406.795023147948</v>
      </c>
      <c r="B47" s="74">
        <v>11700</v>
      </c>
      <c r="C47" s="75" t="s">
        <v>218</v>
      </c>
    </row>
    <row r="48" spans="1:3" ht="16" x14ac:dyDescent="0.2">
      <c r="A48" s="104">
        <v>43406.796354166698</v>
      </c>
      <c r="B48" s="74">
        <v>17500</v>
      </c>
      <c r="C48" s="75" t="s">
        <v>219</v>
      </c>
    </row>
    <row r="49" spans="1:3" ht="16" x14ac:dyDescent="0.2">
      <c r="A49" s="104">
        <v>43410.659120370168</v>
      </c>
      <c r="B49" s="74">
        <v>800</v>
      </c>
      <c r="C49" s="75" t="s">
        <v>220</v>
      </c>
    </row>
    <row r="50" spans="1:3" ht="16" x14ac:dyDescent="0.2">
      <c r="A50" s="104">
        <v>43410.660219907295</v>
      </c>
      <c r="B50" s="74">
        <v>7050</v>
      </c>
      <c r="C50" s="75" t="s">
        <v>221</v>
      </c>
    </row>
    <row r="51" spans="1:3" ht="16" x14ac:dyDescent="0.2">
      <c r="A51" s="104">
        <v>43410.662974536885</v>
      </c>
      <c r="B51" s="74">
        <v>4300</v>
      </c>
      <c r="C51" s="75" t="s">
        <v>222</v>
      </c>
    </row>
    <row r="52" spans="1:3" ht="16" x14ac:dyDescent="0.2">
      <c r="A52" s="104">
        <v>43412.858483796474</v>
      </c>
      <c r="B52" s="74">
        <v>10000</v>
      </c>
      <c r="C52" s="75" t="s">
        <v>223</v>
      </c>
    </row>
    <row r="53" spans="1:3" ht="16" x14ac:dyDescent="0.2">
      <c r="A53" s="104">
        <v>43416.066643518396</v>
      </c>
      <c r="B53" s="74">
        <v>2000</v>
      </c>
      <c r="C53" s="75" t="s">
        <v>224</v>
      </c>
    </row>
    <row r="54" spans="1:3" ht="15" customHeight="1" x14ac:dyDescent="0.2">
      <c r="A54" s="104">
        <v>43418.772233796306</v>
      </c>
      <c r="B54" s="74">
        <v>7000</v>
      </c>
      <c r="C54" s="75" t="s">
        <v>225</v>
      </c>
    </row>
    <row r="55" spans="1:3" ht="16" x14ac:dyDescent="0.2">
      <c r="A55" s="104">
        <v>43418.772430555429</v>
      </c>
      <c r="B55" s="74">
        <v>2100</v>
      </c>
      <c r="C55" s="75" t="s">
        <v>226</v>
      </c>
    </row>
    <row r="56" spans="1:3" ht="16" x14ac:dyDescent="0.2">
      <c r="A56" s="104">
        <v>43418.773634259123</v>
      </c>
      <c r="B56" s="74">
        <v>6300</v>
      </c>
      <c r="C56" s="75" t="s">
        <v>227</v>
      </c>
    </row>
    <row r="57" spans="1:3" ht="16" x14ac:dyDescent="0.2">
      <c r="A57" s="104">
        <v>43419.598784722388</v>
      </c>
      <c r="B57" s="74">
        <v>2500</v>
      </c>
      <c r="C57" s="75" t="s">
        <v>228</v>
      </c>
    </row>
    <row r="58" spans="1:3" ht="16" x14ac:dyDescent="0.2">
      <c r="A58" s="104">
        <v>43419.879282407463</v>
      </c>
      <c r="B58" s="74">
        <v>6000</v>
      </c>
      <c r="C58" s="75" t="s">
        <v>229</v>
      </c>
    </row>
    <row r="59" spans="1:3" ht="16" x14ac:dyDescent="0.2">
      <c r="A59" s="104">
        <v>43423.76432870375</v>
      </c>
      <c r="B59" s="74">
        <v>1000</v>
      </c>
      <c r="C59" s="75" t="s">
        <v>230</v>
      </c>
    </row>
    <row r="60" spans="1:3" ht="16" x14ac:dyDescent="0.2">
      <c r="A60" s="104">
        <v>43425.768263889011</v>
      </c>
      <c r="B60" s="74">
        <v>2100</v>
      </c>
      <c r="C60" s="75" t="s">
        <v>231</v>
      </c>
    </row>
    <row r="61" spans="1:3" ht="16" x14ac:dyDescent="0.2">
      <c r="A61" s="104">
        <v>43425.7706365739</v>
      </c>
      <c r="B61" s="74">
        <v>5700</v>
      </c>
      <c r="C61" s="75" t="s">
        <v>232</v>
      </c>
    </row>
    <row r="62" spans="1:3" ht="16" x14ac:dyDescent="0.2">
      <c r="A62" s="104">
        <v>43427.547997685149</v>
      </c>
      <c r="B62" s="74">
        <v>3000</v>
      </c>
      <c r="C62" s="75" t="s">
        <v>233</v>
      </c>
    </row>
    <row r="63" spans="1:3" ht="16" x14ac:dyDescent="0.2">
      <c r="A63" s="104">
        <v>43430.435115740635</v>
      </c>
      <c r="B63" s="74">
        <v>4500</v>
      </c>
      <c r="C63" s="75" t="s">
        <v>234</v>
      </c>
    </row>
    <row r="64" spans="1:3" ht="16" x14ac:dyDescent="0.2">
      <c r="A64" s="104">
        <v>43432.736087962985</v>
      </c>
      <c r="B64" s="74">
        <v>2000</v>
      </c>
      <c r="C64" s="75" t="s">
        <v>235</v>
      </c>
    </row>
    <row r="65" spans="1:3" ht="16" x14ac:dyDescent="0.2">
      <c r="A65" s="104">
        <v>43432.737094907556</v>
      </c>
      <c r="B65" s="74">
        <v>6000</v>
      </c>
      <c r="C65" s="75" t="s">
        <v>236</v>
      </c>
    </row>
    <row r="66" spans="1:3" ht="16" x14ac:dyDescent="0.2">
      <c r="A66" s="104">
        <v>43432.737280092668</v>
      </c>
      <c r="B66" s="74">
        <v>2000</v>
      </c>
      <c r="C66" s="75" t="s">
        <v>237</v>
      </c>
    </row>
    <row r="67" spans="1:3" ht="16" x14ac:dyDescent="0.2">
      <c r="A67" s="104">
        <v>43432.738796296064</v>
      </c>
      <c r="B67" s="74">
        <v>6000</v>
      </c>
      <c r="C67" s="75" t="s">
        <v>238</v>
      </c>
    </row>
    <row r="68" spans="1:3" ht="16" x14ac:dyDescent="0.2">
      <c r="A68" s="104">
        <v>43432.741550926119</v>
      </c>
      <c r="B68" s="74">
        <v>2000</v>
      </c>
      <c r="C68" s="75" t="s">
        <v>239</v>
      </c>
    </row>
    <row r="69" spans="1:3" ht="16" x14ac:dyDescent="0.2">
      <c r="A69" s="104">
        <v>43432.74156250013</v>
      </c>
      <c r="B69" s="74">
        <v>2000</v>
      </c>
      <c r="C69" s="75" t="s">
        <v>240</v>
      </c>
    </row>
    <row r="70" spans="1:3" ht="16" x14ac:dyDescent="0.2">
      <c r="A70" s="104">
        <v>43432.743043981493</v>
      </c>
      <c r="B70" s="74">
        <v>2450</v>
      </c>
      <c r="C70" s="75" t="s">
        <v>241</v>
      </c>
    </row>
    <row r="71" spans="1:3" ht="16" x14ac:dyDescent="0.2">
      <c r="A71" s="104">
        <v>43432.743078703526</v>
      </c>
      <c r="B71" s="74">
        <v>2000</v>
      </c>
      <c r="C71" s="75" t="s">
        <v>242</v>
      </c>
    </row>
    <row r="72" spans="1:3" ht="16" x14ac:dyDescent="0.2">
      <c r="A72" s="104">
        <v>43432.743090278003</v>
      </c>
      <c r="B72" s="74">
        <v>2450</v>
      </c>
      <c r="C72" s="75" t="s">
        <v>243</v>
      </c>
    </row>
    <row r="73" spans="1:3" ht="16" x14ac:dyDescent="0.2">
      <c r="A73" s="104">
        <v>43432.747604166623</v>
      </c>
      <c r="B73" s="74">
        <v>4200</v>
      </c>
      <c r="C73" s="75" t="s">
        <v>244</v>
      </c>
    </row>
    <row r="74" spans="1:3" ht="16" x14ac:dyDescent="0.2">
      <c r="A74" s="104">
        <v>43432.749108796474</v>
      </c>
      <c r="B74" s="74">
        <v>3850</v>
      </c>
      <c r="C74" s="75" t="s">
        <v>245</v>
      </c>
    </row>
    <row r="75" spans="1:3" ht="16" x14ac:dyDescent="0.2">
      <c r="A75" s="104">
        <v>43433.805277777836</v>
      </c>
      <c r="B75" s="74">
        <v>2000</v>
      </c>
      <c r="C75" s="75" t="s">
        <v>246</v>
      </c>
    </row>
    <row r="76" spans="1:3" ht="16" x14ac:dyDescent="0.2">
      <c r="A76" s="104">
        <v>43433.806215277873</v>
      </c>
      <c r="B76" s="74">
        <v>2000</v>
      </c>
      <c r="C76" s="75" t="s">
        <v>247</v>
      </c>
    </row>
    <row r="77" spans="1:3" ht="16" x14ac:dyDescent="0.2">
      <c r="A77" s="104">
        <v>43433.806840277743</v>
      </c>
      <c r="B77" s="74">
        <v>2000</v>
      </c>
      <c r="C77" s="75" t="s">
        <v>248</v>
      </c>
    </row>
    <row r="78" spans="1:3" ht="16" x14ac:dyDescent="0.2">
      <c r="A78" s="104">
        <v>43433.807083333377</v>
      </c>
      <c r="B78" s="74">
        <v>2000</v>
      </c>
      <c r="C78" s="75" t="s">
        <v>249</v>
      </c>
    </row>
    <row r="79" spans="1:3" ht="16" x14ac:dyDescent="0.2">
      <c r="A79" s="104">
        <v>43433.808472222183</v>
      </c>
      <c r="B79" s="74">
        <v>2500</v>
      </c>
      <c r="C79" s="75" t="s">
        <v>250</v>
      </c>
    </row>
    <row r="80" spans="1:3" ht="16" x14ac:dyDescent="0.2">
      <c r="A80" s="104">
        <v>43433.809490740765</v>
      </c>
      <c r="B80" s="74">
        <v>2000</v>
      </c>
      <c r="C80" s="75" t="s">
        <v>251</v>
      </c>
    </row>
    <row r="81" spans="1:3" ht="16" x14ac:dyDescent="0.2">
      <c r="A81" s="104">
        <v>43433.810115740635</v>
      </c>
      <c r="B81" s="74">
        <v>2652</v>
      </c>
      <c r="C81" s="75" t="s">
        <v>252</v>
      </c>
    </row>
    <row r="82" spans="1:3" ht="16" x14ac:dyDescent="0.2">
      <c r="A82" s="104">
        <v>43433.826458333526</v>
      </c>
      <c r="B82" s="74">
        <v>4500</v>
      </c>
      <c r="C82" s="75" t="s">
        <v>253</v>
      </c>
    </row>
    <row r="83" spans="1:3" ht="16" x14ac:dyDescent="0.2">
      <c r="A83" s="104">
        <v>43434.050370370504</v>
      </c>
      <c r="B83" s="74">
        <v>10500</v>
      </c>
      <c r="C83" s="75" t="s">
        <v>254</v>
      </c>
    </row>
    <row r="84" spans="1:3" ht="16" x14ac:dyDescent="0.2">
      <c r="A84" s="104">
        <v>43434.052662036847</v>
      </c>
      <c r="B84" s="74">
        <v>2300</v>
      </c>
      <c r="C84" s="75" t="s">
        <v>255</v>
      </c>
    </row>
    <row r="85" spans="1:3" ht="16" x14ac:dyDescent="0.2">
      <c r="A85" s="104">
        <v>43434.052858796436</v>
      </c>
      <c r="B85" s="74">
        <v>2300</v>
      </c>
      <c r="C85" s="75" t="s">
        <v>256</v>
      </c>
    </row>
    <row r="86" spans="1:3" ht="16" x14ac:dyDescent="0.2">
      <c r="A86" s="104">
        <v>43434.053171296138</v>
      </c>
      <c r="B86" s="74">
        <v>6100</v>
      </c>
      <c r="C86" s="75" t="s">
        <v>257</v>
      </c>
    </row>
    <row r="87" spans="1:3" ht="16" x14ac:dyDescent="0.2">
      <c r="A87" s="104">
        <v>43434.053587962873</v>
      </c>
      <c r="B87" s="74">
        <v>3500</v>
      </c>
      <c r="C87" s="75" t="s">
        <v>258</v>
      </c>
    </row>
    <row r="88" spans="1:3" ht="16" x14ac:dyDescent="0.2">
      <c r="A88" s="104">
        <v>43434.054074074142</v>
      </c>
      <c r="B88" s="74">
        <v>2000</v>
      </c>
      <c r="C88" s="75" t="s">
        <v>259</v>
      </c>
    </row>
    <row r="89" spans="1:3" ht="16" x14ac:dyDescent="0.2">
      <c r="A89" s="104">
        <v>43434.77915509278</v>
      </c>
      <c r="B89" s="74">
        <v>5200</v>
      </c>
      <c r="C89" s="75" t="s">
        <v>260</v>
      </c>
    </row>
    <row r="90" spans="1:3" ht="16" x14ac:dyDescent="0.2">
      <c r="A90" s="104">
        <v>43434.780648148153</v>
      </c>
      <c r="B90" s="74">
        <v>4500</v>
      </c>
      <c r="C90" s="75" t="s">
        <v>261</v>
      </c>
    </row>
    <row r="91" spans="1:3" ht="16" x14ac:dyDescent="0.2">
      <c r="A91" s="104">
        <v>43434.782013888936</v>
      </c>
      <c r="B91" s="74">
        <v>6000</v>
      </c>
      <c r="C91" s="75" t="s">
        <v>261</v>
      </c>
    </row>
    <row r="92" spans="1:3" x14ac:dyDescent="0.2">
      <c r="A92" s="13" t="s">
        <v>53</v>
      </c>
      <c r="B92" s="14"/>
      <c r="C92" s="15"/>
    </row>
    <row r="93" spans="1:3" ht="16" x14ac:dyDescent="0.2">
      <c r="A93" s="96">
        <v>43410.662465277594</v>
      </c>
      <c r="B93" s="71">
        <v>2500</v>
      </c>
      <c r="C93" s="89" t="s">
        <v>295</v>
      </c>
    </row>
    <row r="94" spans="1:3" ht="16" x14ac:dyDescent="0.2">
      <c r="A94" s="96">
        <v>43410.662858796306</v>
      </c>
      <c r="B94" s="71">
        <v>2500</v>
      </c>
      <c r="C94" s="89" t="s">
        <v>296</v>
      </c>
    </row>
    <row r="95" spans="1:3" ht="16" x14ac:dyDescent="0.2">
      <c r="A95" s="96">
        <v>43410.663090277929</v>
      </c>
      <c r="B95" s="71">
        <v>4500</v>
      </c>
      <c r="C95" s="89" t="s">
        <v>297</v>
      </c>
    </row>
    <row r="96" spans="1:3" ht="16" x14ac:dyDescent="0.2">
      <c r="A96" s="96">
        <v>43410.666701389011</v>
      </c>
      <c r="B96" s="71">
        <v>11200</v>
      </c>
      <c r="C96" s="89" t="s">
        <v>298</v>
      </c>
    </row>
    <row r="97" spans="1:3" ht="16" x14ac:dyDescent="0.2">
      <c r="A97" s="96">
        <v>43410.668587963097</v>
      </c>
      <c r="B97" s="71">
        <v>6000</v>
      </c>
      <c r="C97" s="89" t="s">
        <v>299</v>
      </c>
    </row>
    <row r="98" spans="1:3" ht="16" x14ac:dyDescent="0.2">
      <c r="A98" s="96">
        <v>43410.669456018601</v>
      </c>
      <c r="B98" s="71">
        <v>4300</v>
      </c>
      <c r="C98" s="89" t="s">
        <v>300</v>
      </c>
    </row>
    <row r="99" spans="1:3" ht="16" x14ac:dyDescent="0.2">
      <c r="A99" s="96">
        <v>43412.86087962985</v>
      </c>
      <c r="B99" s="71">
        <v>6000</v>
      </c>
      <c r="C99" s="89" t="s">
        <v>301</v>
      </c>
    </row>
    <row r="100" spans="1:3" ht="16" x14ac:dyDescent="0.2">
      <c r="A100" s="96">
        <v>43412.860925925896</v>
      </c>
      <c r="B100" s="71">
        <v>6000</v>
      </c>
      <c r="C100" s="89" t="s">
        <v>302</v>
      </c>
    </row>
    <row r="101" spans="1:3" ht="16" x14ac:dyDescent="0.2">
      <c r="A101" s="96">
        <v>43412.860960647929</v>
      </c>
      <c r="B101" s="71">
        <v>6000</v>
      </c>
      <c r="C101" s="89" t="s">
        <v>303</v>
      </c>
    </row>
    <row r="102" spans="1:3" ht="16" x14ac:dyDescent="0.2">
      <c r="A102" s="96">
        <v>43412.861018518452</v>
      </c>
      <c r="B102" s="71">
        <v>6000</v>
      </c>
      <c r="C102" s="89" t="s">
        <v>304</v>
      </c>
    </row>
    <row r="103" spans="1:3" ht="16" x14ac:dyDescent="0.2">
      <c r="A103" s="96">
        <v>43412.861111111008</v>
      </c>
      <c r="B103" s="71">
        <v>6000</v>
      </c>
      <c r="C103" s="89" t="s">
        <v>305</v>
      </c>
    </row>
    <row r="104" spans="1:3" ht="16" x14ac:dyDescent="0.2">
      <c r="A104" s="96">
        <v>43417.05076388875</v>
      </c>
      <c r="B104" s="71">
        <v>4500</v>
      </c>
      <c r="C104" s="89" t="s">
        <v>306</v>
      </c>
    </row>
    <row r="105" spans="1:3" ht="16" x14ac:dyDescent="0.2">
      <c r="A105" s="96">
        <v>43418.781018518377</v>
      </c>
      <c r="B105" s="71">
        <v>4500</v>
      </c>
      <c r="C105" s="89" t="s">
        <v>307</v>
      </c>
    </row>
    <row r="106" spans="1:3" ht="16" x14ac:dyDescent="0.2">
      <c r="A106" s="96">
        <v>43418.794305555522</v>
      </c>
      <c r="B106" s="71">
        <v>2500</v>
      </c>
      <c r="C106" s="89" t="s">
        <v>308</v>
      </c>
    </row>
    <row r="107" spans="1:3" ht="16" x14ac:dyDescent="0.2">
      <c r="A107" s="96">
        <v>43418.794884259347</v>
      </c>
      <c r="B107" s="71">
        <v>4600</v>
      </c>
      <c r="C107" s="89" t="s">
        <v>309</v>
      </c>
    </row>
    <row r="108" spans="1:3" ht="16" x14ac:dyDescent="0.2">
      <c r="A108" s="96">
        <v>43423.764976851642</v>
      </c>
      <c r="B108" s="71">
        <v>4500</v>
      </c>
      <c r="C108" s="89" t="s">
        <v>310</v>
      </c>
    </row>
    <row r="109" spans="1:3" ht="16" x14ac:dyDescent="0.2">
      <c r="A109" s="96">
        <v>43423.766747685149</v>
      </c>
      <c r="B109" s="71">
        <v>12000</v>
      </c>
      <c r="C109" s="89" t="s">
        <v>311</v>
      </c>
    </row>
    <row r="110" spans="1:3" ht="16" x14ac:dyDescent="0.2">
      <c r="A110" s="104">
        <v>43412</v>
      </c>
      <c r="B110" s="74">
        <v>6837</v>
      </c>
      <c r="C110" s="75" t="s">
        <v>163</v>
      </c>
    </row>
    <row r="111" spans="1:3" ht="16" x14ac:dyDescent="0.2">
      <c r="A111" s="94" t="s">
        <v>133</v>
      </c>
      <c r="B111" s="90">
        <v>80910</v>
      </c>
      <c r="C111" s="75" t="s">
        <v>165</v>
      </c>
    </row>
    <row r="112" spans="1:3" ht="16" x14ac:dyDescent="0.2">
      <c r="A112" s="94" t="s">
        <v>133</v>
      </c>
      <c r="B112" s="90">
        <v>30876</v>
      </c>
      <c r="C112" s="72" t="s">
        <v>166</v>
      </c>
    </row>
    <row r="113" spans="1:4" x14ac:dyDescent="0.2">
      <c r="A113" s="68" t="s">
        <v>51</v>
      </c>
      <c r="B113" s="69"/>
      <c r="C113" s="70"/>
    </row>
    <row r="114" spans="1:4" s="51" customFormat="1" ht="16" x14ac:dyDescent="0.2">
      <c r="A114" s="104">
        <v>43406.790833333507</v>
      </c>
      <c r="B114" s="74">
        <v>23905</v>
      </c>
      <c r="C114" s="75" t="s">
        <v>314</v>
      </c>
    </row>
    <row r="115" spans="1:4" s="51" customFormat="1" ht="16" x14ac:dyDescent="0.2">
      <c r="A115" s="104">
        <v>43413.053344907239</v>
      </c>
      <c r="B115" s="74">
        <v>10600</v>
      </c>
      <c r="C115" s="75" t="s">
        <v>315</v>
      </c>
    </row>
    <row r="116" spans="1:4" s="51" customFormat="1" ht="16" x14ac:dyDescent="0.2">
      <c r="A116" s="104">
        <v>43431.694259259384</v>
      </c>
      <c r="B116" s="74">
        <v>12000</v>
      </c>
      <c r="C116" s="75" t="s">
        <v>316</v>
      </c>
    </row>
    <row r="117" spans="1:4" s="51" customFormat="1" ht="16" x14ac:dyDescent="0.2">
      <c r="A117" s="98" t="s">
        <v>133</v>
      </c>
      <c r="B117" s="106">
        <v>43523.46</v>
      </c>
      <c r="C117" s="100" t="s">
        <v>319</v>
      </c>
    </row>
    <row r="118" spans="1:4" s="51" customFormat="1" ht="16" x14ac:dyDescent="0.2">
      <c r="A118" s="98" t="s">
        <v>133</v>
      </c>
      <c r="B118" s="106">
        <v>16609.55</v>
      </c>
      <c r="C118" s="100" t="s">
        <v>161</v>
      </c>
    </row>
    <row r="119" spans="1:4" x14ac:dyDescent="0.2">
      <c r="A119" s="86" t="s">
        <v>154</v>
      </c>
      <c r="B119" s="87"/>
      <c r="C119" s="88"/>
    </row>
    <row r="120" spans="1:4" ht="16" x14ac:dyDescent="0.2">
      <c r="A120" s="104">
        <v>43430.557743055746</v>
      </c>
      <c r="B120" s="74">
        <v>395.6</v>
      </c>
      <c r="C120" s="75" t="s">
        <v>318</v>
      </c>
    </row>
    <row r="121" spans="1:4" x14ac:dyDescent="0.2">
      <c r="A121" s="86" t="s">
        <v>664</v>
      </c>
      <c r="B121" s="87"/>
      <c r="C121" s="88"/>
    </row>
    <row r="122" spans="1:4" ht="15" customHeight="1" x14ac:dyDescent="0.2">
      <c r="A122" s="104">
        <v>43412.055740740616</v>
      </c>
      <c r="B122" s="74">
        <v>1000</v>
      </c>
      <c r="C122" s="75" t="s">
        <v>312</v>
      </c>
      <c r="D122" s="55"/>
    </row>
    <row r="123" spans="1:4" ht="15" customHeight="1" x14ac:dyDescent="0.2">
      <c r="A123" s="104">
        <v>43412.055474536959</v>
      </c>
      <c r="B123" s="74">
        <v>20000</v>
      </c>
      <c r="C123" s="75" t="s">
        <v>313</v>
      </c>
      <c r="D123" s="55"/>
    </row>
    <row r="124" spans="1:4" ht="15" customHeight="1" x14ac:dyDescent="0.2">
      <c r="A124" s="96">
        <v>43412</v>
      </c>
      <c r="B124" s="74">
        <v>6837</v>
      </c>
      <c r="C124" s="75" t="s">
        <v>163</v>
      </c>
      <c r="D124" s="55"/>
    </row>
    <row r="125" spans="1:4" ht="15" customHeight="1" x14ac:dyDescent="0.2">
      <c r="A125" s="105" t="s">
        <v>133</v>
      </c>
      <c r="B125" s="108">
        <v>139722</v>
      </c>
      <c r="C125" s="75" t="s">
        <v>320</v>
      </c>
      <c r="D125" s="55"/>
    </row>
    <row r="126" spans="1:4" ht="15" customHeight="1" x14ac:dyDescent="0.2">
      <c r="A126" s="94" t="s">
        <v>133</v>
      </c>
      <c r="B126" s="107">
        <v>53319.199999999997</v>
      </c>
      <c r="C126" s="89" t="s">
        <v>162</v>
      </c>
      <c r="D126" s="55"/>
    </row>
    <row r="127" spans="1:4" x14ac:dyDescent="0.2">
      <c r="A127" s="68" t="s">
        <v>100</v>
      </c>
      <c r="B127" s="69"/>
      <c r="C127" s="70"/>
    </row>
    <row r="128" spans="1:4" ht="16" x14ac:dyDescent="0.2">
      <c r="A128" s="104">
        <v>43418.755034722388</v>
      </c>
      <c r="B128" s="74">
        <v>49500</v>
      </c>
      <c r="C128" s="75" t="s">
        <v>317</v>
      </c>
    </row>
    <row r="129" spans="1:4" ht="16" x14ac:dyDescent="0.2">
      <c r="A129" s="95" t="s">
        <v>133</v>
      </c>
      <c r="B129" s="109">
        <v>100050</v>
      </c>
      <c r="C129" s="89" t="s">
        <v>321</v>
      </c>
    </row>
    <row r="130" spans="1:4" s="51" customFormat="1" ht="16" x14ac:dyDescent="0.2">
      <c r="A130" s="95" t="s">
        <v>133</v>
      </c>
      <c r="B130" s="109">
        <v>38180</v>
      </c>
      <c r="C130" s="89" t="s">
        <v>164</v>
      </c>
    </row>
    <row r="131" spans="1:4" x14ac:dyDescent="0.2">
      <c r="A131" s="13" t="s">
        <v>13</v>
      </c>
      <c r="B131" s="14"/>
      <c r="C131" s="15"/>
      <c r="D131" s="55"/>
    </row>
    <row r="132" spans="1:4" ht="16" x14ac:dyDescent="0.2">
      <c r="A132" s="104">
        <v>43410.660879629664</v>
      </c>
      <c r="B132" s="74">
        <v>470</v>
      </c>
      <c r="C132" s="75" t="s">
        <v>120</v>
      </c>
    </row>
    <row r="133" spans="1:4" ht="16" x14ac:dyDescent="0.2">
      <c r="A133" s="104">
        <v>43412</v>
      </c>
      <c r="B133" s="74">
        <v>9016.0400000000009</v>
      </c>
      <c r="C133" s="75" t="s">
        <v>163</v>
      </c>
    </row>
    <row r="134" spans="1:4" ht="16" x14ac:dyDescent="0.2">
      <c r="A134" s="104">
        <v>43419</v>
      </c>
      <c r="B134" s="74">
        <v>242</v>
      </c>
      <c r="C134" s="75" t="s">
        <v>153</v>
      </c>
    </row>
    <row r="135" spans="1:4" ht="16" x14ac:dyDescent="0.2">
      <c r="A135" s="96">
        <v>43419</v>
      </c>
      <c r="B135" s="107">
        <v>7300</v>
      </c>
      <c r="C135" s="39" t="s">
        <v>129</v>
      </c>
    </row>
    <row r="136" spans="1:4" ht="16" x14ac:dyDescent="0.2">
      <c r="A136" s="96">
        <v>43434</v>
      </c>
      <c r="B136" s="71">
        <v>36</v>
      </c>
      <c r="C136" s="89" t="s">
        <v>153</v>
      </c>
    </row>
    <row r="137" spans="1:4" ht="16" x14ac:dyDescent="0.2">
      <c r="A137" s="96">
        <v>43434</v>
      </c>
      <c r="B137" s="71">
        <v>46116.45</v>
      </c>
      <c r="C137" s="89" t="s">
        <v>117</v>
      </c>
    </row>
    <row r="138" spans="1:4" ht="16" x14ac:dyDescent="0.2">
      <c r="A138" s="96" t="s">
        <v>133</v>
      </c>
      <c r="B138" s="107">
        <v>102596.25</v>
      </c>
      <c r="C138" s="89" t="s">
        <v>167</v>
      </c>
    </row>
    <row r="139" spans="1:4" ht="16" x14ac:dyDescent="0.2">
      <c r="A139" s="105" t="s">
        <v>133</v>
      </c>
      <c r="B139" s="108">
        <v>39151.1</v>
      </c>
      <c r="C139" s="75" t="s">
        <v>168</v>
      </c>
    </row>
    <row r="140" spans="1:4" ht="16" x14ac:dyDescent="0.2">
      <c r="A140" s="73" t="s">
        <v>133</v>
      </c>
      <c r="B140" s="74">
        <f>430.5+7283.16</f>
        <v>7713.66</v>
      </c>
      <c r="C140" s="75" t="s">
        <v>49</v>
      </c>
    </row>
    <row r="141" spans="1:4" x14ac:dyDescent="0.2">
      <c r="A141" s="7" t="s">
        <v>2</v>
      </c>
      <c r="B141" s="8">
        <f>SUM(B11:B140)</f>
        <v>1560329.8099999998</v>
      </c>
      <c r="C141" s="9"/>
    </row>
    <row r="142" spans="1:4" x14ac:dyDescent="0.2">
      <c r="A142" s="2"/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A9:C9"/>
    <mergeCell ref="B2:C2"/>
    <mergeCell ref="B3:C3"/>
    <mergeCell ref="B4:C4"/>
    <mergeCell ref="B5:C5"/>
  </mergeCells>
  <conditionalFormatting sqref="C14">
    <cfRule type="containsText" dxfId="27" priority="25" operator="containsText" text="поддержка">
      <formula>NOT(ISERROR(SEARCH("поддержка",C14)))</formula>
    </cfRule>
    <cfRule type="containsText" dxfId="26" priority="26" operator="containsText" text="помощь">
      <formula>NOT(ISERROR(SEARCH("помощь",C14)))</formula>
    </cfRule>
    <cfRule type="containsText" dxfId="25" priority="27" operator="containsText" text="стерилизация">
      <formula>NOT(ISERROR(SEARCH("стерилизация",C14)))</formula>
    </cfRule>
    <cfRule type="containsText" dxfId="6" priority="28" operator="containsText" text="лечение">
      <formula>NOT(ISERROR(SEARCH("лечение",C14)))</formula>
    </cfRule>
  </conditionalFormatting>
  <conditionalFormatting sqref="C122:C123">
    <cfRule type="containsText" dxfId="24" priority="21" operator="containsText" text="поддержка">
      <formula>NOT(ISERROR(SEARCH("поддержка",C122)))</formula>
    </cfRule>
    <cfRule type="containsText" dxfId="23" priority="22" operator="containsText" text="помощь">
      <formula>NOT(ISERROR(SEARCH("помощь",C122)))</formula>
    </cfRule>
    <cfRule type="containsText" dxfId="22" priority="23" operator="containsText" text="стерилизация">
      <formula>NOT(ISERROR(SEARCH("стерилизация",C122)))</formula>
    </cfRule>
    <cfRule type="containsText" dxfId="5" priority="24" operator="containsText" text="лечение">
      <formula>NOT(ISERROR(SEARCH("лечение",C122)))</formula>
    </cfRule>
  </conditionalFormatting>
  <conditionalFormatting sqref="C114:C115">
    <cfRule type="containsText" dxfId="21" priority="17" operator="containsText" text="поддержка">
      <formula>NOT(ISERROR(SEARCH("поддержка",C114)))</formula>
    </cfRule>
    <cfRule type="containsText" dxfId="20" priority="18" operator="containsText" text="помощь">
      <formula>NOT(ISERROR(SEARCH("помощь",C114)))</formula>
    </cfRule>
    <cfRule type="containsText" dxfId="19" priority="19" operator="containsText" text="стерилизация">
      <formula>NOT(ISERROR(SEARCH("стерилизация",C114)))</formula>
    </cfRule>
    <cfRule type="containsText" dxfId="4" priority="20" operator="containsText" text="лечение">
      <formula>NOT(ISERROR(SEARCH("лечение",C114)))</formula>
    </cfRule>
  </conditionalFormatting>
  <conditionalFormatting sqref="C116">
    <cfRule type="containsText" dxfId="18" priority="13" operator="containsText" text="поддержка">
      <formula>NOT(ISERROR(SEARCH("поддержка",C116)))</formula>
    </cfRule>
    <cfRule type="containsText" dxfId="17" priority="14" operator="containsText" text="помощь">
      <formula>NOT(ISERROR(SEARCH("помощь",C116)))</formula>
    </cfRule>
    <cfRule type="containsText" dxfId="16" priority="15" operator="containsText" text="стерилизация">
      <formula>NOT(ISERROR(SEARCH("стерилизация",C116)))</formula>
    </cfRule>
    <cfRule type="containsText" dxfId="3" priority="16" operator="containsText" text="лечение">
      <formula>NOT(ISERROR(SEARCH("лечение",C116)))</formula>
    </cfRule>
  </conditionalFormatting>
  <conditionalFormatting sqref="C134">
    <cfRule type="containsText" dxfId="15" priority="9" operator="containsText" text="поддержка">
      <formula>NOT(ISERROR(SEARCH("поддержка",C134)))</formula>
    </cfRule>
    <cfRule type="containsText" dxfId="14" priority="10" operator="containsText" text="помощь">
      <formula>NOT(ISERROR(SEARCH("помощь",C134)))</formula>
    </cfRule>
    <cfRule type="containsText" dxfId="13" priority="11" operator="containsText" text="стерилизация">
      <formula>NOT(ISERROR(SEARCH("стерилизация",C134)))</formula>
    </cfRule>
    <cfRule type="containsText" dxfId="2" priority="12" operator="containsText" text="лечение">
      <formula>NOT(ISERROR(SEARCH("лечение",C134)))</formula>
    </cfRule>
  </conditionalFormatting>
  <conditionalFormatting sqref="C128">
    <cfRule type="containsText" dxfId="12" priority="5" operator="containsText" text="поддержка">
      <formula>NOT(ISERROR(SEARCH("поддержка",C128)))</formula>
    </cfRule>
    <cfRule type="containsText" dxfId="11" priority="6" operator="containsText" text="помощь">
      <formula>NOT(ISERROR(SEARCH("помощь",C128)))</formula>
    </cfRule>
    <cfRule type="containsText" dxfId="10" priority="7" operator="containsText" text="стерилизация">
      <formula>NOT(ISERROR(SEARCH("стерилизация",C128)))</formula>
    </cfRule>
    <cfRule type="containsText" dxfId="1" priority="8" operator="containsText" text="лечение">
      <formula>NOT(ISERROR(SEARCH("лечение",C128)))</formula>
    </cfRule>
  </conditionalFormatting>
  <conditionalFormatting sqref="C132:C133">
    <cfRule type="containsText" dxfId="9" priority="1" operator="containsText" text="поддержка">
      <formula>NOT(ISERROR(SEARCH("поддержка",C132)))</formula>
    </cfRule>
    <cfRule type="containsText" dxfId="8" priority="2" operator="containsText" text="помощь">
      <formula>NOT(ISERROR(SEARCH("помощь",C132)))</formula>
    </cfRule>
    <cfRule type="containsText" dxfId="7" priority="3" operator="containsText" text="стерилизация">
      <formula>NOT(ISERROR(SEARCH("стерилизация",C132)))</formula>
    </cfRule>
    <cfRule type="containsText" dxfId="0" priority="4" operator="containsText" text="лечение">
      <formula>NOT(ISERROR(SEARCH("лечение",C132)))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8"/>
  <sheetViews>
    <sheetView showGridLines="0" workbookViewId="0">
      <selection activeCell="A8" sqref="A8"/>
    </sheetView>
  </sheetViews>
  <sheetFormatPr baseColWidth="10" defaultRowHeight="15" x14ac:dyDescent="0.2"/>
  <cols>
    <col min="1" max="3" width="20.6640625" style="1" customWidth="1"/>
    <col min="4" max="4" width="28.33203125" customWidth="1"/>
    <col min="5" max="5" width="72.1640625" customWidth="1"/>
    <col min="6" max="256" width="8.83203125" customWidth="1"/>
  </cols>
  <sheetData>
    <row r="1" spans="1:5" ht="19" x14ac:dyDescent="0.25">
      <c r="C1" s="142" t="s">
        <v>16</v>
      </c>
      <c r="D1" s="142"/>
      <c r="E1" s="142"/>
    </row>
    <row r="2" spans="1:5" ht="19" x14ac:dyDescent="0.25">
      <c r="C2" s="142" t="s">
        <v>17</v>
      </c>
      <c r="D2" s="142"/>
      <c r="E2" s="142"/>
    </row>
    <row r="3" spans="1:5" ht="18" customHeight="1" x14ac:dyDescent="0.25">
      <c r="C3" s="53"/>
      <c r="D3" s="5"/>
    </row>
    <row r="4" spans="1:5" ht="19" x14ac:dyDescent="0.2">
      <c r="C4" s="143" t="s">
        <v>10</v>
      </c>
      <c r="D4" s="143"/>
      <c r="E4" s="143"/>
    </row>
    <row r="5" spans="1:5" ht="19" x14ac:dyDescent="0.2">
      <c r="C5" s="143" t="s">
        <v>34</v>
      </c>
      <c r="D5" s="143"/>
      <c r="E5" s="143"/>
    </row>
    <row r="6" spans="1:5" ht="19" x14ac:dyDescent="0.25">
      <c r="C6" s="144" t="s">
        <v>155</v>
      </c>
      <c r="D6" s="144"/>
      <c r="E6" s="144"/>
    </row>
    <row r="9" spans="1:5" ht="30" customHeight="1" x14ac:dyDescent="0.2">
      <c r="A9" s="42" t="s">
        <v>14</v>
      </c>
      <c r="B9" s="43" t="s">
        <v>108</v>
      </c>
      <c r="C9" s="44" t="s">
        <v>46</v>
      </c>
      <c r="D9" s="47" t="s">
        <v>1</v>
      </c>
      <c r="E9" s="26" t="s">
        <v>6</v>
      </c>
    </row>
    <row r="10" spans="1:5" x14ac:dyDescent="0.2">
      <c r="A10" s="93">
        <v>43404.093819444446</v>
      </c>
      <c r="B10" s="92" t="s">
        <v>133</v>
      </c>
      <c r="C10" s="64">
        <v>200</v>
      </c>
      <c r="D10" s="65" t="s">
        <v>130</v>
      </c>
      <c r="E10" s="99" t="s">
        <v>40</v>
      </c>
    </row>
    <row r="11" spans="1:5" x14ac:dyDescent="0.2">
      <c r="A11" s="93">
        <v>43404.496145833335</v>
      </c>
      <c r="B11" s="92" t="s">
        <v>133</v>
      </c>
      <c r="C11" s="64">
        <v>320</v>
      </c>
      <c r="D11" s="65" t="s">
        <v>131</v>
      </c>
      <c r="E11" s="99" t="s">
        <v>40</v>
      </c>
    </row>
    <row r="12" spans="1:5" x14ac:dyDescent="0.2">
      <c r="A12" s="93">
        <v>43404.620555555557</v>
      </c>
      <c r="B12" s="92" t="s">
        <v>133</v>
      </c>
      <c r="C12" s="64">
        <v>300</v>
      </c>
      <c r="D12" s="65" t="s">
        <v>132</v>
      </c>
      <c r="E12" s="99" t="s">
        <v>40</v>
      </c>
    </row>
    <row r="13" spans="1:5" x14ac:dyDescent="0.2">
      <c r="A13" s="93">
        <v>43405.40625</v>
      </c>
      <c r="B13" s="93">
        <v>43405</v>
      </c>
      <c r="C13" s="64">
        <v>500</v>
      </c>
      <c r="D13" s="65" t="s">
        <v>322</v>
      </c>
      <c r="E13" s="99" t="s">
        <v>40</v>
      </c>
    </row>
    <row r="14" spans="1:5" x14ac:dyDescent="0.2">
      <c r="A14" s="93">
        <v>43405.409930555557</v>
      </c>
      <c r="B14" s="93">
        <v>43405</v>
      </c>
      <c r="C14" s="64">
        <v>5000</v>
      </c>
      <c r="D14" s="65"/>
      <c r="E14" s="99" t="s">
        <v>40</v>
      </c>
    </row>
    <row r="15" spans="1:5" x14ac:dyDescent="0.2">
      <c r="A15" s="93">
        <v>43405.563101851854</v>
      </c>
      <c r="B15" s="93">
        <v>43405</v>
      </c>
      <c r="C15" s="64">
        <v>4000</v>
      </c>
      <c r="D15" s="65" t="s">
        <v>323</v>
      </c>
      <c r="E15" s="99" t="s">
        <v>40</v>
      </c>
    </row>
    <row r="16" spans="1:5" x14ac:dyDescent="0.2">
      <c r="A16" s="93">
        <v>43405.569918981484</v>
      </c>
      <c r="B16" s="93">
        <v>43405</v>
      </c>
      <c r="C16" s="64">
        <v>50</v>
      </c>
      <c r="D16" s="65" t="s">
        <v>324</v>
      </c>
      <c r="E16" s="99" t="s">
        <v>40</v>
      </c>
    </row>
    <row r="17" spans="1:5" x14ac:dyDescent="0.2">
      <c r="A17" s="93">
        <v>43405.658726851849</v>
      </c>
      <c r="B17" s="93">
        <v>43405</v>
      </c>
      <c r="C17" s="64">
        <v>300</v>
      </c>
      <c r="D17" s="65" t="s">
        <v>325</v>
      </c>
      <c r="E17" s="99" t="s">
        <v>40</v>
      </c>
    </row>
    <row r="18" spans="1:5" x14ac:dyDescent="0.2">
      <c r="A18" s="93">
        <v>43405.672361111108</v>
      </c>
      <c r="B18" s="93">
        <v>43405</v>
      </c>
      <c r="C18" s="64">
        <v>1000</v>
      </c>
      <c r="D18" s="65" t="s">
        <v>326</v>
      </c>
      <c r="E18" s="99" t="s">
        <v>327</v>
      </c>
    </row>
    <row r="19" spans="1:5" x14ac:dyDescent="0.2">
      <c r="A19" s="93">
        <v>43405.722731481481</v>
      </c>
      <c r="B19" s="93">
        <v>43405</v>
      </c>
      <c r="C19" s="64">
        <v>1000</v>
      </c>
      <c r="D19" s="65" t="s">
        <v>328</v>
      </c>
      <c r="E19" s="99" t="s">
        <v>40</v>
      </c>
    </row>
    <row r="20" spans="1:5" x14ac:dyDescent="0.2">
      <c r="A20" s="93">
        <v>43405.768726851849</v>
      </c>
      <c r="B20" s="93">
        <v>43405</v>
      </c>
      <c r="C20" s="64">
        <v>1010</v>
      </c>
      <c r="D20" s="65" t="s">
        <v>326</v>
      </c>
      <c r="E20" s="99" t="s">
        <v>329</v>
      </c>
    </row>
    <row r="21" spans="1:5" x14ac:dyDescent="0.2">
      <c r="A21" s="93">
        <v>43405.829340277778</v>
      </c>
      <c r="B21" s="93">
        <v>43405</v>
      </c>
      <c r="C21" s="64">
        <v>500</v>
      </c>
      <c r="D21" s="65" t="s">
        <v>326</v>
      </c>
      <c r="E21" s="99" t="s">
        <v>330</v>
      </c>
    </row>
    <row r="22" spans="1:5" x14ac:dyDescent="0.2">
      <c r="A22" s="93">
        <v>43405.829687500001</v>
      </c>
      <c r="B22" s="93">
        <v>43405</v>
      </c>
      <c r="C22" s="64">
        <v>500</v>
      </c>
      <c r="D22" s="65" t="s">
        <v>326</v>
      </c>
      <c r="E22" s="99" t="s">
        <v>327</v>
      </c>
    </row>
    <row r="23" spans="1:5" x14ac:dyDescent="0.2">
      <c r="A23" s="93">
        <v>43405.956875000003</v>
      </c>
      <c r="B23" s="93">
        <v>43405</v>
      </c>
      <c r="C23" s="64">
        <v>500</v>
      </c>
      <c r="D23" s="65" t="s">
        <v>331</v>
      </c>
      <c r="E23" s="99" t="s">
        <v>40</v>
      </c>
    </row>
    <row r="24" spans="1:5" x14ac:dyDescent="0.2">
      <c r="A24" s="93">
        <v>43405.983263888891</v>
      </c>
      <c r="B24" s="93">
        <v>43405</v>
      </c>
      <c r="C24" s="64">
        <v>520</v>
      </c>
      <c r="D24" s="65" t="s">
        <v>332</v>
      </c>
      <c r="E24" s="99" t="s">
        <v>330</v>
      </c>
    </row>
    <row r="25" spans="1:5" x14ac:dyDescent="0.2">
      <c r="A25" s="93">
        <v>43405.99659722222</v>
      </c>
      <c r="B25" s="93">
        <v>43405</v>
      </c>
      <c r="C25" s="64">
        <v>100</v>
      </c>
      <c r="D25" s="65" t="s">
        <v>333</v>
      </c>
      <c r="E25" s="99" t="s">
        <v>40</v>
      </c>
    </row>
    <row r="26" spans="1:5" x14ac:dyDescent="0.2">
      <c r="A26" s="93">
        <v>43406.457870370374</v>
      </c>
      <c r="B26" s="93">
        <v>43409</v>
      </c>
      <c r="C26" s="64">
        <v>500</v>
      </c>
      <c r="D26" s="65" t="s">
        <v>334</v>
      </c>
      <c r="E26" s="99" t="s">
        <v>40</v>
      </c>
    </row>
    <row r="27" spans="1:5" x14ac:dyDescent="0.2">
      <c r="A27" s="93">
        <v>43406.469201388885</v>
      </c>
      <c r="B27" s="93">
        <v>43409</v>
      </c>
      <c r="C27" s="64">
        <v>2000</v>
      </c>
      <c r="D27" s="65" t="s">
        <v>335</v>
      </c>
      <c r="E27" s="99" t="s">
        <v>40</v>
      </c>
    </row>
    <row r="28" spans="1:5" x14ac:dyDescent="0.2">
      <c r="A28" s="93">
        <v>43406.552256944444</v>
      </c>
      <c r="B28" s="93">
        <v>43409</v>
      </c>
      <c r="C28" s="64">
        <v>200</v>
      </c>
      <c r="D28" s="65" t="s">
        <v>336</v>
      </c>
      <c r="E28" s="99" t="s">
        <v>40</v>
      </c>
    </row>
    <row r="29" spans="1:5" x14ac:dyDescent="0.2">
      <c r="A29" s="93">
        <v>43406.611435185187</v>
      </c>
      <c r="B29" s="93">
        <v>43409</v>
      </c>
      <c r="C29" s="64">
        <v>200</v>
      </c>
      <c r="D29" s="65" t="s">
        <v>337</v>
      </c>
      <c r="E29" s="99" t="s">
        <v>40</v>
      </c>
    </row>
    <row r="30" spans="1:5" x14ac:dyDescent="0.2">
      <c r="A30" s="93">
        <v>43406.666886574072</v>
      </c>
      <c r="B30" s="93">
        <v>43409</v>
      </c>
      <c r="C30" s="64">
        <v>90</v>
      </c>
      <c r="D30" s="65" t="s">
        <v>338</v>
      </c>
      <c r="E30" s="99" t="s">
        <v>40</v>
      </c>
    </row>
    <row r="31" spans="1:5" x14ac:dyDescent="0.2">
      <c r="A31" s="93">
        <v>43406.736377314817</v>
      </c>
      <c r="B31" s="93">
        <v>43409</v>
      </c>
      <c r="C31" s="64">
        <v>300</v>
      </c>
      <c r="D31" s="65" t="s">
        <v>339</v>
      </c>
      <c r="E31" s="99" t="s">
        <v>40</v>
      </c>
    </row>
    <row r="32" spans="1:5" x14ac:dyDescent="0.2">
      <c r="A32" s="93">
        <v>43406.948182870372</v>
      </c>
      <c r="B32" s="93">
        <v>43409</v>
      </c>
      <c r="C32" s="64">
        <v>6000</v>
      </c>
      <c r="D32" s="65" t="s">
        <v>326</v>
      </c>
      <c r="E32" s="99" t="s">
        <v>329</v>
      </c>
    </row>
    <row r="33" spans="1:5" x14ac:dyDescent="0.2">
      <c r="A33" s="93">
        <v>43406.978298611109</v>
      </c>
      <c r="B33" s="93">
        <v>43409</v>
      </c>
      <c r="C33" s="64">
        <v>27877</v>
      </c>
      <c r="D33" s="65" t="s">
        <v>340</v>
      </c>
      <c r="E33" s="99" t="s">
        <v>327</v>
      </c>
    </row>
    <row r="34" spans="1:5" x14ac:dyDescent="0.2">
      <c r="A34" s="93">
        <v>43406.990868055553</v>
      </c>
      <c r="B34" s="93">
        <v>43409</v>
      </c>
      <c r="C34" s="64">
        <v>5000</v>
      </c>
      <c r="D34" s="65" t="s">
        <v>340</v>
      </c>
      <c r="E34" s="99" t="s">
        <v>330</v>
      </c>
    </row>
    <row r="35" spans="1:5" x14ac:dyDescent="0.2">
      <c r="A35" s="93">
        <v>43407.441168981481</v>
      </c>
      <c r="B35" s="93">
        <v>43409</v>
      </c>
      <c r="C35" s="64">
        <v>500</v>
      </c>
      <c r="D35" s="65" t="s">
        <v>341</v>
      </c>
      <c r="E35" s="99" t="s">
        <v>40</v>
      </c>
    </row>
    <row r="36" spans="1:5" x14ac:dyDescent="0.2">
      <c r="A36" s="93">
        <v>43407.500289351854</v>
      </c>
      <c r="B36" s="93">
        <v>43409</v>
      </c>
      <c r="C36" s="64">
        <v>3000</v>
      </c>
      <c r="D36" s="65" t="s">
        <v>342</v>
      </c>
      <c r="E36" s="99" t="s">
        <v>40</v>
      </c>
    </row>
    <row r="37" spans="1:5" x14ac:dyDescent="0.2">
      <c r="A37" s="93">
        <v>43407.850902777776</v>
      </c>
      <c r="B37" s="93">
        <v>43409</v>
      </c>
      <c r="C37" s="64">
        <v>250</v>
      </c>
      <c r="D37" s="65" t="s">
        <v>343</v>
      </c>
      <c r="E37" s="99" t="s">
        <v>329</v>
      </c>
    </row>
    <row r="38" spans="1:5" x14ac:dyDescent="0.2">
      <c r="A38" s="93">
        <v>43407.854409722226</v>
      </c>
      <c r="B38" s="93">
        <v>43409</v>
      </c>
      <c r="C38" s="64">
        <v>150</v>
      </c>
      <c r="D38" s="65" t="s">
        <v>343</v>
      </c>
      <c r="E38" s="99" t="s">
        <v>329</v>
      </c>
    </row>
    <row r="39" spans="1:5" x14ac:dyDescent="0.2">
      <c r="A39" s="93">
        <v>43407.862187500003</v>
      </c>
      <c r="B39" s="93">
        <v>43409</v>
      </c>
      <c r="C39" s="64">
        <v>150</v>
      </c>
      <c r="D39" s="65" t="s">
        <v>344</v>
      </c>
      <c r="E39" s="99" t="s">
        <v>40</v>
      </c>
    </row>
    <row r="40" spans="1:5" x14ac:dyDescent="0.2">
      <c r="A40" s="93">
        <v>43407.945763888885</v>
      </c>
      <c r="B40" s="93">
        <v>43409</v>
      </c>
      <c r="C40" s="64">
        <v>200</v>
      </c>
      <c r="D40" s="65" t="s">
        <v>345</v>
      </c>
      <c r="E40" s="99" t="s">
        <v>40</v>
      </c>
    </row>
    <row r="41" spans="1:5" x14ac:dyDescent="0.2">
      <c r="A41" s="93">
        <v>43407.962013888886</v>
      </c>
      <c r="B41" s="93">
        <v>43409</v>
      </c>
      <c r="C41" s="64">
        <v>500</v>
      </c>
      <c r="D41" s="65" t="s">
        <v>346</v>
      </c>
      <c r="E41" s="99" t="s">
        <v>40</v>
      </c>
    </row>
    <row r="42" spans="1:5" x14ac:dyDescent="0.2">
      <c r="A42" s="93">
        <v>43407.965486111112</v>
      </c>
      <c r="B42" s="93">
        <v>43409</v>
      </c>
      <c r="C42" s="64">
        <v>5000</v>
      </c>
      <c r="D42" s="65" t="s">
        <v>347</v>
      </c>
      <c r="E42" s="99" t="s">
        <v>40</v>
      </c>
    </row>
    <row r="43" spans="1:5" x14ac:dyDescent="0.2">
      <c r="A43" s="93">
        <v>43408.010914351849</v>
      </c>
      <c r="B43" s="93">
        <v>43409</v>
      </c>
      <c r="C43" s="64">
        <v>50</v>
      </c>
      <c r="D43" s="65" t="s">
        <v>348</v>
      </c>
      <c r="E43" s="99" t="s">
        <v>40</v>
      </c>
    </row>
    <row r="44" spans="1:5" x14ac:dyDescent="0.2">
      <c r="A44" s="93">
        <v>43408.354386574072</v>
      </c>
      <c r="B44" s="93">
        <v>43409</v>
      </c>
      <c r="C44" s="64">
        <v>500</v>
      </c>
      <c r="D44" s="65" t="s">
        <v>349</v>
      </c>
      <c r="E44" s="99" t="s">
        <v>40</v>
      </c>
    </row>
    <row r="45" spans="1:5" x14ac:dyDescent="0.2">
      <c r="A45" s="93">
        <v>43408.403969907406</v>
      </c>
      <c r="B45" s="93">
        <v>43409</v>
      </c>
      <c r="C45" s="64">
        <v>800</v>
      </c>
      <c r="D45" s="65" t="s">
        <v>350</v>
      </c>
      <c r="E45" s="99" t="s">
        <v>40</v>
      </c>
    </row>
    <row r="46" spans="1:5" x14ac:dyDescent="0.2">
      <c r="A46" s="93">
        <v>43408.479409722226</v>
      </c>
      <c r="B46" s="93">
        <v>43409</v>
      </c>
      <c r="C46" s="64">
        <v>500</v>
      </c>
      <c r="D46" s="65" t="s">
        <v>351</v>
      </c>
      <c r="E46" s="99" t="s">
        <v>40</v>
      </c>
    </row>
    <row r="47" spans="1:5" x14ac:dyDescent="0.2">
      <c r="A47" s="93">
        <v>43408.549583333333</v>
      </c>
      <c r="B47" s="93">
        <v>43409</v>
      </c>
      <c r="C47" s="64">
        <v>50</v>
      </c>
      <c r="D47" s="65" t="s">
        <v>352</v>
      </c>
      <c r="E47" s="99" t="s">
        <v>40</v>
      </c>
    </row>
    <row r="48" spans="1:5" x14ac:dyDescent="0.2">
      <c r="A48" s="93">
        <v>43408.569768518515</v>
      </c>
      <c r="B48" s="93">
        <v>43409</v>
      </c>
      <c r="C48" s="64">
        <v>700</v>
      </c>
      <c r="D48" s="65" t="s">
        <v>353</v>
      </c>
      <c r="E48" s="99" t="s">
        <v>40</v>
      </c>
    </row>
    <row r="49" spans="1:5" x14ac:dyDescent="0.2">
      <c r="A49" s="93">
        <v>43408.736192129632</v>
      </c>
      <c r="B49" s="93">
        <v>43409</v>
      </c>
      <c r="C49" s="64">
        <v>5000</v>
      </c>
      <c r="D49" s="65" t="s">
        <v>354</v>
      </c>
      <c r="E49" s="99" t="s">
        <v>40</v>
      </c>
    </row>
    <row r="50" spans="1:5" x14ac:dyDescent="0.2">
      <c r="A50" s="93">
        <v>43408.885601851849</v>
      </c>
      <c r="B50" s="93">
        <v>43409</v>
      </c>
      <c r="C50" s="64">
        <v>500</v>
      </c>
      <c r="D50" s="65" t="s">
        <v>355</v>
      </c>
      <c r="E50" s="99" t="s">
        <v>40</v>
      </c>
    </row>
    <row r="51" spans="1:5" x14ac:dyDescent="0.2">
      <c r="A51" s="93">
        <v>43408.916875000003</v>
      </c>
      <c r="B51" s="93">
        <v>43409</v>
      </c>
      <c r="C51" s="64">
        <v>50</v>
      </c>
      <c r="D51" s="65" t="s">
        <v>356</v>
      </c>
      <c r="E51" s="99" t="s">
        <v>40</v>
      </c>
    </row>
    <row r="52" spans="1:5" x14ac:dyDescent="0.2">
      <c r="A52" s="93">
        <v>43408.93</v>
      </c>
      <c r="B52" s="93">
        <v>43409</v>
      </c>
      <c r="C52" s="64">
        <v>500</v>
      </c>
      <c r="D52" s="65" t="s">
        <v>357</v>
      </c>
      <c r="E52" s="99" t="s">
        <v>40</v>
      </c>
    </row>
    <row r="53" spans="1:5" x14ac:dyDescent="0.2">
      <c r="A53" s="93">
        <v>43408.965451388889</v>
      </c>
      <c r="B53" s="93">
        <v>43409</v>
      </c>
      <c r="C53" s="64">
        <v>500</v>
      </c>
      <c r="D53" s="65" t="s">
        <v>358</v>
      </c>
      <c r="E53" s="99" t="s">
        <v>40</v>
      </c>
    </row>
    <row r="54" spans="1:5" x14ac:dyDescent="0.2">
      <c r="A54" s="93">
        <v>43408.996076388888</v>
      </c>
      <c r="B54" s="93">
        <v>43409</v>
      </c>
      <c r="C54" s="64">
        <v>50</v>
      </c>
      <c r="D54" s="65" t="s">
        <v>359</v>
      </c>
      <c r="E54" s="99" t="s">
        <v>40</v>
      </c>
    </row>
    <row r="55" spans="1:5" x14ac:dyDescent="0.2">
      <c r="A55" s="93">
        <v>43408.996747685182</v>
      </c>
      <c r="B55" s="93">
        <v>43409</v>
      </c>
      <c r="C55" s="64">
        <v>4000</v>
      </c>
      <c r="D55" s="65" t="s">
        <v>360</v>
      </c>
      <c r="E55" s="99" t="s">
        <v>40</v>
      </c>
    </row>
    <row r="56" spans="1:5" x14ac:dyDescent="0.2">
      <c r="A56" s="93">
        <v>43409.031412037039</v>
      </c>
      <c r="B56" s="93">
        <v>43409</v>
      </c>
      <c r="C56" s="64">
        <v>1000</v>
      </c>
      <c r="D56" s="65" t="s">
        <v>361</v>
      </c>
      <c r="E56" s="99" t="s">
        <v>40</v>
      </c>
    </row>
    <row r="57" spans="1:5" x14ac:dyDescent="0.2">
      <c r="A57" s="93">
        <v>43409.400497685187</v>
      </c>
      <c r="B57" s="93">
        <v>43409</v>
      </c>
      <c r="C57" s="64">
        <v>5000</v>
      </c>
      <c r="D57" s="65" t="s">
        <v>362</v>
      </c>
      <c r="E57" s="99" t="s">
        <v>40</v>
      </c>
    </row>
    <row r="58" spans="1:5" x14ac:dyDescent="0.2">
      <c r="A58" s="93">
        <v>43409.541944444441</v>
      </c>
      <c r="B58" s="93">
        <v>43409</v>
      </c>
      <c r="C58" s="64">
        <v>1500</v>
      </c>
      <c r="D58" s="65" t="s">
        <v>363</v>
      </c>
      <c r="E58" s="99" t="s">
        <v>40</v>
      </c>
    </row>
    <row r="59" spans="1:5" x14ac:dyDescent="0.2">
      <c r="A59" s="93">
        <v>43409.635648148149</v>
      </c>
      <c r="B59" s="93">
        <v>43409</v>
      </c>
      <c r="C59" s="64">
        <v>500</v>
      </c>
      <c r="D59" s="65" t="s">
        <v>364</v>
      </c>
      <c r="E59" s="99" t="s">
        <v>40</v>
      </c>
    </row>
    <row r="60" spans="1:5" x14ac:dyDescent="0.2">
      <c r="A60" s="93">
        <v>43409.659942129627</v>
      </c>
      <c r="B60" s="93">
        <v>43409</v>
      </c>
      <c r="C60" s="64">
        <v>200</v>
      </c>
      <c r="D60" s="65" t="s">
        <v>365</v>
      </c>
      <c r="E60" s="99" t="s">
        <v>40</v>
      </c>
    </row>
    <row r="61" spans="1:5" x14ac:dyDescent="0.2">
      <c r="A61" s="93">
        <v>43409.663449074076</v>
      </c>
      <c r="B61" s="93">
        <v>43409</v>
      </c>
      <c r="C61" s="64">
        <v>1000</v>
      </c>
      <c r="D61" s="65" t="s">
        <v>366</v>
      </c>
      <c r="E61" s="99" t="s">
        <v>40</v>
      </c>
    </row>
    <row r="62" spans="1:5" x14ac:dyDescent="0.2">
      <c r="A62" s="93">
        <v>43409.72923611111</v>
      </c>
      <c r="B62" s="93">
        <v>43409</v>
      </c>
      <c r="C62" s="64">
        <v>15000</v>
      </c>
      <c r="D62" s="65" t="s">
        <v>367</v>
      </c>
      <c r="E62" s="99" t="s">
        <v>40</v>
      </c>
    </row>
    <row r="63" spans="1:5" x14ac:dyDescent="0.2">
      <c r="A63" s="93">
        <v>43409.852916666663</v>
      </c>
      <c r="B63" s="93">
        <v>43409</v>
      </c>
      <c r="C63" s="64">
        <v>200</v>
      </c>
      <c r="D63" s="65" t="s">
        <v>326</v>
      </c>
      <c r="E63" s="99" t="s">
        <v>40</v>
      </c>
    </row>
    <row r="64" spans="1:5" x14ac:dyDescent="0.2">
      <c r="A64" s="93">
        <v>43409.895868055559</v>
      </c>
      <c r="B64" s="93">
        <v>43409</v>
      </c>
      <c r="C64" s="64">
        <v>2500</v>
      </c>
      <c r="D64" s="65" t="s">
        <v>368</v>
      </c>
      <c r="E64" s="99" t="s">
        <v>40</v>
      </c>
    </row>
    <row r="65" spans="1:5" x14ac:dyDescent="0.2">
      <c r="A65" s="93">
        <v>43409.952951388892</v>
      </c>
      <c r="B65" s="93">
        <v>43409</v>
      </c>
      <c r="C65" s="64">
        <v>200</v>
      </c>
      <c r="D65" s="65" t="s">
        <v>369</v>
      </c>
      <c r="E65" s="99" t="s">
        <v>40</v>
      </c>
    </row>
    <row r="66" spans="1:5" x14ac:dyDescent="0.2">
      <c r="A66" s="93">
        <v>43410.277106481481</v>
      </c>
      <c r="B66" s="93">
        <v>43410</v>
      </c>
      <c r="C66" s="64">
        <v>50</v>
      </c>
      <c r="D66" s="65" t="s">
        <v>370</v>
      </c>
      <c r="E66" s="99" t="s">
        <v>40</v>
      </c>
    </row>
    <row r="67" spans="1:5" x14ac:dyDescent="0.2">
      <c r="A67" s="93">
        <v>43410.437719907408</v>
      </c>
      <c r="B67" s="93">
        <v>43410</v>
      </c>
      <c r="C67" s="64">
        <v>300</v>
      </c>
      <c r="D67" s="65" t="s">
        <v>371</v>
      </c>
      <c r="E67" s="99" t="s">
        <v>40</v>
      </c>
    </row>
    <row r="68" spans="1:5" x14ac:dyDescent="0.2">
      <c r="A68" s="93">
        <v>43410.489803240744</v>
      </c>
      <c r="B68" s="93">
        <v>43410</v>
      </c>
      <c r="C68" s="64">
        <v>300</v>
      </c>
      <c r="D68" s="65" t="s">
        <v>372</v>
      </c>
      <c r="E68" s="99" t="s">
        <v>40</v>
      </c>
    </row>
    <row r="69" spans="1:5" x14ac:dyDescent="0.2">
      <c r="A69" s="93">
        <v>43410.616608796299</v>
      </c>
      <c r="B69" s="93">
        <v>43410</v>
      </c>
      <c r="C69" s="64">
        <v>100</v>
      </c>
      <c r="D69" s="65" t="s">
        <v>373</v>
      </c>
      <c r="E69" s="99" t="s">
        <v>40</v>
      </c>
    </row>
    <row r="70" spans="1:5" x14ac:dyDescent="0.2">
      <c r="A70" s="93">
        <v>43410.771273148152</v>
      </c>
      <c r="B70" s="93">
        <v>43410</v>
      </c>
      <c r="C70" s="64">
        <v>100</v>
      </c>
      <c r="D70" s="65" t="s">
        <v>374</v>
      </c>
      <c r="E70" s="99" t="s">
        <v>40</v>
      </c>
    </row>
    <row r="71" spans="1:5" x14ac:dyDescent="0.2">
      <c r="A71" s="93">
        <v>43410.795312499999</v>
      </c>
      <c r="B71" s="93">
        <v>43410</v>
      </c>
      <c r="C71" s="64">
        <v>500</v>
      </c>
      <c r="D71" s="65" t="s">
        <v>375</v>
      </c>
      <c r="E71" s="99" t="s">
        <v>40</v>
      </c>
    </row>
    <row r="72" spans="1:5" x14ac:dyDescent="0.2">
      <c r="A72" s="93">
        <v>43410.819606481484</v>
      </c>
      <c r="B72" s="93">
        <v>43410</v>
      </c>
      <c r="C72" s="64">
        <v>150</v>
      </c>
      <c r="D72" s="65" t="s">
        <v>376</v>
      </c>
      <c r="E72" s="99" t="s">
        <v>40</v>
      </c>
    </row>
    <row r="73" spans="1:5" x14ac:dyDescent="0.2">
      <c r="A73" s="93">
        <v>43410.861006944448</v>
      </c>
      <c r="B73" s="93">
        <v>43410</v>
      </c>
      <c r="C73" s="64">
        <v>100</v>
      </c>
      <c r="D73" s="65" t="s">
        <v>377</v>
      </c>
      <c r="E73" s="99" t="s">
        <v>40</v>
      </c>
    </row>
    <row r="74" spans="1:5" x14ac:dyDescent="0.2">
      <c r="A74" s="93">
        <v>43410.923819444448</v>
      </c>
      <c r="B74" s="93">
        <v>43410</v>
      </c>
      <c r="C74" s="64">
        <v>1000</v>
      </c>
      <c r="D74" s="65" t="s">
        <v>378</v>
      </c>
      <c r="E74" s="99" t="s">
        <v>40</v>
      </c>
    </row>
    <row r="75" spans="1:5" x14ac:dyDescent="0.2">
      <c r="A75" s="93">
        <v>43411.107800925929</v>
      </c>
      <c r="B75" s="93">
        <v>43411</v>
      </c>
      <c r="C75" s="64">
        <v>500</v>
      </c>
      <c r="D75" s="65" t="s">
        <v>379</v>
      </c>
      <c r="E75" s="99" t="s">
        <v>40</v>
      </c>
    </row>
    <row r="76" spans="1:5" x14ac:dyDescent="0.2">
      <c r="A76" s="93">
        <v>43411.277569444443</v>
      </c>
      <c r="B76" s="93">
        <v>43411</v>
      </c>
      <c r="C76" s="64">
        <v>500</v>
      </c>
      <c r="D76" s="65" t="s">
        <v>380</v>
      </c>
      <c r="E76" s="99" t="s">
        <v>176</v>
      </c>
    </row>
    <row r="77" spans="1:5" x14ac:dyDescent="0.2">
      <c r="A77" s="93">
        <v>43411.511388888888</v>
      </c>
      <c r="B77" s="93">
        <v>43411</v>
      </c>
      <c r="C77" s="64">
        <v>100</v>
      </c>
      <c r="D77" s="65" t="s">
        <v>381</v>
      </c>
      <c r="E77" s="99" t="s">
        <v>40</v>
      </c>
    </row>
    <row r="78" spans="1:5" x14ac:dyDescent="0.2">
      <c r="A78" s="93">
        <v>43411.538726851853</v>
      </c>
      <c r="B78" s="93">
        <v>43411</v>
      </c>
      <c r="C78" s="64">
        <v>500</v>
      </c>
      <c r="D78" s="65" t="s">
        <v>382</v>
      </c>
      <c r="E78" s="99" t="s">
        <v>176</v>
      </c>
    </row>
    <row r="79" spans="1:5" x14ac:dyDescent="0.2">
      <c r="A79" s="93">
        <v>43411.565370370372</v>
      </c>
      <c r="B79" s="93">
        <v>43411</v>
      </c>
      <c r="C79" s="64">
        <v>500</v>
      </c>
      <c r="D79" s="65" t="s">
        <v>383</v>
      </c>
      <c r="E79" s="99" t="s">
        <v>176</v>
      </c>
    </row>
    <row r="80" spans="1:5" x14ac:dyDescent="0.2">
      <c r="A80" s="93">
        <v>43411.569988425923</v>
      </c>
      <c r="B80" s="93">
        <v>43411</v>
      </c>
      <c r="C80" s="64">
        <v>500</v>
      </c>
      <c r="D80" s="65" t="s">
        <v>384</v>
      </c>
      <c r="E80" s="99" t="s">
        <v>176</v>
      </c>
    </row>
    <row r="81" spans="1:5" x14ac:dyDescent="0.2">
      <c r="A81" s="93">
        <v>43411.573240740741</v>
      </c>
      <c r="B81" s="93">
        <v>43411</v>
      </c>
      <c r="C81" s="64">
        <v>1500</v>
      </c>
      <c r="D81" s="65" t="s">
        <v>385</v>
      </c>
      <c r="E81" s="99" t="s">
        <v>176</v>
      </c>
    </row>
    <row r="82" spans="1:5" x14ac:dyDescent="0.2">
      <c r="A82" s="93">
        <v>43411.583599537036</v>
      </c>
      <c r="B82" s="93">
        <v>43411</v>
      </c>
      <c r="C82" s="64">
        <v>1500</v>
      </c>
      <c r="D82" s="65" t="s">
        <v>386</v>
      </c>
      <c r="E82" s="99" t="s">
        <v>40</v>
      </c>
    </row>
    <row r="83" spans="1:5" x14ac:dyDescent="0.2">
      <c r="A83" s="93">
        <v>43411.59747685185</v>
      </c>
      <c r="B83" s="93">
        <v>43411</v>
      </c>
      <c r="C83" s="64">
        <v>2000</v>
      </c>
      <c r="D83" s="65" t="s">
        <v>387</v>
      </c>
      <c r="E83" s="99" t="s">
        <v>40</v>
      </c>
    </row>
    <row r="84" spans="1:5" x14ac:dyDescent="0.2">
      <c r="A84" s="93">
        <v>43411.620659722219</v>
      </c>
      <c r="B84" s="93">
        <v>43411</v>
      </c>
      <c r="C84" s="64">
        <v>1000</v>
      </c>
      <c r="D84" s="65" t="s">
        <v>388</v>
      </c>
      <c r="E84" s="99" t="s">
        <v>176</v>
      </c>
    </row>
    <row r="85" spans="1:5" x14ac:dyDescent="0.2">
      <c r="A85" s="93">
        <v>43411.621828703705</v>
      </c>
      <c r="B85" s="93">
        <v>43411</v>
      </c>
      <c r="C85" s="64">
        <v>54</v>
      </c>
      <c r="D85" s="65" t="s">
        <v>338</v>
      </c>
      <c r="E85" s="99" t="s">
        <v>40</v>
      </c>
    </row>
    <row r="86" spans="1:5" x14ac:dyDescent="0.2">
      <c r="A86" s="93">
        <v>43411.62908564815</v>
      </c>
      <c r="B86" s="93">
        <v>43411</v>
      </c>
      <c r="C86" s="64">
        <v>3000</v>
      </c>
      <c r="D86" s="65" t="s">
        <v>389</v>
      </c>
      <c r="E86" s="99" t="s">
        <v>40</v>
      </c>
    </row>
    <row r="87" spans="1:5" x14ac:dyDescent="0.2">
      <c r="A87" s="93">
        <v>43411.656041666669</v>
      </c>
      <c r="B87" s="93">
        <v>43411</v>
      </c>
      <c r="C87" s="64">
        <v>200</v>
      </c>
      <c r="D87" s="65" t="s">
        <v>323</v>
      </c>
      <c r="E87" s="99" t="s">
        <v>176</v>
      </c>
    </row>
    <row r="88" spans="1:5" x14ac:dyDescent="0.2">
      <c r="A88" s="93">
        <v>43411.66741898148</v>
      </c>
      <c r="B88" s="93">
        <v>43411</v>
      </c>
      <c r="C88" s="64">
        <v>500</v>
      </c>
      <c r="D88" s="65" t="s">
        <v>390</v>
      </c>
      <c r="E88" s="99" t="s">
        <v>176</v>
      </c>
    </row>
    <row r="89" spans="1:5" x14ac:dyDescent="0.2">
      <c r="A89" s="93">
        <v>43411.705069444448</v>
      </c>
      <c r="B89" s="93">
        <v>43411</v>
      </c>
      <c r="C89" s="64">
        <v>300</v>
      </c>
      <c r="D89" s="65" t="s">
        <v>391</v>
      </c>
      <c r="E89" s="99" t="s">
        <v>40</v>
      </c>
    </row>
    <row r="90" spans="1:5" x14ac:dyDescent="0.2">
      <c r="A90" s="93">
        <v>43411.713449074072</v>
      </c>
      <c r="B90" s="93">
        <v>43411</v>
      </c>
      <c r="C90" s="64">
        <v>1000</v>
      </c>
      <c r="D90" s="65" t="s">
        <v>392</v>
      </c>
      <c r="E90" s="99" t="s">
        <v>176</v>
      </c>
    </row>
    <row r="91" spans="1:5" x14ac:dyDescent="0.2">
      <c r="A91" s="93">
        <v>43411.83556712963</v>
      </c>
      <c r="B91" s="93">
        <v>43411</v>
      </c>
      <c r="C91" s="64">
        <v>1000</v>
      </c>
      <c r="D91" s="65" t="s">
        <v>393</v>
      </c>
      <c r="E91" s="99" t="s">
        <v>176</v>
      </c>
    </row>
    <row r="92" spans="1:5" x14ac:dyDescent="0.2">
      <c r="A92" s="93">
        <v>43411.858958333331</v>
      </c>
      <c r="B92" s="93">
        <v>43411</v>
      </c>
      <c r="C92" s="64">
        <v>500</v>
      </c>
      <c r="D92" s="65" t="s">
        <v>394</v>
      </c>
      <c r="E92" s="99" t="s">
        <v>176</v>
      </c>
    </row>
    <row r="93" spans="1:5" x14ac:dyDescent="0.2">
      <c r="A93" s="93">
        <v>43411.932337962964</v>
      </c>
      <c r="B93" s="93">
        <v>43411</v>
      </c>
      <c r="C93" s="64">
        <v>100</v>
      </c>
      <c r="D93" s="65" t="s">
        <v>395</v>
      </c>
      <c r="E93" s="99" t="s">
        <v>176</v>
      </c>
    </row>
    <row r="94" spans="1:5" x14ac:dyDescent="0.2">
      <c r="A94" s="93">
        <v>43411.954305555555</v>
      </c>
      <c r="B94" s="93">
        <v>43411</v>
      </c>
      <c r="C94" s="64">
        <v>100</v>
      </c>
      <c r="D94" s="65" t="s">
        <v>396</v>
      </c>
      <c r="E94" s="99" t="s">
        <v>176</v>
      </c>
    </row>
    <row r="95" spans="1:5" x14ac:dyDescent="0.2">
      <c r="A95" s="93">
        <v>43411.970046296294</v>
      </c>
      <c r="B95" s="93">
        <v>43411</v>
      </c>
      <c r="C95" s="64">
        <v>200</v>
      </c>
      <c r="D95" s="65" t="s">
        <v>397</v>
      </c>
      <c r="E95" s="99" t="s">
        <v>176</v>
      </c>
    </row>
    <row r="96" spans="1:5" x14ac:dyDescent="0.2">
      <c r="A96" s="93">
        <v>43411.970625000002</v>
      </c>
      <c r="B96" s="93">
        <v>43411</v>
      </c>
      <c r="C96" s="64">
        <v>500</v>
      </c>
      <c r="D96" s="65" t="s">
        <v>398</v>
      </c>
      <c r="E96" s="99" t="s">
        <v>176</v>
      </c>
    </row>
    <row r="97" spans="1:5" x14ac:dyDescent="0.2">
      <c r="A97" s="93">
        <v>43411.989768518521</v>
      </c>
      <c r="B97" s="93">
        <v>43411</v>
      </c>
      <c r="C97" s="64">
        <v>300</v>
      </c>
      <c r="D97" s="65" t="s">
        <v>399</v>
      </c>
      <c r="E97" s="99" t="s">
        <v>40</v>
      </c>
    </row>
    <row r="98" spans="1:5" x14ac:dyDescent="0.2">
      <c r="A98" s="93">
        <v>43412.001956018517</v>
      </c>
      <c r="B98" s="93">
        <v>43412</v>
      </c>
      <c r="C98" s="64">
        <v>150</v>
      </c>
      <c r="D98" s="65" t="s">
        <v>400</v>
      </c>
      <c r="E98" s="99" t="s">
        <v>40</v>
      </c>
    </row>
    <row r="99" spans="1:5" x14ac:dyDescent="0.2">
      <c r="A99" s="93">
        <v>43412.058749999997</v>
      </c>
      <c r="B99" s="93">
        <v>43412</v>
      </c>
      <c r="C99" s="64">
        <v>300</v>
      </c>
      <c r="D99" s="65" t="s">
        <v>401</v>
      </c>
      <c r="E99" s="99" t="s">
        <v>40</v>
      </c>
    </row>
    <row r="100" spans="1:5" x14ac:dyDescent="0.2">
      <c r="A100" s="93">
        <v>43412.121354166666</v>
      </c>
      <c r="B100" s="93">
        <v>43412</v>
      </c>
      <c r="C100" s="64">
        <v>100</v>
      </c>
      <c r="D100" s="65" t="s">
        <v>402</v>
      </c>
      <c r="E100" s="99" t="s">
        <v>176</v>
      </c>
    </row>
    <row r="101" spans="1:5" x14ac:dyDescent="0.2">
      <c r="A101" s="93">
        <v>43412.396006944444</v>
      </c>
      <c r="B101" s="93">
        <v>43412</v>
      </c>
      <c r="C101" s="64">
        <v>100</v>
      </c>
      <c r="D101" s="65" t="s">
        <v>403</v>
      </c>
      <c r="E101" s="99" t="s">
        <v>40</v>
      </c>
    </row>
    <row r="102" spans="1:5" x14ac:dyDescent="0.2">
      <c r="A102" s="93">
        <v>43412.507071759261</v>
      </c>
      <c r="B102" s="93">
        <v>43412</v>
      </c>
      <c r="C102" s="64">
        <v>700</v>
      </c>
      <c r="D102" s="65" t="s">
        <v>404</v>
      </c>
      <c r="E102" s="99" t="s">
        <v>40</v>
      </c>
    </row>
    <row r="103" spans="1:5" x14ac:dyDescent="0.2">
      <c r="A103" s="93">
        <v>43412.528761574074</v>
      </c>
      <c r="B103" s="93">
        <v>43412</v>
      </c>
      <c r="C103" s="64">
        <v>780</v>
      </c>
      <c r="D103" s="65" t="s">
        <v>405</v>
      </c>
      <c r="E103" s="99" t="s">
        <v>40</v>
      </c>
    </row>
    <row r="104" spans="1:5" x14ac:dyDescent="0.2">
      <c r="A104" s="93">
        <v>43412.562731481485</v>
      </c>
      <c r="B104" s="93">
        <v>43412</v>
      </c>
      <c r="C104" s="64">
        <v>100</v>
      </c>
      <c r="D104" s="65" t="s">
        <v>406</v>
      </c>
      <c r="E104" s="99" t="s">
        <v>40</v>
      </c>
    </row>
    <row r="105" spans="1:5" x14ac:dyDescent="0.2">
      <c r="A105" s="93">
        <v>43412.593819444446</v>
      </c>
      <c r="B105" s="93">
        <v>43412</v>
      </c>
      <c r="C105" s="64">
        <v>20</v>
      </c>
      <c r="D105" s="65" t="s">
        <v>407</v>
      </c>
      <c r="E105" s="99" t="s">
        <v>40</v>
      </c>
    </row>
    <row r="106" spans="1:5" x14ac:dyDescent="0.2">
      <c r="A106" s="93">
        <v>43412.600312499999</v>
      </c>
      <c r="B106" s="93">
        <v>43412</v>
      </c>
      <c r="C106" s="64">
        <v>500</v>
      </c>
      <c r="D106" s="65" t="s">
        <v>408</v>
      </c>
      <c r="E106" s="99" t="s">
        <v>176</v>
      </c>
    </row>
    <row r="107" spans="1:5" x14ac:dyDescent="0.2">
      <c r="A107" s="93">
        <v>43412.628969907404</v>
      </c>
      <c r="B107" s="93">
        <v>43412</v>
      </c>
      <c r="C107" s="64">
        <v>50</v>
      </c>
      <c r="D107" s="65" t="s">
        <v>409</v>
      </c>
      <c r="E107" s="99" t="s">
        <v>40</v>
      </c>
    </row>
    <row r="108" spans="1:5" x14ac:dyDescent="0.2">
      <c r="A108" s="93">
        <v>43412.653402777774</v>
      </c>
      <c r="B108" s="93">
        <v>43412</v>
      </c>
      <c r="C108" s="64">
        <v>15</v>
      </c>
      <c r="D108" s="65" t="s">
        <v>410</v>
      </c>
      <c r="E108" s="99" t="s">
        <v>40</v>
      </c>
    </row>
    <row r="109" spans="1:5" x14ac:dyDescent="0.2">
      <c r="A109" s="93">
        <v>43412.66265046296</v>
      </c>
      <c r="B109" s="93">
        <v>43412</v>
      </c>
      <c r="C109" s="64">
        <v>50</v>
      </c>
      <c r="D109" s="65" t="s">
        <v>411</v>
      </c>
      <c r="E109" s="99" t="s">
        <v>176</v>
      </c>
    </row>
    <row r="110" spans="1:5" x14ac:dyDescent="0.2">
      <c r="A110" s="93">
        <v>43412.697962962964</v>
      </c>
      <c r="B110" s="93">
        <v>43412</v>
      </c>
      <c r="C110" s="64">
        <v>100</v>
      </c>
      <c r="D110" s="65" t="s">
        <v>412</v>
      </c>
      <c r="E110" s="99" t="s">
        <v>40</v>
      </c>
    </row>
    <row r="111" spans="1:5" x14ac:dyDescent="0.2">
      <c r="A111" s="93">
        <v>43412.701469907406</v>
      </c>
      <c r="B111" s="93">
        <v>43412</v>
      </c>
      <c r="C111" s="64">
        <v>100</v>
      </c>
      <c r="D111" s="65" t="s">
        <v>412</v>
      </c>
      <c r="E111" s="99" t="s">
        <v>40</v>
      </c>
    </row>
    <row r="112" spans="1:5" x14ac:dyDescent="0.2">
      <c r="A112" s="93">
        <v>43412.725868055553</v>
      </c>
      <c r="B112" s="93">
        <v>43412</v>
      </c>
      <c r="C112" s="64">
        <v>300</v>
      </c>
      <c r="D112" s="65" t="s">
        <v>413</v>
      </c>
      <c r="E112" s="99" t="s">
        <v>40</v>
      </c>
    </row>
    <row r="113" spans="1:5" x14ac:dyDescent="0.2">
      <c r="A113" s="93">
        <v>43412.883252314816</v>
      </c>
      <c r="B113" s="93">
        <v>43412</v>
      </c>
      <c r="C113" s="64">
        <v>500</v>
      </c>
      <c r="D113" s="65" t="s">
        <v>414</v>
      </c>
      <c r="E113" s="99" t="s">
        <v>40</v>
      </c>
    </row>
    <row r="114" spans="1:5" x14ac:dyDescent="0.2">
      <c r="A114" s="93">
        <v>43412.899942129632</v>
      </c>
      <c r="B114" s="93">
        <v>43412</v>
      </c>
      <c r="C114" s="64">
        <v>500</v>
      </c>
      <c r="D114" s="65" t="s">
        <v>415</v>
      </c>
      <c r="E114" s="99" t="s">
        <v>40</v>
      </c>
    </row>
    <row r="115" spans="1:5" x14ac:dyDescent="0.2">
      <c r="A115" s="93">
        <v>43412.938217592593</v>
      </c>
      <c r="B115" s="93">
        <v>43412</v>
      </c>
      <c r="C115" s="64">
        <v>500</v>
      </c>
      <c r="D115" s="65" t="s">
        <v>416</v>
      </c>
      <c r="E115" s="99" t="s">
        <v>40</v>
      </c>
    </row>
    <row r="116" spans="1:5" x14ac:dyDescent="0.2">
      <c r="A116" s="93">
        <v>43412.970868055556</v>
      </c>
      <c r="B116" s="93">
        <v>43412</v>
      </c>
      <c r="C116" s="64">
        <v>80</v>
      </c>
      <c r="D116" s="65" t="s">
        <v>417</v>
      </c>
      <c r="E116" s="99" t="s">
        <v>40</v>
      </c>
    </row>
    <row r="117" spans="1:5" x14ac:dyDescent="0.2">
      <c r="A117" s="93">
        <v>43413.100497685184</v>
      </c>
      <c r="B117" s="93">
        <v>43415</v>
      </c>
      <c r="C117" s="64">
        <v>1000</v>
      </c>
      <c r="D117" s="65" t="s">
        <v>418</v>
      </c>
      <c r="E117" s="99" t="s">
        <v>40</v>
      </c>
    </row>
    <row r="118" spans="1:5" x14ac:dyDescent="0.2">
      <c r="A118" s="93">
        <v>43413.413981481484</v>
      </c>
      <c r="B118" s="93">
        <v>43415</v>
      </c>
      <c r="C118" s="64">
        <v>1000</v>
      </c>
      <c r="D118" s="65" t="s">
        <v>419</v>
      </c>
      <c r="E118" s="99" t="s">
        <v>176</v>
      </c>
    </row>
    <row r="119" spans="1:5" x14ac:dyDescent="0.2">
      <c r="A119" s="93">
        <v>43413.427187499998</v>
      </c>
      <c r="B119" s="93">
        <v>43415</v>
      </c>
      <c r="C119" s="64">
        <v>1000</v>
      </c>
      <c r="D119" s="65" t="s">
        <v>420</v>
      </c>
      <c r="E119" s="99" t="s">
        <v>40</v>
      </c>
    </row>
    <row r="120" spans="1:5" x14ac:dyDescent="0.2">
      <c r="A120" s="93">
        <v>43413.469351851854</v>
      </c>
      <c r="B120" s="93">
        <v>43415</v>
      </c>
      <c r="C120" s="64">
        <v>500</v>
      </c>
      <c r="D120" s="65" t="s">
        <v>323</v>
      </c>
      <c r="E120" s="99" t="s">
        <v>40</v>
      </c>
    </row>
    <row r="121" spans="1:5" x14ac:dyDescent="0.2">
      <c r="A121" s="93">
        <v>43413.485219907408</v>
      </c>
      <c r="B121" s="93">
        <v>43415</v>
      </c>
      <c r="C121" s="64">
        <v>500</v>
      </c>
      <c r="D121" s="65" t="s">
        <v>421</v>
      </c>
      <c r="E121" s="99" t="s">
        <v>176</v>
      </c>
    </row>
    <row r="122" spans="1:5" x14ac:dyDescent="0.2">
      <c r="A122" s="93">
        <v>43413.531365740739</v>
      </c>
      <c r="B122" s="93">
        <v>43415</v>
      </c>
      <c r="C122" s="64">
        <v>200</v>
      </c>
      <c r="D122" s="65" t="s">
        <v>422</v>
      </c>
      <c r="E122" s="99" t="s">
        <v>40</v>
      </c>
    </row>
    <row r="123" spans="1:5" x14ac:dyDescent="0.2">
      <c r="A123" s="93">
        <v>43413.549976851849</v>
      </c>
      <c r="B123" s="93">
        <v>43415</v>
      </c>
      <c r="C123" s="64">
        <v>300</v>
      </c>
      <c r="D123" s="65" t="s">
        <v>423</v>
      </c>
      <c r="E123" s="99" t="s">
        <v>176</v>
      </c>
    </row>
    <row r="124" spans="1:5" x14ac:dyDescent="0.2">
      <c r="A124" s="93">
        <v>43413.566134259258</v>
      </c>
      <c r="B124" s="93">
        <v>43415</v>
      </c>
      <c r="C124" s="64">
        <v>500</v>
      </c>
      <c r="D124" s="65" t="s">
        <v>424</v>
      </c>
      <c r="E124" s="99" t="s">
        <v>40</v>
      </c>
    </row>
    <row r="125" spans="1:5" x14ac:dyDescent="0.2">
      <c r="A125" s="93">
        <v>43413.570208333331</v>
      </c>
      <c r="B125" s="93">
        <v>43415</v>
      </c>
      <c r="C125" s="64">
        <v>1000</v>
      </c>
      <c r="D125" s="65" t="s">
        <v>425</v>
      </c>
      <c r="E125" s="99" t="s">
        <v>176</v>
      </c>
    </row>
    <row r="126" spans="1:5" x14ac:dyDescent="0.2">
      <c r="A126" s="93">
        <v>43413.591099537036</v>
      </c>
      <c r="B126" s="93">
        <v>43415</v>
      </c>
      <c r="C126" s="64">
        <v>500</v>
      </c>
      <c r="D126" s="65" t="s">
        <v>426</v>
      </c>
      <c r="E126" s="99" t="s">
        <v>40</v>
      </c>
    </row>
    <row r="127" spans="1:5" x14ac:dyDescent="0.2">
      <c r="A127" s="93">
        <v>43413.601481481484</v>
      </c>
      <c r="B127" s="93">
        <v>43415</v>
      </c>
      <c r="C127" s="64">
        <v>50</v>
      </c>
      <c r="D127" s="65" t="s">
        <v>427</v>
      </c>
      <c r="E127" s="99" t="s">
        <v>40</v>
      </c>
    </row>
    <row r="128" spans="1:5" x14ac:dyDescent="0.2">
      <c r="A128" s="93">
        <v>43413.699236111112</v>
      </c>
      <c r="B128" s="93">
        <v>43415</v>
      </c>
      <c r="C128" s="64">
        <v>150</v>
      </c>
      <c r="D128" s="65" t="s">
        <v>428</v>
      </c>
      <c r="E128" s="99" t="s">
        <v>40</v>
      </c>
    </row>
    <row r="129" spans="1:5" x14ac:dyDescent="0.2">
      <c r="A129" s="93">
        <v>43413.813611111109</v>
      </c>
      <c r="B129" s="93">
        <v>43415</v>
      </c>
      <c r="C129" s="64">
        <v>1500</v>
      </c>
      <c r="D129" s="65" t="s">
        <v>429</v>
      </c>
      <c r="E129" s="99" t="s">
        <v>176</v>
      </c>
    </row>
    <row r="130" spans="1:5" x14ac:dyDescent="0.2">
      <c r="A130" s="93">
        <v>43413.823483796295</v>
      </c>
      <c r="B130" s="93">
        <v>43415</v>
      </c>
      <c r="C130" s="64">
        <v>300</v>
      </c>
      <c r="D130" s="65" t="s">
        <v>425</v>
      </c>
      <c r="E130" s="99" t="s">
        <v>327</v>
      </c>
    </row>
    <row r="131" spans="1:5" x14ac:dyDescent="0.2">
      <c r="A131" s="93">
        <v>43413.830405092594</v>
      </c>
      <c r="B131" s="93">
        <v>43415</v>
      </c>
      <c r="C131" s="64">
        <v>100</v>
      </c>
      <c r="D131" s="65" t="s">
        <v>430</v>
      </c>
      <c r="E131" s="99" t="s">
        <v>327</v>
      </c>
    </row>
    <row r="132" spans="1:5" x14ac:dyDescent="0.2">
      <c r="A132" s="93">
        <v>43413.876018518517</v>
      </c>
      <c r="B132" s="93">
        <v>43415</v>
      </c>
      <c r="C132" s="64">
        <v>250</v>
      </c>
      <c r="D132" s="65" t="s">
        <v>431</v>
      </c>
      <c r="E132" s="99" t="s">
        <v>40</v>
      </c>
    </row>
    <row r="133" spans="1:5" x14ac:dyDescent="0.2">
      <c r="A133" s="93">
        <v>43413.926365740743</v>
      </c>
      <c r="B133" s="93">
        <v>43415</v>
      </c>
      <c r="C133" s="64">
        <v>500</v>
      </c>
      <c r="D133" s="65" t="s">
        <v>432</v>
      </c>
      <c r="E133" s="99" t="s">
        <v>40</v>
      </c>
    </row>
    <row r="134" spans="1:5" x14ac:dyDescent="0.2">
      <c r="A134" s="93">
        <v>43413.957743055558</v>
      </c>
      <c r="B134" s="93">
        <v>43415</v>
      </c>
      <c r="C134" s="64">
        <v>1500</v>
      </c>
      <c r="D134" s="65" t="s">
        <v>433</v>
      </c>
      <c r="E134" s="99" t="s">
        <v>40</v>
      </c>
    </row>
    <row r="135" spans="1:5" x14ac:dyDescent="0.2">
      <c r="A135" s="93">
        <v>43414.256666666668</v>
      </c>
      <c r="B135" s="93">
        <v>43415</v>
      </c>
      <c r="C135" s="64">
        <v>100</v>
      </c>
      <c r="D135" s="65" t="s">
        <v>434</v>
      </c>
      <c r="E135" s="99" t="s">
        <v>40</v>
      </c>
    </row>
    <row r="136" spans="1:5" x14ac:dyDescent="0.2">
      <c r="A136" s="93">
        <v>43414.298090277778</v>
      </c>
      <c r="B136" s="93">
        <v>43415</v>
      </c>
      <c r="C136" s="64">
        <v>250</v>
      </c>
      <c r="D136" s="65" t="s">
        <v>435</v>
      </c>
      <c r="E136" s="99" t="s">
        <v>176</v>
      </c>
    </row>
    <row r="137" spans="1:5" x14ac:dyDescent="0.2">
      <c r="A137" s="93">
        <v>43414.43414351852</v>
      </c>
      <c r="B137" s="93">
        <v>43415</v>
      </c>
      <c r="C137" s="64">
        <v>90</v>
      </c>
      <c r="D137" s="65" t="s">
        <v>338</v>
      </c>
      <c r="E137" s="99" t="s">
        <v>40</v>
      </c>
    </row>
    <row r="138" spans="1:5" x14ac:dyDescent="0.2">
      <c r="A138" s="93">
        <v>43414.47928240741</v>
      </c>
      <c r="B138" s="93">
        <v>43415</v>
      </c>
      <c r="C138" s="64">
        <v>1000</v>
      </c>
      <c r="D138" s="65" t="s">
        <v>436</v>
      </c>
      <c r="E138" s="99" t="s">
        <v>40</v>
      </c>
    </row>
    <row r="139" spans="1:5" x14ac:dyDescent="0.2">
      <c r="A139" s="93">
        <v>43414.650173611109</v>
      </c>
      <c r="B139" s="93">
        <v>43415</v>
      </c>
      <c r="C139" s="64">
        <v>2000</v>
      </c>
      <c r="D139" s="65" t="s">
        <v>437</v>
      </c>
      <c r="E139" s="99" t="s">
        <v>40</v>
      </c>
    </row>
    <row r="140" spans="1:5" x14ac:dyDescent="0.2">
      <c r="A140" s="93">
        <v>43414.757743055554</v>
      </c>
      <c r="B140" s="93">
        <v>43415</v>
      </c>
      <c r="C140" s="64">
        <v>1000</v>
      </c>
      <c r="D140" s="65" t="s">
        <v>438</v>
      </c>
      <c r="E140" s="99" t="s">
        <v>176</v>
      </c>
    </row>
    <row r="141" spans="1:5" x14ac:dyDescent="0.2">
      <c r="A141" s="93">
        <v>43414.760844907411</v>
      </c>
      <c r="B141" s="93">
        <v>43415</v>
      </c>
      <c r="C141" s="64">
        <v>300</v>
      </c>
      <c r="D141" s="65" t="s">
        <v>439</v>
      </c>
      <c r="E141" s="99" t="s">
        <v>40</v>
      </c>
    </row>
    <row r="142" spans="1:5" x14ac:dyDescent="0.2">
      <c r="A142" s="93">
        <v>43414.800104166665</v>
      </c>
      <c r="B142" s="93">
        <v>43415</v>
      </c>
      <c r="C142" s="64">
        <v>100</v>
      </c>
      <c r="D142" s="65" t="s">
        <v>440</v>
      </c>
      <c r="E142" s="99" t="s">
        <v>40</v>
      </c>
    </row>
    <row r="143" spans="1:5" x14ac:dyDescent="0.2">
      <c r="A143" s="93">
        <v>43414.823009259257</v>
      </c>
      <c r="B143" s="93">
        <v>43415</v>
      </c>
      <c r="C143" s="64">
        <v>1000</v>
      </c>
      <c r="D143" s="65" t="s">
        <v>441</v>
      </c>
      <c r="E143" s="99" t="s">
        <v>40</v>
      </c>
    </row>
    <row r="144" spans="1:5" x14ac:dyDescent="0.2">
      <c r="A144" s="93">
        <v>43414.850810185184</v>
      </c>
      <c r="B144" s="93">
        <v>43415</v>
      </c>
      <c r="C144" s="64">
        <v>100</v>
      </c>
      <c r="D144" s="65" t="s">
        <v>442</v>
      </c>
      <c r="E144" s="99" t="s">
        <v>40</v>
      </c>
    </row>
    <row r="145" spans="1:5" x14ac:dyDescent="0.2">
      <c r="A145" s="93">
        <v>43414.868159722224</v>
      </c>
      <c r="B145" s="93">
        <v>43415</v>
      </c>
      <c r="C145" s="64">
        <v>300</v>
      </c>
      <c r="D145" s="65" t="s">
        <v>443</v>
      </c>
      <c r="E145" s="99" t="s">
        <v>40</v>
      </c>
    </row>
    <row r="146" spans="1:5" x14ac:dyDescent="0.2">
      <c r="A146" s="93">
        <v>43414.892476851855</v>
      </c>
      <c r="B146" s="93">
        <v>43415</v>
      </c>
      <c r="C146" s="64">
        <v>100</v>
      </c>
      <c r="D146" s="65" t="s">
        <v>444</v>
      </c>
      <c r="E146" s="99" t="s">
        <v>40</v>
      </c>
    </row>
    <row r="147" spans="1:5" x14ac:dyDescent="0.2">
      <c r="A147" s="93">
        <v>43414.923692129632</v>
      </c>
      <c r="B147" s="93">
        <v>43415</v>
      </c>
      <c r="C147" s="64">
        <v>200</v>
      </c>
      <c r="D147" s="65" t="s">
        <v>445</v>
      </c>
      <c r="E147" s="99" t="s">
        <v>40</v>
      </c>
    </row>
    <row r="148" spans="1:5" x14ac:dyDescent="0.2">
      <c r="A148" s="93">
        <v>43415.049363425926</v>
      </c>
      <c r="B148" s="93">
        <v>43415</v>
      </c>
      <c r="C148" s="64">
        <v>500</v>
      </c>
      <c r="D148" s="65" t="s">
        <v>446</v>
      </c>
      <c r="E148" s="99" t="s">
        <v>176</v>
      </c>
    </row>
    <row r="149" spans="1:5" x14ac:dyDescent="0.2">
      <c r="A149" s="93">
        <v>43415.409826388888</v>
      </c>
      <c r="B149" s="93">
        <v>43415</v>
      </c>
      <c r="C149" s="64">
        <v>250</v>
      </c>
      <c r="D149" s="65" t="s">
        <v>447</v>
      </c>
      <c r="E149" s="99" t="s">
        <v>40</v>
      </c>
    </row>
    <row r="150" spans="1:5" x14ac:dyDescent="0.2">
      <c r="A150" s="93">
        <v>43415.63616898148</v>
      </c>
      <c r="B150" s="93">
        <v>43415</v>
      </c>
      <c r="C150" s="64">
        <v>100</v>
      </c>
      <c r="D150" s="65" t="s">
        <v>448</v>
      </c>
      <c r="E150" s="99" t="s">
        <v>40</v>
      </c>
    </row>
    <row r="151" spans="1:5" x14ac:dyDescent="0.2">
      <c r="A151" s="93">
        <v>43415.660960648151</v>
      </c>
      <c r="B151" s="93">
        <v>43415</v>
      </c>
      <c r="C151" s="64">
        <v>50</v>
      </c>
      <c r="D151" s="65" t="s">
        <v>411</v>
      </c>
      <c r="E151" s="99" t="s">
        <v>176</v>
      </c>
    </row>
    <row r="152" spans="1:5" x14ac:dyDescent="0.2">
      <c r="A152" s="93">
        <v>43415.697997685187</v>
      </c>
      <c r="B152" s="93">
        <v>43415</v>
      </c>
      <c r="C152" s="64">
        <v>3000</v>
      </c>
      <c r="D152" s="65" t="s">
        <v>449</v>
      </c>
      <c r="E152" s="99" t="s">
        <v>40</v>
      </c>
    </row>
    <row r="153" spans="1:5" x14ac:dyDescent="0.2">
      <c r="A153" s="93">
        <v>43415.82303240741</v>
      </c>
      <c r="B153" s="93">
        <v>43415</v>
      </c>
      <c r="C153" s="64">
        <v>1000</v>
      </c>
      <c r="D153" s="65" t="s">
        <v>450</v>
      </c>
      <c r="E153" s="99" t="s">
        <v>40</v>
      </c>
    </row>
    <row r="154" spans="1:5" x14ac:dyDescent="0.2">
      <c r="A154" s="93">
        <v>43416.025185185186</v>
      </c>
      <c r="B154" s="93">
        <v>43416</v>
      </c>
      <c r="C154" s="64">
        <v>200</v>
      </c>
      <c r="D154" s="65" t="s">
        <v>451</v>
      </c>
      <c r="E154" s="99" t="s">
        <v>40</v>
      </c>
    </row>
    <row r="155" spans="1:5" x14ac:dyDescent="0.2">
      <c r="A155" s="93">
        <v>43416.340381944443</v>
      </c>
      <c r="B155" s="93">
        <v>43416</v>
      </c>
      <c r="C155" s="64">
        <v>100</v>
      </c>
      <c r="D155" s="65" t="s">
        <v>452</v>
      </c>
      <c r="E155" s="99" t="s">
        <v>40</v>
      </c>
    </row>
    <row r="156" spans="1:5" x14ac:dyDescent="0.2">
      <c r="A156" s="93">
        <v>43416.38548611111</v>
      </c>
      <c r="B156" s="93">
        <v>43416</v>
      </c>
      <c r="C156" s="64">
        <v>500</v>
      </c>
      <c r="D156" s="65" t="s">
        <v>388</v>
      </c>
      <c r="E156" s="99" t="s">
        <v>40</v>
      </c>
    </row>
    <row r="157" spans="1:5" x14ac:dyDescent="0.2">
      <c r="A157" s="93">
        <v>43416.490567129629</v>
      </c>
      <c r="B157" s="93">
        <v>43416</v>
      </c>
      <c r="C157" s="64">
        <v>100</v>
      </c>
      <c r="D157" s="65" t="s">
        <v>405</v>
      </c>
      <c r="E157" s="99" t="s">
        <v>40</v>
      </c>
    </row>
    <row r="158" spans="1:5" x14ac:dyDescent="0.2">
      <c r="A158" s="93">
        <v>43416.540011574078</v>
      </c>
      <c r="B158" s="93">
        <v>43416</v>
      </c>
      <c r="C158" s="64">
        <v>300</v>
      </c>
      <c r="D158" s="65" t="s">
        <v>453</v>
      </c>
      <c r="E158" s="99" t="s">
        <v>176</v>
      </c>
    </row>
    <row r="159" spans="1:5" x14ac:dyDescent="0.2">
      <c r="A159" s="93">
        <v>43416.549849537034</v>
      </c>
      <c r="B159" s="93">
        <v>43416</v>
      </c>
      <c r="C159" s="64">
        <v>150</v>
      </c>
      <c r="D159" s="65" t="s">
        <v>428</v>
      </c>
      <c r="E159" s="99" t="s">
        <v>40</v>
      </c>
    </row>
    <row r="160" spans="1:5" x14ac:dyDescent="0.2">
      <c r="A160" s="93">
        <v>43416.702905092592</v>
      </c>
      <c r="B160" s="93">
        <v>43416</v>
      </c>
      <c r="C160" s="64">
        <v>70</v>
      </c>
      <c r="D160" s="65" t="s">
        <v>454</v>
      </c>
      <c r="E160" s="99" t="s">
        <v>176</v>
      </c>
    </row>
    <row r="161" spans="1:5" x14ac:dyDescent="0.2">
      <c r="A161" s="93">
        <v>43416.721296296295</v>
      </c>
      <c r="B161" s="93">
        <v>43416</v>
      </c>
      <c r="C161" s="64">
        <v>500</v>
      </c>
      <c r="D161" s="65" t="s">
        <v>455</v>
      </c>
      <c r="E161" s="99" t="s">
        <v>40</v>
      </c>
    </row>
    <row r="162" spans="1:5" x14ac:dyDescent="0.2">
      <c r="A162" s="93">
        <v>43416.883645833332</v>
      </c>
      <c r="B162" s="93">
        <v>43416</v>
      </c>
      <c r="C162" s="64">
        <v>200</v>
      </c>
      <c r="D162" s="65" t="s">
        <v>456</v>
      </c>
      <c r="E162" s="99" t="s">
        <v>40</v>
      </c>
    </row>
    <row r="163" spans="1:5" x14ac:dyDescent="0.2">
      <c r="A163" s="93">
        <v>43416.888402777775</v>
      </c>
      <c r="B163" s="93">
        <v>43416</v>
      </c>
      <c r="C163" s="64">
        <v>200</v>
      </c>
      <c r="D163" s="65" t="s">
        <v>456</v>
      </c>
      <c r="E163" s="99" t="s">
        <v>40</v>
      </c>
    </row>
    <row r="164" spans="1:5" x14ac:dyDescent="0.2">
      <c r="A164" s="93">
        <v>43417.012465277781</v>
      </c>
      <c r="B164" s="93">
        <v>43417</v>
      </c>
      <c r="C164" s="64">
        <v>2000</v>
      </c>
      <c r="D164" s="65" t="s">
        <v>457</v>
      </c>
      <c r="E164" s="99" t="s">
        <v>40</v>
      </c>
    </row>
    <row r="165" spans="1:5" x14ac:dyDescent="0.2">
      <c r="A165" s="93">
        <v>43417.110034722224</v>
      </c>
      <c r="B165" s="93">
        <v>43417</v>
      </c>
      <c r="C165" s="64">
        <v>30000</v>
      </c>
      <c r="D165" s="65" t="s">
        <v>458</v>
      </c>
      <c r="E165" s="99" t="s">
        <v>40</v>
      </c>
    </row>
    <row r="166" spans="1:5" x14ac:dyDescent="0.2">
      <c r="A166" s="93">
        <v>43417.462025462963</v>
      </c>
      <c r="B166" s="93">
        <v>43417</v>
      </c>
      <c r="C166" s="64">
        <v>1000</v>
      </c>
      <c r="D166" s="65" t="s">
        <v>393</v>
      </c>
      <c r="E166" s="99" t="s">
        <v>176</v>
      </c>
    </row>
    <row r="167" spans="1:5" x14ac:dyDescent="0.2">
      <c r="A167" s="93">
        <v>43417.506249999999</v>
      </c>
      <c r="B167" s="93">
        <v>43417</v>
      </c>
      <c r="C167" s="64">
        <v>500</v>
      </c>
      <c r="D167" s="65" t="s">
        <v>459</v>
      </c>
      <c r="E167" s="99" t="s">
        <v>40</v>
      </c>
    </row>
    <row r="168" spans="1:5" x14ac:dyDescent="0.2">
      <c r="A168" s="93">
        <v>43417.550555555557</v>
      </c>
      <c r="B168" s="93">
        <v>43417</v>
      </c>
      <c r="C168" s="64">
        <v>2500</v>
      </c>
      <c r="D168" s="65" t="s">
        <v>460</v>
      </c>
      <c r="E168" s="99" t="s">
        <v>40</v>
      </c>
    </row>
    <row r="169" spans="1:5" x14ac:dyDescent="0.2">
      <c r="A169" s="93">
        <v>43417.602627314816</v>
      </c>
      <c r="B169" s="93">
        <v>43417</v>
      </c>
      <c r="C169" s="64">
        <v>200</v>
      </c>
      <c r="D169" s="65" t="s">
        <v>461</v>
      </c>
      <c r="E169" s="99" t="s">
        <v>40</v>
      </c>
    </row>
    <row r="170" spans="1:5" x14ac:dyDescent="0.2">
      <c r="A170" s="93">
        <v>43417.628541666665</v>
      </c>
      <c r="B170" s="93">
        <v>43417</v>
      </c>
      <c r="C170" s="64">
        <v>500</v>
      </c>
      <c r="D170" s="65" t="s">
        <v>462</v>
      </c>
      <c r="E170" s="99" t="s">
        <v>40</v>
      </c>
    </row>
    <row r="171" spans="1:5" x14ac:dyDescent="0.2">
      <c r="A171" s="93">
        <v>43417.663668981484</v>
      </c>
      <c r="B171" s="93">
        <v>43417</v>
      </c>
      <c r="C171" s="64">
        <v>100</v>
      </c>
      <c r="D171" s="65" t="s">
        <v>428</v>
      </c>
      <c r="E171" s="99" t="s">
        <v>40</v>
      </c>
    </row>
    <row r="172" spans="1:5" x14ac:dyDescent="0.2">
      <c r="A172" s="93">
        <v>43417.788368055553</v>
      </c>
      <c r="B172" s="93">
        <v>43417</v>
      </c>
      <c r="C172" s="64">
        <v>200</v>
      </c>
      <c r="D172" s="65" t="s">
        <v>463</v>
      </c>
      <c r="E172" s="99" t="s">
        <v>40</v>
      </c>
    </row>
    <row r="173" spans="1:5" x14ac:dyDescent="0.2">
      <c r="A173" s="93">
        <v>43417.819675925923</v>
      </c>
      <c r="B173" s="93">
        <v>43417</v>
      </c>
      <c r="C173" s="64">
        <v>200</v>
      </c>
      <c r="D173" s="65" t="s">
        <v>464</v>
      </c>
      <c r="E173" s="99" t="s">
        <v>40</v>
      </c>
    </row>
    <row r="174" spans="1:5" x14ac:dyDescent="0.2">
      <c r="A174" s="93">
        <v>43417.913425925923</v>
      </c>
      <c r="B174" s="93">
        <v>43417</v>
      </c>
      <c r="C174" s="64">
        <v>300</v>
      </c>
      <c r="D174" s="65" t="s">
        <v>465</v>
      </c>
      <c r="E174" s="99" t="s">
        <v>40</v>
      </c>
    </row>
    <row r="175" spans="1:5" x14ac:dyDescent="0.2">
      <c r="A175" s="93">
        <v>43417.986898148149</v>
      </c>
      <c r="B175" s="93">
        <v>43417</v>
      </c>
      <c r="C175" s="64">
        <v>500</v>
      </c>
      <c r="D175" s="65" t="s">
        <v>466</v>
      </c>
      <c r="E175" s="99" t="s">
        <v>40</v>
      </c>
    </row>
    <row r="176" spans="1:5" x14ac:dyDescent="0.2">
      <c r="A176" s="93">
        <v>43418.045243055552</v>
      </c>
      <c r="B176" s="93">
        <v>43418</v>
      </c>
      <c r="C176" s="64">
        <v>1000</v>
      </c>
      <c r="D176" s="65" t="s">
        <v>467</v>
      </c>
      <c r="E176" s="99" t="s">
        <v>40</v>
      </c>
    </row>
    <row r="177" spans="1:5" x14ac:dyDescent="0.2">
      <c r="A177" s="93">
        <v>43418.485694444447</v>
      </c>
      <c r="B177" s="93">
        <v>43418</v>
      </c>
      <c r="C177" s="64">
        <v>500</v>
      </c>
      <c r="D177" s="65" t="s">
        <v>468</v>
      </c>
      <c r="E177" s="99" t="s">
        <v>327</v>
      </c>
    </row>
    <row r="178" spans="1:5" x14ac:dyDescent="0.2">
      <c r="A178" s="93">
        <v>43418.486886574072</v>
      </c>
      <c r="B178" s="93">
        <v>43418</v>
      </c>
      <c r="C178" s="64">
        <v>1000</v>
      </c>
      <c r="D178" s="65" t="s">
        <v>468</v>
      </c>
      <c r="E178" s="99" t="s">
        <v>40</v>
      </c>
    </row>
    <row r="179" spans="1:5" x14ac:dyDescent="0.2">
      <c r="A179" s="93">
        <v>43418.503101851849</v>
      </c>
      <c r="B179" s="93">
        <v>43418</v>
      </c>
      <c r="C179" s="64">
        <v>1500</v>
      </c>
      <c r="D179" s="65" t="s">
        <v>469</v>
      </c>
      <c r="E179" s="99" t="s">
        <v>176</v>
      </c>
    </row>
    <row r="180" spans="1:5" x14ac:dyDescent="0.2">
      <c r="A180" s="93">
        <v>43418.538310185184</v>
      </c>
      <c r="B180" s="93">
        <v>43418</v>
      </c>
      <c r="C180" s="64">
        <v>200</v>
      </c>
      <c r="D180" s="65" t="s">
        <v>470</v>
      </c>
      <c r="E180" s="99" t="s">
        <v>40</v>
      </c>
    </row>
    <row r="181" spans="1:5" x14ac:dyDescent="0.2">
      <c r="A181" s="93">
        <v>43418.670208333337</v>
      </c>
      <c r="B181" s="93">
        <v>43418</v>
      </c>
      <c r="C181" s="64">
        <v>500</v>
      </c>
      <c r="D181" s="65" t="s">
        <v>471</v>
      </c>
      <c r="E181" s="99" t="s">
        <v>40</v>
      </c>
    </row>
    <row r="182" spans="1:5" x14ac:dyDescent="0.2">
      <c r="A182" s="93">
        <v>43418.687627314815</v>
      </c>
      <c r="B182" s="93">
        <v>43418</v>
      </c>
      <c r="C182" s="64">
        <v>500</v>
      </c>
      <c r="D182" s="65" t="s">
        <v>472</v>
      </c>
      <c r="E182" s="99" t="s">
        <v>40</v>
      </c>
    </row>
    <row r="183" spans="1:5" x14ac:dyDescent="0.2">
      <c r="A183" s="93">
        <v>43418.696527777778</v>
      </c>
      <c r="B183" s="93">
        <v>43418</v>
      </c>
      <c r="C183" s="64">
        <v>500</v>
      </c>
      <c r="D183" s="65" t="s">
        <v>473</v>
      </c>
      <c r="E183" s="99" t="s">
        <v>40</v>
      </c>
    </row>
    <row r="184" spans="1:5" x14ac:dyDescent="0.2">
      <c r="A184" s="93">
        <v>43418.718287037038</v>
      </c>
      <c r="B184" s="93">
        <v>43418</v>
      </c>
      <c r="C184" s="64">
        <v>300</v>
      </c>
      <c r="D184" s="65" t="s">
        <v>474</v>
      </c>
      <c r="E184" s="99" t="s">
        <v>40</v>
      </c>
    </row>
    <row r="185" spans="1:5" x14ac:dyDescent="0.2">
      <c r="A185" s="93">
        <v>43418.800532407404</v>
      </c>
      <c r="B185" s="93">
        <v>43418</v>
      </c>
      <c r="C185" s="64">
        <v>50</v>
      </c>
      <c r="D185" s="65" t="s">
        <v>475</v>
      </c>
      <c r="E185" s="99" t="s">
        <v>40</v>
      </c>
    </row>
    <row r="186" spans="1:5" x14ac:dyDescent="0.2">
      <c r="A186" s="93">
        <v>43418.935370370367</v>
      </c>
      <c r="B186" s="93">
        <v>43418</v>
      </c>
      <c r="C186" s="64">
        <v>1000</v>
      </c>
      <c r="D186" s="65" t="s">
        <v>476</v>
      </c>
      <c r="E186" s="99" t="s">
        <v>40</v>
      </c>
    </row>
    <row r="187" spans="1:5" x14ac:dyDescent="0.2">
      <c r="A187" s="93">
        <v>43419.309155092589</v>
      </c>
      <c r="B187" s="93">
        <v>43419</v>
      </c>
      <c r="C187" s="64">
        <v>100</v>
      </c>
      <c r="D187" s="65" t="s">
        <v>477</v>
      </c>
      <c r="E187" s="99" t="s">
        <v>40</v>
      </c>
    </row>
    <row r="188" spans="1:5" x14ac:dyDescent="0.2">
      <c r="A188" s="93">
        <v>43419.437731481485</v>
      </c>
      <c r="B188" s="93">
        <v>43419</v>
      </c>
      <c r="C188" s="64">
        <v>500</v>
      </c>
      <c r="D188" s="65" t="s">
        <v>478</v>
      </c>
      <c r="E188" s="99" t="s">
        <v>40</v>
      </c>
    </row>
    <row r="189" spans="1:5" x14ac:dyDescent="0.2">
      <c r="A189" s="93">
        <v>43419.448055555556</v>
      </c>
      <c r="B189" s="93">
        <v>43419</v>
      </c>
      <c r="C189" s="64">
        <v>100</v>
      </c>
      <c r="D189" s="65" t="s">
        <v>479</v>
      </c>
      <c r="E189" s="99" t="s">
        <v>40</v>
      </c>
    </row>
    <row r="190" spans="1:5" x14ac:dyDescent="0.2">
      <c r="A190" s="93">
        <v>43419.474687499998</v>
      </c>
      <c r="B190" s="93">
        <v>43419</v>
      </c>
      <c r="C190" s="64">
        <v>500</v>
      </c>
      <c r="D190" s="65" t="s">
        <v>480</v>
      </c>
      <c r="E190" s="99" t="s">
        <v>40</v>
      </c>
    </row>
    <row r="191" spans="1:5" x14ac:dyDescent="0.2">
      <c r="A191" s="93">
        <v>43419.527997685182</v>
      </c>
      <c r="B191" s="93">
        <v>43419</v>
      </c>
      <c r="C191" s="64">
        <v>1000</v>
      </c>
      <c r="D191" s="65" t="s">
        <v>481</v>
      </c>
      <c r="E191" s="99" t="s">
        <v>40</v>
      </c>
    </row>
    <row r="192" spans="1:5" x14ac:dyDescent="0.2">
      <c r="A192" s="93">
        <v>43419.55840277778</v>
      </c>
      <c r="B192" s="93">
        <v>43419</v>
      </c>
      <c r="C192" s="64">
        <v>300</v>
      </c>
      <c r="D192" s="65" t="s">
        <v>482</v>
      </c>
      <c r="E192" s="99" t="s">
        <v>40</v>
      </c>
    </row>
    <row r="193" spans="1:5" x14ac:dyDescent="0.2">
      <c r="A193" s="93">
        <v>43419.68546296296</v>
      </c>
      <c r="B193" s="93">
        <v>43419</v>
      </c>
      <c r="C193" s="64">
        <v>800</v>
      </c>
      <c r="D193" s="65" t="s">
        <v>483</v>
      </c>
      <c r="E193" s="99" t="s">
        <v>40</v>
      </c>
    </row>
    <row r="194" spans="1:5" x14ac:dyDescent="0.2">
      <c r="A194" s="93">
        <v>43419.761921296296</v>
      </c>
      <c r="B194" s="93">
        <v>43419</v>
      </c>
      <c r="C194" s="64">
        <v>1379</v>
      </c>
      <c r="D194" s="65" t="s">
        <v>405</v>
      </c>
      <c r="E194" s="99" t="s">
        <v>40</v>
      </c>
    </row>
    <row r="195" spans="1:5" x14ac:dyDescent="0.2">
      <c r="A195" s="93">
        <v>43419.801053240742</v>
      </c>
      <c r="B195" s="93">
        <v>43419</v>
      </c>
      <c r="C195" s="64">
        <v>5350</v>
      </c>
      <c r="D195" s="65" t="s">
        <v>484</v>
      </c>
      <c r="E195" s="99" t="s">
        <v>176</v>
      </c>
    </row>
    <row r="196" spans="1:5" x14ac:dyDescent="0.2">
      <c r="A196" s="93">
        <v>43419.821805555555</v>
      </c>
      <c r="B196" s="93">
        <v>43419</v>
      </c>
      <c r="C196" s="64">
        <v>3000</v>
      </c>
      <c r="D196" s="65" t="s">
        <v>485</v>
      </c>
      <c r="E196" s="99" t="s">
        <v>40</v>
      </c>
    </row>
    <row r="197" spans="1:5" x14ac:dyDescent="0.2">
      <c r="A197" s="93">
        <v>43419.833460648151</v>
      </c>
      <c r="B197" s="93">
        <v>43419</v>
      </c>
      <c r="C197" s="64">
        <v>500</v>
      </c>
      <c r="D197" s="65" t="s">
        <v>486</v>
      </c>
      <c r="E197" s="99" t="s">
        <v>40</v>
      </c>
    </row>
    <row r="198" spans="1:5" x14ac:dyDescent="0.2">
      <c r="A198" s="93">
        <v>43420.234594907408</v>
      </c>
      <c r="B198" s="93">
        <v>43422</v>
      </c>
      <c r="C198" s="64">
        <v>50</v>
      </c>
      <c r="D198" s="65" t="s">
        <v>487</v>
      </c>
      <c r="E198" s="99" t="s">
        <v>40</v>
      </c>
    </row>
    <row r="199" spans="1:5" x14ac:dyDescent="0.2">
      <c r="A199" s="93">
        <v>43420.238865740743</v>
      </c>
      <c r="B199" s="93">
        <v>43422</v>
      </c>
      <c r="C199" s="64">
        <v>100</v>
      </c>
      <c r="D199" s="65" t="s">
        <v>428</v>
      </c>
      <c r="E199" s="99" t="s">
        <v>40</v>
      </c>
    </row>
    <row r="200" spans="1:5" x14ac:dyDescent="0.2">
      <c r="A200" s="93">
        <v>43420.470324074071</v>
      </c>
      <c r="B200" s="93">
        <v>43422</v>
      </c>
      <c r="C200" s="64">
        <v>200</v>
      </c>
      <c r="D200" s="65" t="s">
        <v>488</v>
      </c>
      <c r="E200" s="99" t="s">
        <v>176</v>
      </c>
    </row>
    <row r="201" spans="1:5" x14ac:dyDescent="0.2">
      <c r="A201" s="93">
        <v>43420.472337962965</v>
      </c>
      <c r="B201" s="93">
        <v>43422</v>
      </c>
      <c r="C201" s="64">
        <v>500</v>
      </c>
      <c r="D201" s="65" t="s">
        <v>488</v>
      </c>
      <c r="E201" s="99" t="s">
        <v>327</v>
      </c>
    </row>
    <row r="202" spans="1:5" x14ac:dyDescent="0.2">
      <c r="A202" s="93">
        <v>43420.52952546296</v>
      </c>
      <c r="B202" s="93">
        <v>43422</v>
      </c>
      <c r="C202" s="64">
        <v>1500</v>
      </c>
      <c r="D202" s="65" t="s">
        <v>489</v>
      </c>
      <c r="E202" s="99" t="s">
        <v>40</v>
      </c>
    </row>
    <row r="203" spans="1:5" x14ac:dyDescent="0.2">
      <c r="A203" s="93">
        <v>43420.63894675926</v>
      </c>
      <c r="B203" s="93">
        <v>43422</v>
      </c>
      <c r="C203" s="64">
        <v>200</v>
      </c>
      <c r="D203" s="65" t="s">
        <v>490</v>
      </c>
      <c r="E203" s="99" t="s">
        <v>329</v>
      </c>
    </row>
    <row r="204" spans="1:5" x14ac:dyDescent="0.2">
      <c r="A204" s="93">
        <v>43420.840405092589</v>
      </c>
      <c r="B204" s="93">
        <v>43422</v>
      </c>
      <c r="C204" s="64">
        <v>300</v>
      </c>
      <c r="D204" s="65" t="s">
        <v>491</v>
      </c>
      <c r="E204" s="99" t="s">
        <v>40</v>
      </c>
    </row>
    <row r="205" spans="1:5" x14ac:dyDescent="0.2">
      <c r="A205" s="93">
        <v>43420.845092592594</v>
      </c>
      <c r="B205" s="93">
        <v>43422</v>
      </c>
      <c r="C205" s="64">
        <v>100</v>
      </c>
      <c r="D205" s="65" t="s">
        <v>492</v>
      </c>
      <c r="E205" s="99" t="s">
        <v>40</v>
      </c>
    </row>
    <row r="206" spans="1:5" x14ac:dyDescent="0.2">
      <c r="A206" s="93">
        <v>43421.517511574071</v>
      </c>
      <c r="B206" s="93">
        <v>43422</v>
      </c>
      <c r="C206" s="64">
        <v>500</v>
      </c>
      <c r="D206" s="65" t="s">
        <v>493</v>
      </c>
      <c r="E206" s="99" t="s">
        <v>40</v>
      </c>
    </row>
    <row r="207" spans="1:5" x14ac:dyDescent="0.2">
      <c r="A207" s="93">
        <v>43421.52070601852</v>
      </c>
      <c r="B207" s="93">
        <v>43422</v>
      </c>
      <c r="C207" s="64">
        <v>5000</v>
      </c>
      <c r="D207" s="65" t="s">
        <v>494</v>
      </c>
      <c r="E207" s="99" t="s">
        <v>40</v>
      </c>
    </row>
    <row r="208" spans="1:5" x14ac:dyDescent="0.2">
      <c r="A208" s="93">
        <v>43421.524756944447</v>
      </c>
      <c r="B208" s="93">
        <v>43422</v>
      </c>
      <c r="C208" s="64">
        <v>500</v>
      </c>
      <c r="D208" s="65" t="s">
        <v>495</v>
      </c>
      <c r="E208" s="99" t="s">
        <v>40</v>
      </c>
    </row>
    <row r="209" spans="1:5" x14ac:dyDescent="0.2">
      <c r="A209" s="93">
        <v>43421.534895833334</v>
      </c>
      <c r="B209" s="93">
        <v>43422</v>
      </c>
      <c r="C209" s="64">
        <v>1000</v>
      </c>
      <c r="D209" s="65" t="s">
        <v>496</v>
      </c>
      <c r="E209" s="99" t="s">
        <v>40</v>
      </c>
    </row>
    <row r="210" spans="1:5" x14ac:dyDescent="0.2">
      <c r="A210" s="93">
        <v>43421.544849537036</v>
      </c>
      <c r="B210" s="93">
        <v>43422</v>
      </c>
      <c r="C210" s="64">
        <v>2000</v>
      </c>
      <c r="D210" s="65" t="s">
        <v>497</v>
      </c>
      <c r="E210" s="99" t="s">
        <v>40</v>
      </c>
    </row>
    <row r="211" spans="1:5" x14ac:dyDescent="0.2">
      <c r="A211" s="93">
        <v>43421.601018518515</v>
      </c>
      <c r="B211" s="93">
        <v>43422</v>
      </c>
      <c r="C211" s="64">
        <v>500</v>
      </c>
      <c r="D211" s="65" t="s">
        <v>351</v>
      </c>
      <c r="E211" s="99" t="s">
        <v>498</v>
      </c>
    </row>
    <row r="212" spans="1:5" x14ac:dyDescent="0.2">
      <c r="A212" s="93">
        <v>43421.680636574078</v>
      </c>
      <c r="B212" s="93">
        <v>43422</v>
      </c>
      <c r="C212" s="64">
        <v>200</v>
      </c>
      <c r="D212" s="65" t="s">
        <v>499</v>
      </c>
      <c r="E212" s="99" t="s">
        <v>40</v>
      </c>
    </row>
    <row r="213" spans="1:5" x14ac:dyDescent="0.2">
      <c r="A213" s="93">
        <v>43421.696956018517</v>
      </c>
      <c r="B213" s="93">
        <v>43422</v>
      </c>
      <c r="C213" s="64">
        <v>200</v>
      </c>
      <c r="D213" s="65" t="s">
        <v>500</v>
      </c>
      <c r="E213" s="99" t="s">
        <v>40</v>
      </c>
    </row>
    <row r="214" spans="1:5" x14ac:dyDescent="0.2">
      <c r="A214" s="93">
        <v>43421.819594907407</v>
      </c>
      <c r="B214" s="93">
        <v>43422</v>
      </c>
      <c r="C214" s="64">
        <v>54</v>
      </c>
      <c r="D214" s="65" t="s">
        <v>338</v>
      </c>
      <c r="E214" s="99" t="s">
        <v>40</v>
      </c>
    </row>
    <row r="215" spans="1:5" x14ac:dyDescent="0.2">
      <c r="A215" s="93">
        <v>43421.839421296296</v>
      </c>
      <c r="B215" s="93">
        <v>43422</v>
      </c>
      <c r="C215" s="64">
        <v>100</v>
      </c>
      <c r="D215" s="65" t="s">
        <v>501</v>
      </c>
      <c r="E215" s="99" t="s">
        <v>40</v>
      </c>
    </row>
    <row r="216" spans="1:5" x14ac:dyDescent="0.2">
      <c r="A216" s="93">
        <v>43421.891493055555</v>
      </c>
      <c r="B216" s="93">
        <v>43422</v>
      </c>
      <c r="C216" s="64">
        <v>50</v>
      </c>
      <c r="D216" s="65" t="s">
        <v>502</v>
      </c>
      <c r="E216" s="99" t="s">
        <v>40</v>
      </c>
    </row>
    <row r="217" spans="1:5" x14ac:dyDescent="0.2">
      <c r="A217" s="93">
        <v>43421.975393518522</v>
      </c>
      <c r="B217" s="93">
        <v>43422</v>
      </c>
      <c r="C217" s="64">
        <v>1000</v>
      </c>
      <c r="D217" s="65" t="s">
        <v>503</v>
      </c>
      <c r="E217" s="99" t="s">
        <v>40</v>
      </c>
    </row>
    <row r="218" spans="1:5" x14ac:dyDescent="0.2">
      <c r="A218" s="93">
        <v>43422.44127314815</v>
      </c>
      <c r="B218" s="93">
        <v>43422</v>
      </c>
      <c r="C218" s="64">
        <v>500</v>
      </c>
      <c r="D218" s="65" t="s">
        <v>504</v>
      </c>
      <c r="E218" s="99" t="s">
        <v>40</v>
      </c>
    </row>
    <row r="219" spans="1:5" x14ac:dyDescent="0.2">
      <c r="A219" s="93">
        <v>43422.587175925924</v>
      </c>
      <c r="B219" s="93">
        <v>43422</v>
      </c>
      <c r="C219" s="64">
        <v>5000</v>
      </c>
      <c r="D219" s="65" t="s">
        <v>505</v>
      </c>
      <c r="E219" s="99" t="s">
        <v>40</v>
      </c>
    </row>
    <row r="220" spans="1:5" x14ac:dyDescent="0.2">
      <c r="A220" s="93">
        <v>43422.664652777778</v>
      </c>
      <c r="B220" s="93">
        <v>43422</v>
      </c>
      <c r="C220" s="64">
        <v>10000</v>
      </c>
      <c r="D220" s="65" t="s">
        <v>506</v>
      </c>
      <c r="E220" s="99" t="s">
        <v>40</v>
      </c>
    </row>
    <row r="221" spans="1:5" x14ac:dyDescent="0.2">
      <c r="A221" s="93">
        <v>43423.031331018516</v>
      </c>
      <c r="B221" s="93">
        <v>43423</v>
      </c>
      <c r="C221" s="64">
        <v>2000</v>
      </c>
      <c r="D221" s="65" t="s">
        <v>507</v>
      </c>
      <c r="E221" s="99" t="s">
        <v>176</v>
      </c>
    </row>
    <row r="222" spans="1:5" x14ac:dyDescent="0.2">
      <c r="A222" s="93">
        <v>43423.312731481485</v>
      </c>
      <c r="B222" s="93">
        <v>43423</v>
      </c>
      <c r="C222" s="64">
        <v>500</v>
      </c>
      <c r="D222" s="65" t="s">
        <v>508</v>
      </c>
      <c r="E222" s="99" t="s">
        <v>40</v>
      </c>
    </row>
    <row r="223" spans="1:5" x14ac:dyDescent="0.2">
      <c r="A223" s="93">
        <v>43423.379432870373</v>
      </c>
      <c r="B223" s="93">
        <v>43423</v>
      </c>
      <c r="C223" s="64">
        <v>100</v>
      </c>
      <c r="D223" s="65" t="s">
        <v>509</v>
      </c>
      <c r="E223" s="99" t="s">
        <v>40</v>
      </c>
    </row>
    <row r="224" spans="1:5" x14ac:dyDescent="0.2">
      <c r="A224" s="93">
        <v>43423.592164351852</v>
      </c>
      <c r="B224" s="93">
        <v>43423</v>
      </c>
      <c r="C224" s="64">
        <v>500</v>
      </c>
      <c r="D224" s="65" t="s">
        <v>510</v>
      </c>
      <c r="E224" s="99" t="s">
        <v>40</v>
      </c>
    </row>
    <row r="225" spans="1:5" x14ac:dyDescent="0.2">
      <c r="A225" s="93">
        <v>43423.726759259262</v>
      </c>
      <c r="B225" s="93">
        <v>43423</v>
      </c>
      <c r="C225" s="64">
        <v>500</v>
      </c>
      <c r="D225" s="65" t="s">
        <v>511</v>
      </c>
      <c r="E225" s="99" t="s">
        <v>40</v>
      </c>
    </row>
    <row r="226" spans="1:5" x14ac:dyDescent="0.2">
      <c r="A226" s="93">
        <v>43423.778148148151</v>
      </c>
      <c r="B226" s="93">
        <v>43423</v>
      </c>
      <c r="C226" s="64">
        <v>700</v>
      </c>
      <c r="D226" s="65" t="s">
        <v>512</v>
      </c>
      <c r="E226" s="99" t="s">
        <v>40</v>
      </c>
    </row>
    <row r="227" spans="1:5" x14ac:dyDescent="0.2">
      <c r="A227" s="93">
        <v>43423.85800925926</v>
      </c>
      <c r="B227" s="93">
        <v>43423</v>
      </c>
      <c r="C227" s="64">
        <v>500</v>
      </c>
      <c r="D227" s="65" t="s">
        <v>513</v>
      </c>
      <c r="E227" s="99" t="s">
        <v>40</v>
      </c>
    </row>
    <row r="228" spans="1:5" x14ac:dyDescent="0.2">
      <c r="A228" s="93">
        <v>43423.981180555558</v>
      </c>
      <c r="B228" s="93">
        <v>43423</v>
      </c>
      <c r="C228" s="64">
        <v>500</v>
      </c>
      <c r="D228" s="65" t="s">
        <v>514</v>
      </c>
      <c r="E228" s="99" t="s">
        <v>40</v>
      </c>
    </row>
    <row r="229" spans="1:5" x14ac:dyDescent="0.2">
      <c r="A229" s="93">
        <v>43424.51321759259</v>
      </c>
      <c r="B229" s="93">
        <v>43424</v>
      </c>
      <c r="C229" s="64">
        <v>3000</v>
      </c>
      <c r="D229" s="65" t="s">
        <v>515</v>
      </c>
      <c r="E229" s="99" t="s">
        <v>40</v>
      </c>
    </row>
    <row r="230" spans="1:5" x14ac:dyDescent="0.2">
      <c r="A230" s="93">
        <v>43424.535324074073</v>
      </c>
      <c r="B230" s="93">
        <v>43424</v>
      </c>
      <c r="C230" s="64">
        <v>500</v>
      </c>
      <c r="D230" s="65" t="s">
        <v>516</v>
      </c>
      <c r="E230" s="99" t="s">
        <v>40</v>
      </c>
    </row>
    <row r="231" spans="1:5" x14ac:dyDescent="0.2">
      <c r="A231" s="93">
        <v>43424.591504629629</v>
      </c>
      <c r="B231" s="93">
        <v>43424</v>
      </c>
      <c r="C231" s="64">
        <v>1000</v>
      </c>
      <c r="D231" s="65" t="s">
        <v>517</v>
      </c>
      <c r="E231" s="99" t="s">
        <v>40</v>
      </c>
    </row>
    <row r="232" spans="1:5" x14ac:dyDescent="0.2">
      <c r="A232" s="93">
        <v>43424.722916666666</v>
      </c>
      <c r="B232" s="93">
        <v>43424</v>
      </c>
      <c r="C232" s="64">
        <v>500</v>
      </c>
      <c r="D232" s="65" t="s">
        <v>518</v>
      </c>
      <c r="E232" s="99" t="s">
        <v>40</v>
      </c>
    </row>
    <row r="233" spans="1:5" x14ac:dyDescent="0.2">
      <c r="A233" s="93">
        <v>43424.72928240741</v>
      </c>
      <c r="B233" s="93">
        <v>43424</v>
      </c>
      <c r="C233" s="64">
        <v>1000</v>
      </c>
      <c r="D233" s="65" t="s">
        <v>519</v>
      </c>
      <c r="E233" s="99" t="s">
        <v>40</v>
      </c>
    </row>
    <row r="234" spans="1:5" x14ac:dyDescent="0.2">
      <c r="A234" s="93">
        <v>43424.76116898148</v>
      </c>
      <c r="B234" s="93">
        <v>43424</v>
      </c>
      <c r="C234" s="64">
        <v>500</v>
      </c>
      <c r="D234" s="65" t="s">
        <v>520</v>
      </c>
      <c r="E234" s="99" t="s">
        <v>40</v>
      </c>
    </row>
    <row r="235" spans="1:5" x14ac:dyDescent="0.2">
      <c r="A235" s="93">
        <v>43424.771620370368</v>
      </c>
      <c r="B235" s="93">
        <v>43424</v>
      </c>
      <c r="C235" s="64">
        <v>100</v>
      </c>
      <c r="D235" s="65" t="s">
        <v>521</v>
      </c>
      <c r="E235" s="99" t="s">
        <v>40</v>
      </c>
    </row>
    <row r="236" spans="1:5" x14ac:dyDescent="0.2">
      <c r="A236" s="93">
        <v>43424.813067129631</v>
      </c>
      <c r="B236" s="93">
        <v>43424</v>
      </c>
      <c r="C236" s="64">
        <v>100</v>
      </c>
      <c r="D236" s="65" t="s">
        <v>522</v>
      </c>
      <c r="E236" s="99" t="s">
        <v>40</v>
      </c>
    </row>
    <row r="237" spans="1:5" x14ac:dyDescent="0.2">
      <c r="A237" s="93">
        <v>43424.888287037036</v>
      </c>
      <c r="B237" s="93">
        <v>43424</v>
      </c>
      <c r="C237" s="64">
        <v>500</v>
      </c>
      <c r="D237" s="65" t="s">
        <v>523</v>
      </c>
      <c r="E237" s="99" t="s">
        <v>327</v>
      </c>
    </row>
    <row r="238" spans="1:5" x14ac:dyDescent="0.2">
      <c r="A238" s="93">
        <v>43424.933240740742</v>
      </c>
      <c r="B238" s="93">
        <v>43424</v>
      </c>
      <c r="C238" s="64">
        <v>60</v>
      </c>
      <c r="D238" s="65" t="s">
        <v>524</v>
      </c>
      <c r="E238" s="99" t="s">
        <v>40</v>
      </c>
    </row>
    <row r="239" spans="1:5" x14ac:dyDescent="0.2">
      <c r="A239" s="93">
        <v>43425.020312499997</v>
      </c>
      <c r="B239" s="93">
        <v>43425</v>
      </c>
      <c r="C239" s="64">
        <v>500</v>
      </c>
      <c r="D239" s="65" t="s">
        <v>525</v>
      </c>
      <c r="E239" s="99" t="s">
        <v>40</v>
      </c>
    </row>
    <row r="240" spans="1:5" x14ac:dyDescent="0.2">
      <c r="A240" s="93">
        <v>43425.438657407409</v>
      </c>
      <c r="B240" s="93">
        <v>43425</v>
      </c>
      <c r="C240" s="64">
        <v>500</v>
      </c>
      <c r="D240" s="65" t="s">
        <v>526</v>
      </c>
      <c r="E240" s="99" t="s">
        <v>40</v>
      </c>
    </row>
    <row r="241" spans="1:5" x14ac:dyDescent="0.2">
      <c r="A241" s="93">
        <v>43425.486805555556</v>
      </c>
      <c r="B241" s="93">
        <v>43425</v>
      </c>
      <c r="C241" s="64">
        <v>300</v>
      </c>
      <c r="D241" s="65" t="s">
        <v>527</v>
      </c>
      <c r="E241" s="99" t="s">
        <v>40</v>
      </c>
    </row>
    <row r="242" spans="1:5" x14ac:dyDescent="0.2">
      <c r="A242" s="93">
        <v>43425.552893518521</v>
      </c>
      <c r="B242" s="93">
        <v>43425</v>
      </c>
      <c r="C242" s="64">
        <v>500</v>
      </c>
      <c r="D242" s="65" t="s">
        <v>528</v>
      </c>
      <c r="E242" s="99" t="s">
        <v>529</v>
      </c>
    </row>
    <row r="243" spans="1:5" x14ac:dyDescent="0.2">
      <c r="A243" s="93">
        <v>43425.621701388889</v>
      </c>
      <c r="B243" s="93">
        <v>43425</v>
      </c>
      <c r="C243" s="64">
        <v>500</v>
      </c>
      <c r="D243" s="65" t="s">
        <v>530</v>
      </c>
      <c r="E243" s="99" t="s">
        <v>40</v>
      </c>
    </row>
    <row r="244" spans="1:5" x14ac:dyDescent="0.2">
      <c r="A244" s="93">
        <v>43425.630127314813</v>
      </c>
      <c r="B244" s="93">
        <v>43425</v>
      </c>
      <c r="C244" s="64">
        <v>100</v>
      </c>
      <c r="D244" s="65" t="s">
        <v>524</v>
      </c>
      <c r="E244" s="99" t="s">
        <v>40</v>
      </c>
    </row>
    <row r="245" spans="1:5" x14ac:dyDescent="0.2">
      <c r="A245" s="93">
        <v>43425.653483796297</v>
      </c>
      <c r="B245" s="93">
        <v>43425</v>
      </c>
      <c r="C245" s="64">
        <v>100</v>
      </c>
      <c r="D245" s="65" t="s">
        <v>531</v>
      </c>
      <c r="E245" s="99" t="s">
        <v>40</v>
      </c>
    </row>
    <row r="246" spans="1:5" x14ac:dyDescent="0.2">
      <c r="A246" s="93">
        <v>43425.8752662037</v>
      </c>
      <c r="B246" s="93">
        <v>43425</v>
      </c>
      <c r="C246" s="64">
        <v>350</v>
      </c>
      <c r="D246" s="65" t="s">
        <v>532</v>
      </c>
      <c r="E246" s="99" t="s">
        <v>40</v>
      </c>
    </row>
    <row r="247" spans="1:5" x14ac:dyDescent="0.2">
      <c r="A247" s="93">
        <v>43426.167743055557</v>
      </c>
      <c r="B247" s="93">
        <v>43426</v>
      </c>
      <c r="C247" s="64">
        <v>160</v>
      </c>
      <c r="D247" s="65" t="s">
        <v>428</v>
      </c>
      <c r="E247" s="99" t="s">
        <v>40</v>
      </c>
    </row>
    <row r="248" spans="1:5" x14ac:dyDescent="0.2">
      <c r="A248" s="93">
        <v>43426.531921296293</v>
      </c>
      <c r="B248" s="93">
        <v>43426</v>
      </c>
      <c r="C248" s="64">
        <v>2000</v>
      </c>
      <c r="D248" s="65" t="s">
        <v>533</v>
      </c>
      <c r="E248" s="99" t="s">
        <v>40</v>
      </c>
    </row>
    <row r="249" spans="1:5" x14ac:dyDescent="0.2">
      <c r="A249" s="93">
        <v>43426.779687499999</v>
      </c>
      <c r="B249" s="93">
        <v>43426</v>
      </c>
      <c r="C249" s="64">
        <v>200</v>
      </c>
      <c r="D249" s="65" t="s">
        <v>534</v>
      </c>
      <c r="E249" s="99" t="s">
        <v>40</v>
      </c>
    </row>
    <row r="250" spans="1:5" x14ac:dyDescent="0.2">
      <c r="A250" s="93">
        <v>43426.83221064815</v>
      </c>
      <c r="B250" s="93">
        <v>43426</v>
      </c>
      <c r="C250" s="64">
        <v>300</v>
      </c>
      <c r="D250" s="65" t="s">
        <v>535</v>
      </c>
      <c r="E250" s="99" t="s">
        <v>40</v>
      </c>
    </row>
    <row r="251" spans="1:5" x14ac:dyDescent="0.2">
      <c r="A251" s="93">
        <v>43426.919803240744</v>
      </c>
      <c r="B251" s="93">
        <v>43426</v>
      </c>
      <c r="C251" s="64">
        <v>100</v>
      </c>
      <c r="D251" s="65" t="s">
        <v>536</v>
      </c>
      <c r="E251" s="99" t="s">
        <v>327</v>
      </c>
    </row>
    <row r="252" spans="1:5" x14ac:dyDescent="0.2">
      <c r="A252" s="93">
        <v>43427.507905092592</v>
      </c>
      <c r="B252" s="93">
        <v>43429</v>
      </c>
      <c r="C252" s="64">
        <v>50</v>
      </c>
      <c r="D252" s="65" t="s">
        <v>537</v>
      </c>
      <c r="E252" s="99" t="s">
        <v>40</v>
      </c>
    </row>
    <row r="253" spans="1:5" x14ac:dyDescent="0.2">
      <c r="A253" s="93">
        <v>43427.589189814818</v>
      </c>
      <c r="B253" s="93">
        <v>43429</v>
      </c>
      <c r="C253" s="64">
        <v>1000</v>
      </c>
      <c r="D253" s="65" t="s">
        <v>538</v>
      </c>
      <c r="E253" s="99" t="s">
        <v>40</v>
      </c>
    </row>
    <row r="254" spans="1:5" x14ac:dyDescent="0.2">
      <c r="A254" s="93">
        <v>43427.597673611112</v>
      </c>
      <c r="B254" s="93">
        <v>43429</v>
      </c>
      <c r="C254" s="64">
        <v>500</v>
      </c>
      <c r="D254" s="65" t="s">
        <v>539</v>
      </c>
      <c r="E254" s="99" t="s">
        <v>40</v>
      </c>
    </row>
    <row r="255" spans="1:5" x14ac:dyDescent="0.2">
      <c r="A255" s="93">
        <v>43427.67528935185</v>
      </c>
      <c r="B255" s="93">
        <v>43429</v>
      </c>
      <c r="C255" s="64">
        <v>100</v>
      </c>
      <c r="D255" s="65" t="s">
        <v>540</v>
      </c>
      <c r="E255" s="99" t="s">
        <v>40</v>
      </c>
    </row>
    <row r="256" spans="1:5" x14ac:dyDescent="0.2">
      <c r="A256" s="93">
        <v>43427.713923611111</v>
      </c>
      <c r="B256" s="93">
        <v>43429</v>
      </c>
      <c r="C256" s="64">
        <v>100</v>
      </c>
      <c r="D256" s="65" t="s">
        <v>541</v>
      </c>
      <c r="E256" s="99" t="s">
        <v>40</v>
      </c>
    </row>
    <row r="257" spans="1:5" x14ac:dyDescent="0.2">
      <c r="A257" s="93">
        <v>43427.717534722222</v>
      </c>
      <c r="B257" s="93">
        <v>43429</v>
      </c>
      <c r="C257" s="64">
        <v>100</v>
      </c>
      <c r="D257" s="65" t="s">
        <v>524</v>
      </c>
      <c r="E257" s="99" t="s">
        <v>40</v>
      </c>
    </row>
    <row r="258" spans="1:5" x14ac:dyDescent="0.2">
      <c r="A258" s="93">
        <v>43427.722048611111</v>
      </c>
      <c r="B258" s="93">
        <v>43429</v>
      </c>
      <c r="C258" s="64">
        <v>70</v>
      </c>
      <c r="D258" s="65" t="s">
        <v>524</v>
      </c>
      <c r="E258" s="99" t="s">
        <v>327</v>
      </c>
    </row>
    <row r="259" spans="1:5" x14ac:dyDescent="0.2">
      <c r="A259" s="93">
        <v>43428.427534722221</v>
      </c>
      <c r="B259" s="93">
        <v>43429</v>
      </c>
      <c r="C259" s="64">
        <v>100</v>
      </c>
      <c r="D259" s="65" t="s">
        <v>542</v>
      </c>
      <c r="E259" s="99" t="s">
        <v>40</v>
      </c>
    </row>
    <row r="260" spans="1:5" x14ac:dyDescent="0.2">
      <c r="A260" s="93">
        <v>43428.437824074077</v>
      </c>
      <c r="B260" s="93">
        <v>43429</v>
      </c>
      <c r="C260" s="64">
        <v>200</v>
      </c>
      <c r="D260" s="65" t="s">
        <v>543</v>
      </c>
      <c r="E260" s="99" t="s">
        <v>40</v>
      </c>
    </row>
    <row r="261" spans="1:5" x14ac:dyDescent="0.2">
      <c r="A261" s="93">
        <v>43428.528819444444</v>
      </c>
      <c r="B261" s="93">
        <v>43429</v>
      </c>
      <c r="C261" s="64">
        <v>66</v>
      </c>
      <c r="D261" s="65" t="s">
        <v>544</v>
      </c>
      <c r="E261" s="99" t="s">
        <v>40</v>
      </c>
    </row>
    <row r="262" spans="1:5" x14ac:dyDescent="0.2">
      <c r="A262" s="93">
        <v>43428.538576388892</v>
      </c>
      <c r="B262" s="93">
        <v>43429</v>
      </c>
      <c r="C262" s="64">
        <v>300</v>
      </c>
      <c r="D262" s="65" t="s">
        <v>545</v>
      </c>
      <c r="E262" s="99" t="s">
        <v>327</v>
      </c>
    </row>
    <row r="263" spans="1:5" x14ac:dyDescent="0.2">
      <c r="A263" s="93">
        <v>43428.640208333331</v>
      </c>
      <c r="B263" s="93">
        <v>43429</v>
      </c>
      <c r="C263" s="64">
        <v>100</v>
      </c>
      <c r="D263" s="65" t="s">
        <v>546</v>
      </c>
      <c r="E263" s="99" t="s">
        <v>40</v>
      </c>
    </row>
    <row r="264" spans="1:5" x14ac:dyDescent="0.2">
      <c r="A264" s="93">
        <v>43428.727407407408</v>
      </c>
      <c r="B264" s="93">
        <v>43429</v>
      </c>
      <c r="C264" s="64">
        <v>500</v>
      </c>
      <c r="D264" s="65" t="s">
        <v>547</v>
      </c>
      <c r="E264" s="99" t="s">
        <v>40</v>
      </c>
    </row>
    <row r="265" spans="1:5" x14ac:dyDescent="0.2">
      <c r="A265" s="93">
        <v>43428.890509259261</v>
      </c>
      <c r="B265" s="93">
        <v>43429</v>
      </c>
      <c r="C265" s="64">
        <v>50</v>
      </c>
      <c r="D265" s="65" t="s">
        <v>548</v>
      </c>
      <c r="E265" s="99" t="s">
        <v>40</v>
      </c>
    </row>
    <row r="266" spans="1:5" x14ac:dyDescent="0.2">
      <c r="A266" s="93">
        <v>43428.951238425929</v>
      </c>
      <c r="B266" s="93">
        <v>43429</v>
      </c>
      <c r="C266" s="64">
        <v>500</v>
      </c>
      <c r="D266" s="65" t="s">
        <v>549</v>
      </c>
      <c r="E266" s="99" t="s">
        <v>40</v>
      </c>
    </row>
    <row r="267" spans="1:5" x14ac:dyDescent="0.2">
      <c r="A267" s="93">
        <v>43429.024351851855</v>
      </c>
      <c r="B267" s="93">
        <v>43429</v>
      </c>
      <c r="C267" s="64">
        <v>100</v>
      </c>
      <c r="D267" s="65" t="s">
        <v>550</v>
      </c>
      <c r="E267" s="99" t="s">
        <v>40</v>
      </c>
    </row>
    <row r="268" spans="1:5" x14ac:dyDescent="0.2">
      <c r="A268" s="93">
        <v>43429.084328703706</v>
      </c>
      <c r="B268" s="93">
        <v>43429</v>
      </c>
      <c r="C268" s="64">
        <v>500</v>
      </c>
      <c r="D268" s="65" t="s">
        <v>551</v>
      </c>
      <c r="E268" s="99" t="s">
        <v>40</v>
      </c>
    </row>
    <row r="269" spans="1:5" x14ac:dyDescent="0.2">
      <c r="A269" s="93">
        <v>43429.326701388891</v>
      </c>
      <c r="B269" s="93">
        <v>43429</v>
      </c>
      <c r="C269" s="64">
        <v>500</v>
      </c>
      <c r="D269" s="65" t="s">
        <v>552</v>
      </c>
      <c r="E269" s="99" t="s">
        <v>40</v>
      </c>
    </row>
    <row r="270" spans="1:5" x14ac:dyDescent="0.2">
      <c r="A270" s="93">
        <v>43429.372083333335</v>
      </c>
      <c r="B270" s="93">
        <v>43429</v>
      </c>
      <c r="C270" s="64">
        <v>500</v>
      </c>
      <c r="D270" s="65" t="s">
        <v>334</v>
      </c>
      <c r="E270" s="99" t="s">
        <v>40</v>
      </c>
    </row>
    <row r="271" spans="1:5" x14ac:dyDescent="0.2">
      <c r="A271" s="93">
        <v>43429.516192129631</v>
      </c>
      <c r="B271" s="93">
        <v>43429</v>
      </c>
      <c r="C271" s="64">
        <v>200</v>
      </c>
      <c r="D271" s="65" t="s">
        <v>553</v>
      </c>
      <c r="E271" s="99" t="s">
        <v>40</v>
      </c>
    </row>
    <row r="272" spans="1:5" x14ac:dyDescent="0.2">
      <c r="A272" s="93">
        <v>43429.519849537035</v>
      </c>
      <c r="B272" s="93">
        <v>43429</v>
      </c>
      <c r="C272" s="64">
        <v>500</v>
      </c>
      <c r="D272" s="65" t="s">
        <v>554</v>
      </c>
      <c r="E272" s="99" t="s">
        <v>40</v>
      </c>
    </row>
    <row r="273" spans="1:5" x14ac:dyDescent="0.2">
      <c r="A273" s="93">
        <v>43429.660254629627</v>
      </c>
      <c r="B273" s="93">
        <v>43429</v>
      </c>
      <c r="C273" s="64">
        <v>200</v>
      </c>
      <c r="D273" s="65" t="s">
        <v>555</v>
      </c>
      <c r="E273" s="99" t="s">
        <v>40</v>
      </c>
    </row>
    <row r="274" spans="1:5" x14ac:dyDescent="0.2">
      <c r="A274" s="93">
        <v>43429.667962962965</v>
      </c>
      <c r="B274" s="93">
        <v>43429</v>
      </c>
      <c r="C274" s="64">
        <v>100</v>
      </c>
      <c r="D274" s="65" t="s">
        <v>556</v>
      </c>
      <c r="E274" s="99" t="s">
        <v>40</v>
      </c>
    </row>
    <row r="275" spans="1:5" x14ac:dyDescent="0.2">
      <c r="A275" s="93">
        <v>43429.670416666668</v>
      </c>
      <c r="B275" s="93">
        <v>43429</v>
      </c>
      <c r="C275" s="64">
        <v>100</v>
      </c>
      <c r="D275" s="65" t="s">
        <v>557</v>
      </c>
      <c r="E275" s="99" t="s">
        <v>40</v>
      </c>
    </row>
    <row r="276" spans="1:5" x14ac:dyDescent="0.2">
      <c r="A276" s="93">
        <v>43429.740115740744</v>
      </c>
      <c r="B276" s="93">
        <v>43429</v>
      </c>
      <c r="C276" s="64">
        <v>200</v>
      </c>
      <c r="D276" s="65" t="s">
        <v>558</v>
      </c>
      <c r="E276" s="99" t="s">
        <v>40</v>
      </c>
    </row>
    <row r="277" spans="1:5" x14ac:dyDescent="0.2">
      <c r="A277" s="93">
        <v>43429.829953703702</v>
      </c>
      <c r="B277" s="93">
        <v>43429</v>
      </c>
      <c r="C277" s="64">
        <v>100</v>
      </c>
      <c r="D277" s="65" t="s">
        <v>559</v>
      </c>
      <c r="E277" s="99" t="s">
        <v>40</v>
      </c>
    </row>
    <row r="278" spans="1:5" x14ac:dyDescent="0.2">
      <c r="A278" s="93">
        <v>43429.889374999999</v>
      </c>
      <c r="B278" s="93">
        <v>43429</v>
      </c>
      <c r="C278" s="64">
        <v>50</v>
      </c>
      <c r="D278" s="65" t="s">
        <v>560</v>
      </c>
      <c r="E278" s="99" t="s">
        <v>40</v>
      </c>
    </row>
    <row r="279" spans="1:5" x14ac:dyDescent="0.2">
      <c r="A279" s="93">
        <v>43429.907199074078</v>
      </c>
      <c r="B279" s="93">
        <v>43429</v>
      </c>
      <c r="C279" s="64">
        <v>500</v>
      </c>
      <c r="D279" s="65" t="s">
        <v>561</v>
      </c>
      <c r="E279" s="99" t="s">
        <v>40</v>
      </c>
    </row>
    <row r="280" spans="1:5" x14ac:dyDescent="0.2">
      <c r="A280" s="93">
        <v>43429.909085648149</v>
      </c>
      <c r="B280" s="93">
        <v>43429</v>
      </c>
      <c r="C280" s="64">
        <v>70</v>
      </c>
      <c r="D280" s="65" t="s">
        <v>562</v>
      </c>
      <c r="E280" s="99" t="s">
        <v>40</v>
      </c>
    </row>
    <row r="281" spans="1:5" x14ac:dyDescent="0.2">
      <c r="A281" s="93">
        <v>43429.945532407408</v>
      </c>
      <c r="B281" s="93">
        <v>43429</v>
      </c>
      <c r="C281" s="64">
        <v>1000</v>
      </c>
      <c r="D281" s="65" t="s">
        <v>563</v>
      </c>
      <c r="E281" s="99" t="s">
        <v>40</v>
      </c>
    </row>
    <row r="282" spans="1:5" x14ac:dyDescent="0.2">
      <c r="A282" s="93">
        <v>43429.968935185185</v>
      </c>
      <c r="B282" s="93">
        <v>43429</v>
      </c>
      <c r="C282" s="64">
        <v>90</v>
      </c>
      <c r="D282" s="65" t="s">
        <v>338</v>
      </c>
      <c r="E282" s="99" t="s">
        <v>40</v>
      </c>
    </row>
    <row r="283" spans="1:5" x14ac:dyDescent="0.2">
      <c r="A283" s="93">
        <v>43430.363622685189</v>
      </c>
      <c r="B283" s="93">
        <v>43430</v>
      </c>
      <c r="C283" s="64">
        <v>350</v>
      </c>
      <c r="D283" s="65" t="s">
        <v>564</v>
      </c>
      <c r="E283" s="99" t="s">
        <v>40</v>
      </c>
    </row>
    <row r="284" spans="1:5" x14ac:dyDescent="0.2">
      <c r="A284" s="93">
        <v>43430.502256944441</v>
      </c>
      <c r="B284" s="93">
        <v>43430</v>
      </c>
      <c r="C284" s="64">
        <v>1000</v>
      </c>
      <c r="D284" s="65" t="s">
        <v>565</v>
      </c>
      <c r="E284" s="99" t="s">
        <v>40</v>
      </c>
    </row>
    <row r="285" spans="1:5" x14ac:dyDescent="0.2">
      <c r="A285" s="93">
        <v>43430.556597222225</v>
      </c>
      <c r="B285" s="93">
        <v>43430</v>
      </c>
      <c r="C285" s="64">
        <v>54</v>
      </c>
      <c r="D285" s="65" t="s">
        <v>338</v>
      </c>
      <c r="E285" s="99" t="s">
        <v>40</v>
      </c>
    </row>
    <row r="286" spans="1:5" x14ac:dyDescent="0.2">
      <c r="A286" s="93">
        <v>43430.709432870368</v>
      </c>
      <c r="B286" s="93">
        <v>43430</v>
      </c>
      <c r="C286" s="64">
        <v>1000</v>
      </c>
      <c r="D286" s="65" t="s">
        <v>566</v>
      </c>
      <c r="E286" s="99" t="s">
        <v>40</v>
      </c>
    </row>
    <row r="287" spans="1:5" x14ac:dyDescent="0.2">
      <c r="A287" s="93">
        <v>43430.726041666669</v>
      </c>
      <c r="B287" s="93">
        <v>43430</v>
      </c>
      <c r="C287" s="64">
        <v>500</v>
      </c>
      <c r="D287" s="65" t="s">
        <v>567</v>
      </c>
      <c r="E287" s="99" t="s">
        <v>40</v>
      </c>
    </row>
    <row r="288" spans="1:5" x14ac:dyDescent="0.2">
      <c r="A288" s="93">
        <v>43430.924432870372</v>
      </c>
      <c r="B288" s="93">
        <v>43430</v>
      </c>
      <c r="C288" s="64">
        <v>300</v>
      </c>
      <c r="D288" s="65" t="s">
        <v>568</v>
      </c>
      <c r="E288" s="99" t="s">
        <v>40</v>
      </c>
    </row>
    <row r="289" spans="1:5" x14ac:dyDescent="0.2">
      <c r="A289" s="93">
        <v>43431.506053240744</v>
      </c>
      <c r="B289" s="93">
        <v>43431</v>
      </c>
      <c r="C289" s="64">
        <v>500</v>
      </c>
      <c r="D289" s="65" t="s">
        <v>569</v>
      </c>
      <c r="E289" s="99" t="s">
        <v>40</v>
      </c>
    </row>
    <row r="290" spans="1:5" x14ac:dyDescent="0.2">
      <c r="A290" s="93">
        <v>43431.524699074071</v>
      </c>
      <c r="B290" s="93">
        <v>43431</v>
      </c>
      <c r="C290" s="64">
        <v>500</v>
      </c>
      <c r="D290" s="65" t="s">
        <v>570</v>
      </c>
      <c r="E290" s="99" t="s">
        <v>40</v>
      </c>
    </row>
    <row r="291" spans="1:5" x14ac:dyDescent="0.2">
      <c r="A291" s="93">
        <v>43431.539120370369</v>
      </c>
      <c r="B291" s="93">
        <v>43431</v>
      </c>
      <c r="C291" s="64">
        <v>1000</v>
      </c>
      <c r="D291" s="65" t="s">
        <v>571</v>
      </c>
      <c r="E291" s="99" t="s">
        <v>40</v>
      </c>
    </row>
    <row r="292" spans="1:5" x14ac:dyDescent="0.2">
      <c r="A292" s="93">
        <v>43431.57371527778</v>
      </c>
      <c r="B292" s="93">
        <v>43431</v>
      </c>
      <c r="C292" s="64">
        <v>200</v>
      </c>
      <c r="D292" s="65" t="s">
        <v>572</v>
      </c>
      <c r="E292" s="99" t="s">
        <v>40</v>
      </c>
    </row>
    <row r="293" spans="1:5" x14ac:dyDescent="0.2">
      <c r="A293" s="93">
        <v>43431.621053240742</v>
      </c>
      <c r="B293" s="93">
        <v>43431</v>
      </c>
      <c r="C293" s="64">
        <v>150</v>
      </c>
      <c r="D293" s="65" t="s">
        <v>524</v>
      </c>
      <c r="E293" s="99" t="s">
        <v>40</v>
      </c>
    </row>
    <row r="294" spans="1:5" x14ac:dyDescent="0.2">
      <c r="A294" s="93">
        <v>43431.674155092594</v>
      </c>
      <c r="B294" s="93">
        <v>43431</v>
      </c>
      <c r="C294" s="64">
        <v>500</v>
      </c>
      <c r="D294" s="65" t="s">
        <v>573</v>
      </c>
      <c r="E294" s="99" t="s">
        <v>40</v>
      </c>
    </row>
    <row r="295" spans="1:5" x14ac:dyDescent="0.2">
      <c r="A295" s="93">
        <v>43431.675138888888</v>
      </c>
      <c r="B295" s="93">
        <v>43431</v>
      </c>
      <c r="C295" s="64">
        <v>50</v>
      </c>
      <c r="D295" s="65" t="s">
        <v>524</v>
      </c>
      <c r="E295" s="99" t="s">
        <v>327</v>
      </c>
    </row>
    <row r="296" spans="1:5" x14ac:dyDescent="0.2">
      <c r="A296" s="93">
        <v>43431.67732638889</v>
      </c>
      <c r="B296" s="93">
        <v>43431</v>
      </c>
      <c r="C296" s="64">
        <v>500</v>
      </c>
      <c r="D296" s="65" t="s">
        <v>574</v>
      </c>
      <c r="E296" s="99" t="s">
        <v>40</v>
      </c>
    </row>
    <row r="297" spans="1:5" x14ac:dyDescent="0.2">
      <c r="A297" s="93">
        <v>43431.693657407406</v>
      </c>
      <c r="B297" s="93">
        <v>43431</v>
      </c>
      <c r="C297" s="64">
        <v>500</v>
      </c>
      <c r="D297" s="65" t="s">
        <v>575</v>
      </c>
      <c r="E297" s="99" t="s">
        <v>40</v>
      </c>
    </row>
    <row r="298" spans="1:5" x14ac:dyDescent="0.2">
      <c r="A298" s="93">
        <v>43431.828275462962</v>
      </c>
      <c r="B298" s="93">
        <v>43431</v>
      </c>
      <c r="C298" s="64">
        <v>500</v>
      </c>
      <c r="D298" s="65" t="s">
        <v>576</v>
      </c>
      <c r="E298" s="99" t="s">
        <v>327</v>
      </c>
    </row>
    <row r="299" spans="1:5" x14ac:dyDescent="0.2">
      <c r="A299" s="93">
        <v>43431.906192129631</v>
      </c>
      <c r="B299" s="93">
        <v>43431</v>
      </c>
      <c r="C299" s="64">
        <v>100</v>
      </c>
      <c r="D299" s="65" t="s">
        <v>577</v>
      </c>
      <c r="E299" s="99" t="s">
        <v>40</v>
      </c>
    </row>
    <row r="300" spans="1:5" x14ac:dyDescent="0.2">
      <c r="A300" s="93">
        <v>43432.349363425928</v>
      </c>
      <c r="B300" s="93">
        <v>43432</v>
      </c>
      <c r="C300" s="64">
        <v>300</v>
      </c>
      <c r="D300" s="65" t="s">
        <v>578</v>
      </c>
      <c r="E300" s="99" t="s">
        <v>40</v>
      </c>
    </row>
    <row r="301" spans="1:5" x14ac:dyDescent="0.2">
      <c r="A301" s="93">
        <v>43432.36513888889</v>
      </c>
      <c r="B301" s="93">
        <v>43432</v>
      </c>
      <c r="C301" s="64">
        <v>300</v>
      </c>
      <c r="D301" s="65" t="s">
        <v>579</v>
      </c>
      <c r="E301" s="99" t="s">
        <v>40</v>
      </c>
    </row>
    <row r="302" spans="1:5" x14ac:dyDescent="0.2">
      <c r="A302" s="93">
        <v>43432.379224537035</v>
      </c>
      <c r="B302" s="93">
        <v>43432</v>
      </c>
      <c r="C302" s="64">
        <v>500</v>
      </c>
      <c r="D302" s="65" t="s">
        <v>580</v>
      </c>
      <c r="E302" s="99" t="s">
        <v>581</v>
      </c>
    </row>
    <row r="303" spans="1:5" x14ac:dyDescent="0.2">
      <c r="A303" s="93">
        <v>43432.41002314815</v>
      </c>
      <c r="B303" s="93">
        <v>43432</v>
      </c>
      <c r="C303" s="64">
        <v>250</v>
      </c>
      <c r="D303" s="65" t="s">
        <v>582</v>
      </c>
      <c r="E303" s="99" t="s">
        <v>40</v>
      </c>
    </row>
    <row r="304" spans="1:5" x14ac:dyDescent="0.2">
      <c r="A304" s="93">
        <v>43432.514409722222</v>
      </c>
      <c r="B304" s="93">
        <v>43432</v>
      </c>
      <c r="C304" s="64">
        <v>3000</v>
      </c>
      <c r="D304" s="65" t="s">
        <v>583</v>
      </c>
      <c r="E304" s="99" t="s">
        <v>40</v>
      </c>
    </row>
    <row r="305" spans="1:5" x14ac:dyDescent="0.2">
      <c r="A305" s="93">
        <v>43432.611585648148</v>
      </c>
      <c r="B305" s="93">
        <v>43432</v>
      </c>
      <c r="C305" s="64">
        <v>1000</v>
      </c>
      <c r="D305" s="65" t="s">
        <v>584</v>
      </c>
      <c r="E305" s="99" t="s">
        <v>40</v>
      </c>
    </row>
    <row r="306" spans="1:5" x14ac:dyDescent="0.2">
      <c r="A306" s="93">
        <v>43432.61891203704</v>
      </c>
      <c r="B306" s="93">
        <v>43432</v>
      </c>
      <c r="C306" s="64">
        <v>200</v>
      </c>
      <c r="D306" s="65" t="s">
        <v>585</v>
      </c>
      <c r="E306" s="99" t="s">
        <v>40</v>
      </c>
    </row>
    <row r="307" spans="1:5" x14ac:dyDescent="0.2">
      <c r="A307" s="93">
        <v>43432.639201388891</v>
      </c>
      <c r="B307" s="93">
        <v>43432</v>
      </c>
      <c r="C307" s="64">
        <v>500</v>
      </c>
      <c r="D307" s="65" t="s">
        <v>586</v>
      </c>
      <c r="E307" s="99" t="s">
        <v>40</v>
      </c>
    </row>
    <row r="308" spans="1:5" x14ac:dyDescent="0.2">
      <c r="A308" s="93">
        <v>43432.712256944447</v>
      </c>
      <c r="B308" s="93">
        <v>43432</v>
      </c>
      <c r="C308" s="64">
        <v>100</v>
      </c>
      <c r="D308" s="65" t="s">
        <v>587</v>
      </c>
      <c r="E308" s="99" t="s">
        <v>40</v>
      </c>
    </row>
    <row r="309" spans="1:5" x14ac:dyDescent="0.2">
      <c r="A309" s="93">
        <v>43432.768599537034</v>
      </c>
      <c r="B309" s="93">
        <v>43432</v>
      </c>
      <c r="C309" s="64">
        <v>500</v>
      </c>
      <c r="D309" s="65" t="s">
        <v>588</v>
      </c>
      <c r="E309" s="99" t="s">
        <v>40</v>
      </c>
    </row>
    <row r="310" spans="1:5" x14ac:dyDescent="0.2">
      <c r="A310" s="93">
        <v>43432.840949074074</v>
      </c>
      <c r="B310" s="93">
        <v>43432</v>
      </c>
      <c r="C310" s="64">
        <v>500</v>
      </c>
      <c r="D310" s="65" t="s">
        <v>589</v>
      </c>
      <c r="E310" s="99" t="s">
        <v>40</v>
      </c>
    </row>
    <row r="311" spans="1:5" x14ac:dyDescent="0.2">
      <c r="A311" s="93">
        <v>43432.904270833336</v>
      </c>
      <c r="B311" s="93">
        <v>43432</v>
      </c>
      <c r="C311" s="64">
        <v>50</v>
      </c>
      <c r="D311" s="65" t="s">
        <v>524</v>
      </c>
      <c r="E311" s="99" t="s">
        <v>40</v>
      </c>
    </row>
    <row r="312" spans="1:5" x14ac:dyDescent="0.2">
      <c r="A312" s="93">
        <v>43432.920659722222</v>
      </c>
      <c r="B312" s="93">
        <v>43432</v>
      </c>
      <c r="C312" s="64">
        <v>81</v>
      </c>
      <c r="D312" s="65" t="s">
        <v>338</v>
      </c>
      <c r="E312" s="99" t="s">
        <v>40</v>
      </c>
    </row>
    <row r="313" spans="1:5" x14ac:dyDescent="0.2">
      <c r="A313" s="93">
        <v>43432.93309027778</v>
      </c>
      <c r="B313" s="93">
        <v>43432</v>
      </c>
      <c r="C313" s="64">
        <v>100</v>
      </c>
      <c r="D313" s="65" t="s">
        <v>590</v>
      </c>
      <c r="E313" s="99" t="s">
        <v>40</v>
      </c>
    </row>
    <row r="314" spans="1:5" x14ac:dyDescent="0.2">
      <c r="A314" s="93">
        <v>43433.287534722222</v>
      </c>
      <c r="B314" s="93">
        <v>43433</v>
      </c>
      <c r="C314" s="64">
        <v>500</v>
      </c>
      <c r="D314" s="65" t="s">
        <v>323</v>
      </c>
      <c r="E314" s="99" t="s">
        <v>40</v>
      </c>
    </row>
    <row r="315" spans="1:5" x14ac:dyDescent="0.2">
      <c r="A315" s="93">
        <v>43433.394814814812</v>
      </c>
      <c r="B315" s="93">
        <v>43433</v>
      </c>
      <c r="C315" s="64">
        <v>1000</v>
      </c>
      <c r="D315" s="65" t="s">
        <v>591</v>
      </c>
      <c r="E315" s="99" t="s">
        <v>40</v>
      </c>
    </row>
    <row r="316" spans="1:5" x14ac:dyDescent="0.2">
      <c r="A316" s="93">
        <v>43433.446388888886</v>
      </c>
      <c r="B316" s="93">
        <v>43433</v>
      </c>
      <c r="C316" s="64">
        <v>500</v>
      </c>
      <c r="D316" s="65" t="s">
        <v>592</v>
      </c>
      <c r="E316" s="99" t="s">
        <v>327</v>
      </c>
    </row>
    <row r="317" spans="1:5" x14ac:dyDescent="0.2">
      <c r="A317" s="93">
        <v>43433.719675925924</v>
      </c>
      <c r="B317" s="93">
        <v>43433</v>
      </c>
      <c r="C317" s="64">
        <v>100</v>
      </c>
      <c r="D317" s="65" t="s">
        <v>428</v>
      </c>
      <c r="E317" s="99" t="s">
        <v>40</v>
      </c>
    </row>
    <row r="318" spans="1:5" x14ac:dyDescent="0.2">
      <c r="A318" s="93">
        <v>43433.812569444446</v>
      </c>
      <c r="B318" s="93">
        <v>43433</v>
      </c>
      <c r="C318" s="64">
        <v>500</v>
      </c>
      <c r="D318" s="65" t="s">
        <v>593</v>
      </c>
      <c r="E318" s="99" t="s">
        <v>40</v>
      </c>
    </row>
    <row r="319" spans="1:5" x14ac:dyDescent="0.2">
      <c r="A319" s="93">
        <v>43434.420347222222</v>
      </c>
      <c r="B319" s="93" t="s">
        <v>594</v>
      </c>
      <c r="C319" s="64">
        <v>100</v>
      </c>
      <c r="D319" s="65" t="s">
        <v>595</v>
      </c>
      <c r="E319" s="99" t="s">
        <v>40</v>
      </c>
    </row>
    <row r="320" spans="1:5" x14ac:dyDescent="0.2">
      <c r="A320" s="93">
        <v>43434.556527777779</v>
      </c>
      <c r="B320" s="93" t="s">
        <v>594</v>
      </c>
      <c r="C320" s="64">
        <v>1000</v>
      </c>
      <c r="D320" s="65" t="s">
        <v>596</v>
      </c>
      <c r="E320" s="99" t="s">
        <v>597</v>
      </c>
    </row>
    <row r="321" spans="1:5" x14ac:dyDescent="0.2">
      <c r="A321" s="93">
        <v>43434.573819444442</v>
      </c>
      <c r="B321" s="93" t="s">
        <v>594</v>
      </c>
      <c r="C321" s="64">
        <v>300</v>
      </c>
      <c r="D321" s="65" t="s">
        <v>530</v>
      </c>
      <c r="E321" s="99" t="s">
        <v>40</v>
      </c>
    </row>
    <row r="322" spans="1:5" x14ac:dyDescent="0.2">
      <c r="A322" s="93">
        <v>43434.591724537036</v>
      </c>
      <c r="B322" s="93" t="s">
        <v>594</v>
      </c>
      <c r="C322" s="64">
        <v>50</v>
      </c>
      <c r="D322" s="65" t="s">
        <v>411</v>
      </c>
      <c r="E322" s="99" t="s">
        <v>327</v>
      </c>
    </row>
    <row r="323" spans="1:5" x14ac:dyDescent="0.2">
      <c r="A323" s="93">
        <v>43434.625590277778</v>
      </c>
      <c r="B323" s="93" t="s">
        <v>594</v>
      </c>
      <c r="C323" s="64">
        <v>500</v>
      </c>
      <c r="D323" s="65" t="s">
        <v>598</v>
      </c>
      <c r="E323" s="99" t="s">
        <v>40</v>
      </c>
    </row>
    <row r="324" spans="1:5" x14ac:dyDescent="0.2">
      <c r="A324" s="93">
        <v>43434.759814814817</v>
      </c>
      <c r="B324" s="93" t="s">
        <v>594</v>
      </c>
      <c r="C324" s="64">
        <v>1000</v>
      </c>
      <c r="D324" s="65" t="s">
        <v>599</v>
      </c>
      <c r="E324" s="99" t="s">
        <v>40</v>
      </c>
    </row>
    <row r="325" spans="1:5" x14ac:dyDescent="0.2">
      <c r="A325" s="93">
        <v>43434.787141203706</v>
      </c>
      <c r="B325" s="93" t="s">
        <v>594</v>
      </c>
      <c r="C325" s="64">
        <v>500</v>
      </c>
      <c r="D325" s="65" t="s">
        <v>600</v>
      </c>
      <c r="E325" s="99" t="s">
        <v>40</v>
      </c>
    </row>
    <row r="326" spans="1:5" x14ac:dyDescent="0.2">
      <c r="A326" s="93">
        <v>43434.929270833331</v>
      </c>
      <c r="B326" s="93" t="s">
        <v>594</v>
      </c>
      <c r="C326" s="64">
        <v>500</v>
      </c>
      <c r="D326" s="65" t="s">
        <v>601</v>
      </c>
      <c r="E326" s="99" t="s">
        <v>40</v>
      </c>
    </row>
    <row r="327" spans="1:5" ht="30" customHeight="1" x14ac:dyDescent="0.2">
      <c r="A327" s="140" t="s">
        <v>35</v>
      </c>
      <c r="B327" s="141"/>
      <c r="C327" s="8">
        <f>SUM(C10:C318)-SUM(C10:C318)*2.9%-119.64</f>
        <v>280460.51999999996</v>
      </c>
      <c r="D327" s="48"/>
      <c r="E327" s="28"/>
    </row>
    <row r="328" spans="1:5" ht="30" customHeight="1" x14ac:dyDescent="0.2">
      <c r="A328" s="140" t="s">
        <v>47</v>
      </c>
      <c r="B328" s="141"/>
      <c r="C328" s="8">
        <f>SUM(C319:C326)-SUM(C319:C326)*2.9%</f>
        <v>3835.45</v>
      </c>
      <c r="D328" s="48"/>
      <c r="E32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328:B328"/>
    <mergeCell ref="C1:E1"/>
    <mergeCell ref="C2:E2"/>
    <mergeCell ref="C4:E4"/>
    <mergeCell ref="C5:E5"/>
    <mergeCell ref="C6:E6"/>
    <mergeCell ref="A327:B327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5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customWidth="1"/>
    <col min="4" max="4" width="15.6640625" style="41" customWidth="1"/>
    <col min="5" max="5" width="26.1640625" style="41" customWidth="1"/>
    <col min="6" max="6" width="60.33203125" customWidth="1"/>
    <col min="7" max="256" width="8.83203125" customWidth="1"/>
  </cols>
  <sheetData>
    <row r="1" spans="1:6" ht="19" x14ac:dyDescent="0.25">
      <c r="B1" s="142" t="s">
        <v>16</v>
      </c>
      <c r="C1" s="142"/>
      <c r="D1" s="142"/>
      <c r="E1" s="142"/>
      <c r="F1" s="142"/>
    </row>
    <row r="2" spans="1:6" ht="19" x14ac:dyDescent="0.25">
      <c r="B2" s="142" t="s">
        <v>17</v>
      </c>
      <c r="C2" s="142"/>
      <c r="D2" s="142"/>
      <c r="E2" s="142"/>
      <c r="F2" s="142"/>
    </row>
    <row r="3" spans="1:6" ht="18" customHeight="1" x14ac:dyDescent="0.25">
      <c r="D3" s="40"/>
      <c r="E3" s="40"/>
      <c r="F3" s="5"/>
    </row>
    <row r="4" spans="1:6" ht="19" x14ac:dyDescent="0.2">
      <c r="B4" s="143" t="s">
        <v>19</v>
      </c>
      <c r="C4" s="143"/>
      <c r="D4" s="143"/>
      <c r="E4" s="143"/>
      <c r="F4" s="143"/>
    </row>
    <row r="5" spans="1:6" ht="19" x14ac:dyDescent="0.2">
      <c r="B5" s="143" t="s">
        <v>155</v>
      </c>
      <c r="C5" s="143"/>
      <c r="D5" s="143"/>
      <c r="E5" s="143"/>
      <c r="F5" s="143"/>
    </row>
    <row r="6" spans="1:6" ht="19" x14ac:dyDescent="0.25">
      <c r="D6" s="144"/>
      <c r="E6" s="144"/>
      <c r="F6" s="144"/>
    </row>
    <row r="8" spans="1:6" s="46" customFormat="1" ht="48" x14ac:dyDescent="0.2">
      <c r="A8" s="42" t="s">
        <v>14</v>
      </c>
      <c r="B8" s="43" t="s">
        <v>20</v>
      </c>
      <c r="C8" s="43" t="s">
        <v>23</v>
      </c>
      <c r="D8" s="44" t="s">
        <v>39</v>
      </c>
      <c r="E8" s="44" t="s">
        <v>1</v>
      </c>
      <c r="F8" s="45" t="s">
        <v>30</v>
      </c>
    </row>
    <row r="9" spans="1:6" s="46" customFormat="1" ht="16" x14ac:dyDescent="0.2">
      <c r="A9" s="76">
        <v>43408</v>
      </c>
      <c r="B9" s="85">
        <v>43410</v>
      </c>
      <c r="C9" s="77" t="s">
        <v>604</v>
      </c>
      <c r="D9" s="121">
        <v>566.6</v>
      </c>
      <c r="E9" s="122" t="s">
        <v>608</v>
      </c>
      <c r="F9" s="123" t="s">
        <v>40</v>
      </c>
    </row>
    <row r="10" spans="1:6" s="46" customFormat="1" ht="16" x14ac:dyDescent="0.2">
      <c r="A10" s="76">
        <v>43411</v>
      </c>
      <c r="B10" s="85">
        <v>43413</v>
      </c>
      <c r="C10" s="77" t="s">
        <v>605</v>
      </c>
      <c r="D10" s="121">
        <v>470.5</v>
      </c>
      <c r="E10" s="122" t="s">
        <v>609</v>
      </c>
      <c r="F10" s="123" t="s">
        <v>40</v>
      </c>
    </row>
    <row r="11" spans="1:6" ht="15" customHeight="1" x14ac:dyDescent="0.2">
      <c r="A11" s="66">
        <v>43412</v>
      </c>
      <c r="B11" s="66">
        <v>43423</v>
      </c>
      <c r="C11" s="52" t="s">
        <v>606</v>
      </c>
      <c r="D11" s="121">
        <v>0.01</v>
      </c>
      <c r="E11" s="122" t="s">
        <v>610</v>
      </c>
      <c r="F11" s="123" t="s">
        <v>40</v>
      </c>
    </row>
    <row r="12" spans="1:6" s="124" customFormat="1" ht="16" x14ac:dyDescent="0.2">
      <c r="A12" s="76">
        <v>43419</v>
      </c>
      <c r="B12" s="67">
        <v>43423</v>
      </c>
      <c r="C12" s="52" t="s">
        <v>607</v>
      </c>
      <c r="D12" s="121">
        <v>4770</v>
      </c>
      <c r="E12" s="54" t="s">
        <v>611</v>
      </c>
      <c r="F12" s="125" t="s">
        <v>40</v>
      </c>
    </row>
    <row r="13" spans="1:6" ht="16" x14ac:dyDescent="0.2">
      <c r="A13" s="76">
        <v>43427</v>
      </c>
      <c r="B13" s="85">
        <v>43431</v>
      </c>
      <c r="C13" s="77" t="s">
        <v>602</v>
      </c>
      <c r="D13" s="121">
        <v>414.47</v>
      </c>
      <c r="E13" s="122" t="s">
        <v>603</v>
      </c>
      <c r="F13" s="123" t="s">
        <v>40</v>
      </c>
    </row>
    <row r="14" spans="1:6" ht="15" customHeight="1" x14ac:dyDescent="0.2">
      <c r="A14" s="145" t="s">
        <v>28</v>
      </c>
      <c r="B14" s="146"/>
      <c r="C14" s="146"/>
      <c r="D14" s="27">
        <f>SUM(D9:D13)</f>
        <v>6221.58</v>
      </c>
      <c r="E14" s="27"/>
      <c r="F14" s="21"/>
    </row>
    <row r="15" spans="1:6" x14ac:dyDescent="0.2">
      <c r="A15" s="145" t="s">
        <v>41</v>
      </c>
      <c r="B15" s="146"/>
      <c r="C15" s="146"/>
      <c r="D15" s="27">
        <v>0</v>
      </c>
      <c r="E15" s="27"/>
      <c r="F15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15:C15"/>
    <mergeCell ref="D6:F6"/>
    <mergeCell ref="B4:F4"/>
    <mergeCell ref="B1:F1"/>
    <mergeCell ref="B2:F2"/>
    <mergeCell ref="B5:F5"/>
    <mergeCell ref="A14:C14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6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1" customWidth="1"/>
    <col min="4" max="4" width="44.83203125" customWidth="1"/>
    <col min="5" max="256" width="8.83203125" customWidth="1"/>
  </cols>
  <sheetData>
    <row r="1" spans="1:4" ht="19" x14ac:dyDescent="0.25">
      <c r="B1" s="142" t="s">
        <v>16</v>
      </c>
      <c r="C1" s="142"/>
      <c r="D1" s="142"/>
    </row>
    <row r="2" spans="1:4" ht="19" x14ac:dyDescent="0.25">
      <c r="B2" s="142" t="s">
        <v>17</v>
      </c>
      <c r="C2" s="142"/>
      <c r="D2" s="142"/>
    </row>
    <row r="3" spans="1:4" ht="18" customHeight="1" x14ac:dyDescent="0.25">
      <c r="C3" s="40"/>
      <c r="D3" s="5"/>
    </row>
    <row r="4" spans="1:4" ht="19" x14ac:dyDescent="0.2">
      <c r="B4" s="143" t="s">
        <v>24</v>
      </c>
      <c r="C4" s="143"/>
      <c r="D4" s="143"/>
    </row>
    <row r="5" spans="1:4" ht="19" x14ac:dyDescent="0.2">
      <c r="B5" s="143" t="s">
        <v>155</v>
      </c>
      <c r="C5" s="143"/>
      <c r="D5" s="143"/>
    </row>
    <row r="6" spans="1:4" ht="19" x14ac:dyDescent="0.25">
      <c r="C6" s="144"/>
      <c r="D6" s="144"/>
    </row>
    <row r="8" spans="1:4" s="46" customFormat="1" ht="32" x14ac:dyDescent="0.2">
      <c r="A8" s="42" t="s">
        <v>14</v>
      </c>
      <c r="B8" s="43" t="s">
        <v>20</v>
      </c>
      <c r="C8" s="44" t="s">
        <v>7</v>
      </c>
      <c r="D8" s="45" t="s">
        <v>1</v>
      </c>
    </row>
    <row r="9" spans="1:4" x14ac:dyDescent="0.2">
      <c r="A9" s="92">
        <v>43405</v>
      </c>
      <c r="B9" s="92">
        <v>43406</v>
      </c>
      <c r="C9" s="64">
        <v>120</v>
      </c>
      <c r="D9" s="80" t="s">
        <v>612</v>
      </c>
    </row>
    <row r="10" spans="1:4" x14ac:dyDescent="0.2">
      <c r="A10" s="92">
        <v>43411</v>
      </c>
      <c r="B10" s="92">
        <v>43412</v>
      </c>
      <c r="C10" s="64">
        <v>50</v>
      </c>
      <c r="D10" s="80" t="s">
        <v>613</v>
      </c>
    </row>
    <row r="11" spans="1:4" x14ac:dyDescent="0.2">
      <c r="A11" s="92">
        <v>43418</v>
      </c>
      <c r="B11" s="92">
        <v>43419</v>
      </c>
      <c r="C11" s="64">
        <v>15700</v>
      </c>
      <c r="D11" s="80" t="s">
        <v>614</v>
      </c>
    </row>
    <row r="12" spans="1:4" x14ac:dyDescent="0.2">
      <c r="A12" s="92">
        <v>43419</v>
      </c>
      <c r="B12" s="92">
        <v>43420</v>
      </c>
      <c r="C12" s="64">
        <v>23</v>
      </c>
      <c r="D12" s="80" t="s">
        <v>615</v>
      </c>
    </row>
    <row r="13" spans="1:4" x14ac:dyDescent="0.2">
      <c r="A13" s="92">
        <v>43420</v>
      </c>
      <c r="B13" s="92">
        <v>43423</v>
      </c>
      <c r="C13" s="64">
        <v>15</v>
      </c>
      <c r="D13" s="80" t="s">
        <v>616</v>
      </c>
    </row>
    <row r="14" spans="1:4" x14ac:dyDescent="0.2">
      <c r="A14" s="93">
        <v>43425</v>
      </c>
      <c r="B14" s="92">
        <v>43426</v>
      </c>
      <c r="C14" s="64">
        <v>150</v>
      </c>
      <c r="D14" s="80" t="s">
        <v>617</v>
      </c>
    </row>
    <row r="15" spans="1:4" ht="30" customHeight="1" x14ac:dyDescent="0.2">
      <c r="A15" s="145" t="s">
        <v>33</v>
      </c>
      <c r="B15" s="146"/>
      <c r="C15" s="8">
        <f>SUM(C9:C14)-SUM(C9:C14)*2.8%</f>
        <v>15608.376</v>
      </c>
      <c r="D15" s="21"/>
    </row>
    <row r="16" spans="1:4" ht="30" customHeight="1" x14ac:dyDescent="0.2">
      <c r="A16" s="145" t="s">
        <v>48</v>
      </c>
      <c r="B16" s="146"/>
      <c r="C16" s="8">
        <v>0</v>
      </c>
      <c r="D16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16:B16"/>
    <mergeCell ref="B1:D1"/>
    <mergeCell ref="B2:D2"/>
    <mergeCell ref="B4:D4"/>
    <mergeCell ref="B5:D5"/>
    <mergeCell ref="C6:D6"/>
    <mergeCell ref="A15:B15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7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1" customWidth="1"/>
    <col min="4" max="4" width="37.83203125" customWidth="1"/>
    <col min="5" max="5" width="9.83203125" customWidth="1"/>
    <col min="6" max="256" width="8.83203125" customWidth="1"/>
  </cols>
  <sheetData>
    <row r="1" spans="1:4" ht="19" x14ac:dyDescent="0.25">
      <c r="B1" s="142" t="s">
        <v>16</v>
      </c>
      <c r="C1" s="142"/>
      <c r="D1" s="142"/>
    </row>
    <row r="2" spans="1:4" ht="19" x14ac:dyDescent="0.25">
      <c r="B2" s="142" t="s">
        <v>17</v>
      </c>
      <c r="C2" s="142"/>
      <c r="D2" s="142"/>
    </row>
    <row r="3" spans="1:4" ht="18" customHeight="1" x14ac:dyDescent="0.25">
      <c r="C3" s="40"/>
      <c r="D3" s="5"/>
    </row>
    <row r="4" spans="1:4" ht="19" x14ac:dyDescent="0.2">
      <c r="B4" s="143" t="s">
        <v>26</v>
      </c>
      <c r="C4" s="143"/>
      <c r="D4" s="143"/>
    </row>
    <row r="5" spans="1:4" ht="19" x14ac:dyDescent="0.2">
      <c r="B5" s="143" t="s">
        <v>155</v>
      </c>
      <c r="C5" s="143"/>
      <c r="D5" s="143"/>
    </row>
    <row r="6" spans="1:4" ht="19" x14ac:dyDescent="0.25">
      <c r="C6" s="144"/>
      <c r="D6" s="144"/>
    </row>
    <row r="8" spans="1:4" s="46" customFormat="1" ht="32" x14ac:dyDescent="0.2">
      <c r="A8" s="42" t="s">
        <v>14</v>
      </c>
      <c r="B8" s="43" t="s">
        <v>20</v>
      </c>
      <c r="C8" s="44" t="s">
        <v>7</v>
      </c>
      <c r="D8" s="45" t="s">
        <v>29</v>
      </c>
    </row>
    <row r="9" spans="1:4" x14ac:dyDescent="0.2">
      <c r="A9" s="93">
        <v>43374</v>
      </c>
      <c r="B9" s="92">
        <v>43412</v>
      </c>
      <c r="C9" s="64">
        <v>200</v>
      </c>
      <c r="D9" s="65">
        <v>6289</v>
      </c>
    </row>
    <row r="10" spans="1:4" x14ac:dyDescent="0.2">
      <c r="A10" s="93">
        <v>43374</v>
      </c>
      <c r="B10" s="92">
        <v>43412</v>
      </c>
      <c r="C10" s="64">
        <v>50</v>
      </c>
      <c r="D10" s="65">
        <v>6289</v>
      </c>
    </row>
    <row r="11" spans="1:4" x14ac:dyDescent="0.2">
      <c r="A11" s="93">
        <v>43376</v>
      </c>
      <c r="B11" s="92">
        <v>43412</v>
      </c>
      <c r="C11" s="64">
        <v>2000</v>
      </c>
      <c r="D11" s="65">
        <v>6310</v>
      </c>
    </row>
    <row r="12" spans="1:4" x14ac:dyDescent="0.2">
      <c r="A12" s="93">
        <v>43377</v>
      </c>
      <c r="B12" s="92">
        <v>43412</v>
      </c>
      <c r="C12" s="64">
        <v>50</v>
      </c>
      <c r="D12" s="65">
        <v>7017</v>
      </c>
    </row>
    <row r="13" spans="1:4" x14ac:dyDescent="0.2">
      <c r="A13" s="93">
        <v>43379</v>
      </c>
      <c r="B13" s="92">
        <v>43412</v>
      </c>
      <c r="C13" s="64">
        <v>5</v>
      </c>
      <c r="D13" s="65">
        <v>3273</v>
      </c>
    </row>
    <row r="14" spans="1:4" x14ac:dyDescent="0.2">
      <c r="A14" s="93">
        <v>43380</v>
      </c>
      <c r="B14" s="92">
        <v>43412</v>
      </c>
      <c r="C14" s="64">
        <v>6</v>
      </c>
      <c r="D14" s="65">
        <v>5985</v>
      </c>
    </row>
    <row r="15" spans="1:4" x14ac:dyDescent="0.2">
      <c r="A15" s="93">
        <v>43391</v>
      </c>
      <c r="B15" s="92">
        <v>43412</v>
      </c>
      <c r="C15" s="64">
        <v>1000</v>
      </c>
      <c r="D15" s="65">
        <v>2244</v>
      </c>
    </row>
    <row r="16" spans="1:4" x14ac:dyDescent="0.2">
      <c r="A16" s="93">
        <v>43393</v>
      </c>
      <c r="B16" s="92">
        <v>43412</v>
      </c>
      <c r="C16" s="64">
        <v>48</v>
      </c>
      <c r="D16" s="65">
        <v>5177</v>
      </c>
    </row>
    <row r="17" spans="1:6" x14ac:dyDescent="0.2">
      <c r="A17" s="93">
        <v>43393</v>
      </c>
      <c r="B17" s="92">
        <v>43412</v>
      </c>
      <c r="C17" s="64">
        <v>30</v>
      </c>
      <c r="D17" s="65">
        <v>1514</v>
      </c>
    </row>
    <row r="18" spans="1:6" x14ac:dyDescent="0.2">
      <c r="A18" s="93">
        <v>43402</v>
      </c>
      <c r="B18" s="92">
        <v>43412</v>
      </c>
      <c r="C18" s="64">
        <v>1</v>
      </c>
      <c r="D18" s="65">
        <v>6124</v>
      </c>
      <c r="E18" s="117"/>
      <c r="F18" s="117"/>
    </row>
    <row r="19" spans="1:6" x14ac:dyDescent="0.2">
      <c r="A19" s="93">
        <v>43406</v>
      </c>
      <c r="B19" s="92" t="s">
        <v>594</v>
      </c>
      <c r="C19" s="64">
        <v>100</v>
      </c>
      <c r="D19" s="65">
        <v>7017</v>
      </c>
      <c r="E19" s="126"/>
      <c r="F19" s="117"/>
    </row>
    <row r="20" spans="1:6" x14ac:dyDescent="0.2">
      <c r="A20" s="93">
        <v>43411</v>
      </c>
      <c r="B20" s="92" t="s">
        <v>594</v>
      </c>
      <c r="C20" s="64">
        <v>450</v>
      </c>
      <c r="D20" s="65">
        <v>6558</v>
      </c>
      <c r="E20" s="126"/>
      <c r="F20" s="117"/>
    </row>
    <row r="21" spans="1:6" x14ac:dyDescent="0.2">
      <c r="A21" s="93">
        <v>43416</v>
      </c>
      <c r="B21" s="92" t="s">
        <v>594</v>
      </c>
      <c r="C21" s="64">
        <v>50</v>
      </c>
      <c r="D21" s="65">
        <v>7017</v>
      </c>
      <c r="E21" s="126"/>
      <c r="F21" s="117"/>
    </row>
    <row r="22" spans="1:6" x14ac:dyDescent="0.2">
      <c r="A22" s="93">
        <v>43420</v>
      </c>
      <c r="B22" s="92" t="s">
        <v>594</v>
      </c>
      <c r="C22" s="64">
        <v>20000</v>
      </c>
      <c r="D22" s="65">
        <v>3804</v>
      </c>
      <c r="E22" s="126"/>
      <c r="F22" s="117"/>
    </row>
    <row r="23" spans="1:6" x14ac:dyDescent="0.2">
      <c r="A23" s="93">
        <v>43420</v>
      </c>
      <c r="B23" s="92" t="s">
        <v>594</v>
      </c>
      <c r="C23" s="64">
        <v>48</v>
      </c>
      <c r="D23" s="65">
        <v>5587</v>
      </c>
      <c r="E23" s="126"/>
      <c r="F23" s="117"/>
    </row>
    <row r="24" spans="1:6" x14ac:dyDescent="0.2">
      <c r="A24" s="93">
        <v>43429</v>
      </c>
      <c r="B24" s="92" t="s">
        <v>594</v>
      </c>
      <c r="C24" s="64">
        <v>50</v>
      </c>
      <c r="D24" s="65">
        <v>7017</v>
      </c>
      <c r="E24" s="126"/>
      <c r="F24" s="117"/>
    </row>
    <row r="25" spans="1:6" x14ac:dyDescent="0.2">
      <c r="A25" s="93">
        <v>43431</v>
      </c>
      <c r="B25" s="92" t="s">
        <v>594</v>
      </c>
      <c r="C25" s="64">
        <v>450</v>
      </c>
      <c r="D25" s="65">
        <v>5077</v>
      </c>
      <c r="E25" s="126"/>
      <c r="F25" s="117"/>
    </row>
    <row r="26" spans="1:6" ht="30" customHeight="1" x14ac:dyDescent="0.2">
      <c r="A26" s="145" t="s">
        <v>28</v>
      </c>
      <c r="B26" s="146"/>
      <c r="C26" s="8">
        <f>SUM(C9:C18)-SUM(C9:C18)*5%</f>
        <v>3220.5</v>
      </c>
      <c r="D26" s="21"/>
    </row>
    <row r="27" spans="1:6" ht="30" customHeight="1" x14ac:dyDescent="0.2">
      <c r="A27" s="145" t="s">
        <v>42</v>
      </c>
      <c r="B27" s="146"/>
      <c r="C27" s="8">
        <f>SUM(C19:C25)-SUM(C19:C25)*5%</f>
        <v>20090.599999999999</v>
      </c>
      <c r="D27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27:B27"/>
    <mergeCell ref="A26:B2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94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1" customWidth="1"/>
    <col min="4" max="4" width="35" customWidth="1"/>
    <col min="5" max="256" width="8.83203125" customWidth="1"/>
  </cols>
  <sheetData>
    <row r="1" spans="1:4" ht="19" x14ac:dyDescent="0.25">
      <c r="B1" s="142" t="s">
        <v>16</v>
      </c>
      <c r="C1" s="142"/>
      <c r="D1" s="142"/>
    </row>
    <row r="2" spans="1:4" ht="19" x14ac:dyDescent="0.25">
      <c r="B2" s="142" t="s">
        <v>17</v>
      </c>
      <c r="C2" s="142"/>
      <c r="D2" s="142"/>
    </row>
    <row r="3" spans="1:4" ht="18" customHeight="1" x14ac:dyDescent="0.25">
      <c r="C3" s="40"/>
      <c r="D3" s="5"/>
    </row>
    <row r="4" spans="1:4" ht="19" x14ac:dyDescent="0.2">
      <c r="B4" s="143" t="s">
        <v>31</v>
      </c>
      <c r="C4" s="143"/>
      <c r="D4" s="143"/>
    </row>
    <row r="5" spans="1:4" ht="19" x14ac:dyDescent="0.2">
      <c r="B5" s="143" t="s">
        <v>155</v>
      </c>
      <c r="C5" s="143"/>
      <c r="D5" s="143"/>
    </row>
    <row r="6" spans="1:4" ht="19" x14ac:dyDescent="0.25">
      <c r="C6" s="144"/>
      <c r="D6" s="144"/>
    </row>
    <row r="8" spans="1:4" s="46" customFormat="1" ht="32" x14ac:dyDescent="0.2">
      <c r="A8" s="81" t="s">
        <v>14</v>
      </c>
      <c r="B8" s="82" t="s">
        <v>20</v>
      </c>
      <c r="C8" s="83" t="s">
        <v>7</v>
      </c>
      <c r="D8" s="84" t="s">
        <v>29</v>
      </c>
    </row>
    <row r="9" spans="1:4" x14ac:dyDescent="0.2">
      <c r="A9" s="101">
        <v>43389.382627314997</v>
      </c>
      <c r="B9" s="101">
        <v>43424</v>
      </c>
      <c r="C9" s="103">
        <v>20</v>
      </c>
      <c r="D9" s="102" t="s">
        <v>119</v>
      </c>
    </row>
    <row r="10" spans="1:4" x14ac:dyDescent="0.2">
      <c r="A10" s="101">
        <v>43390.641319444003</v>
      </c>
      <c r="B10" s="101">
        <v>43424</v>
      </c>
      <c r="C10" s="103">
        <v>500</v>
      </c>
      <c r="D10" s="102" t="s">
        <v>109</v>
      </c>
    </row>
    <row r="11" spans="1:4" x14ac:dyDescent="0.2">
      <c r="A11" s="101">
        <v>43392.707395833</v>
      </c>
      <c r="B11" s="101">
        <v>43424</v>
      </c>
      <c r="C11" s="103">
        <v>200</v>
      </c>
      <c r="D11" s="102" t="s">
        <v>135</v>
      </c>
    </row>
    <row r="12" spans="1:4" x14ac:dyDescent="0.2">
      <c r="A12" s="101">
        <v>43392.817118056002</v>
      </c>
      <c r="B12" s="101">
        <v>43424</v>
      </c>
      <c r="C12" s="103">
        <v>500</v>
      </c>
      <c r="D12" s="102" t="s">
        <v>136</v>
      </c>
    </row>
    <row r="13" spans="1:4" x14ac:dyDescent="0.2">
      <c r="A13" s="101">
        <v>43393.35712963</v>
      </c>
      <c r="B13" s="101">
        <v>43424</v>
      </c>
      <c r="C13" s="103">
        <v>100</v>
      </c>
      <c r="D13" s="102" t="s">
        <v>137</v>
      </c>
    </row>
    <row r="14" spans="1:4" x14ac:dyDescent="0.2">
      <c r="A14" s="101">
        <v>43394.766979166998</v>
      </c>
      <c r="B14" s="101">
        <v>43424</v>
      </c>
      <c r="C14" s="103">
        <v>200</v>
      </c>
      <c r="D14" s="102" t="s">
        <v>138</v>
      </c>
    </row>
    <row r="15" spans="1:4" x14ac:dyDescent="0.2">
      <c r="A15" s="101">
        <v>43394.812858796002</v>
      </c>
      <c r="B15" s="101">
        <v>43424</v>
      </c>
      <c r="C15" s="103">
        <v>50</v>
      </c>
      <c r="D15" s="102" t="s">
        <v>139</v>
      </c>
    </row>
    <row r="16" spans="1:4" x14ac:dyDescent="0.2">
      <c r="A16" s="101">
        <v>43395.769675926</v>
      </c>
      <c r="B16" s="101">
        <v>43424</v>
      </c>
      <c r="C16" s="103">
        <v>30</v>
      </c>
      <c r="D16" s="102" t="s">
        <v>134</v>
      </c>
    </row>
    <row r="17" spans="1:4" x14ac:dyDescent="0.2">
      <c r="A17" s="101">
        <v>43398.802916667002</v>
      </c>
      <c r="B17" s="101">
        <v>43424</v>
      </c>
      <c r="C17" s="103">
        <v>52</v>
      </c>
      <c r="D17" s="102" t="s">
        <v>140</v>
      </c>
    </row>
    <row r="18" spans="1:4" x14ac:dyDescent="0.2">
      <c r="A18" s="101">
        <v>43398.950347222002</v>
      </c>
      <c r="B18" s="101">
        <v>43424</v>
      </c>
      <c r="C18" s="103">
        <v>50</v>
      </c>
      <c r="D18" s="102" t="s">
        <v>141</v>
      </c>
    </row>
    <row r="19" spans="1:4" x14ac:dyDescent="0.2">
      <c r="A19" s="101">
        <v>43399.699687499997</v>
      </c>
      <c r="B19" s="101">
        <v>43424</v>
      </c>
      <c r="C19" s="103">
        <v>100</v>
      </c>
      <c r="D19" s="102" t="s">
        <v>142</v>
      </c>
    </row>
    <row r="20" spans="1:4" x14ac:dyDescent="0.2">
      <c r="A20" s="101">
        <v>43399.733159722004</v>
      </c>
      <c r="B20" s="101">
        <v>43424</v>
      </c>
      <c r="C20" s="103">
        <v>300</v>
      </c>
      <c r="D20" s="102" t="s">
        <v>143</v>
      </c>
    </row>
    <row r="21" spans="1:4" x14ac:dyDescent="0.2">
      <c r="A21" s="101">
        <v>43400.638657406998</v>
      </c>
      <c r="B21" s="101">
        <v>43424</v>
      </c>
      <c r="C21" s="103">
        <v>100</v>
      </c>
      <c r="D21" s="102" t="s">
        <v>144</v>
      </c>
    </row>
    <row r="22" spans="1:4" x14ac:dyDescent="0.2">
      <c r="A22" s="101">
        <v>43401.582465277999</v>
      </c>
      <c r="B22" s="101">
        <v>43424</v>
      </c>
      <c r="C22" s="103">
        <v>50</v>
      </c>
      <c r="D22" s="102" t="s">
        <v>145</v>
      </c>
    </row>
    <row r="23" spans="1:4" x14ac:dyDescent="0.2">
      <c r="A23" s="101">
        <v>43401.670358796</v>
      </c>
      <c r="B23" s="101">
        <v>43424</v>
      </c>
      <c r="C23" s="103">
        <v>100</v>
      </c>
      <c r="D23" s="102" t="s">
        <v>146</v>
      </c>
    </row>
    <row r="24" spans="1:4" x14ac:dyDescent="0.2">
      <c r="A24" s="101">
        <v>43402.395648147998</v>
      </c>
      <c r="B24" s="101">
        <v>43424</v>
      </c>
      <c r="C24" s="103">
        <v>500</v>
      </c>
      <c r="D24" s="102" t="s">
        <v>147</v>
      </c>
    </row>
    <row r="25" spans="1:4" x14ac:dyDescent="0.2">
      <c r="A25" s="101">
        <v>43402.611817129997</v>
      </c>
      <c r="B25" s="101">
        <v>43424</v>
      </c>
      <c r="C25" s="103">
        <v>50</v>
      </c>
      <c r="D25" s="102" t="s">
        <v>148</v>
      </c>
    </row>
    <row r="26" spans="1:4" x14ac:dyDescent="0.2">
      <c r="A26" s="101">
        <v>43402.978379630003</v>
      </c>
      <c r="B26" s="101">
        <v>43424</v>
      </c>
      <c r="C26" s="103">
        <v>100</v>
      </c>
      <c r="D26" s="102" t="s">
        <v>149</v>
      </c>
    </row>
    <row r="27" spans="1:4" x14ac:dyDescent="0.2">
      <c r="A27" s="101">
        <v>43403.399872684997</v>
      </c>
      <c r="B27" s="101">
        <v>43424</v>
      </c>
      <c r="C27" s="103">
        <v>30</v>
      </c>
      <c r="D27" s="102" t="s">
        <v>150</v>
      </c>
    </row>
    <row r="28" spans="1:4" x14ac:dyDescent="0.2">
      <c r="A28" s="101">
        <v>43403.623715278001</v>
      </c>
      <c r="B28" s="101">
        <v>43424</v>
      </c>
      <c r="C28" s="103">
        <v>50</v>
      </c>
      <c r="D28" s="102" t="s">
        <v>151</v>
      </c>
    </row>
    <row r="29" spans="1:4" x14ac:dyDescent="0.2">
      <c r="A29" s="101">
        <v>43403.922523148001</v>
      </c>
      <c r="B29" s="101">
        <v>43424</v>
      </c>
      <c r="C29" s="103">
        <v>150</v>
      </c>
      <c r="D29" s="102" t="s">
        <v>152</v>
      </c>
    </row>
    <row r="30" spans="1:4" x14ac:dyDescent="0.2">
      <c r="A30" s="101">
        <v>43404.432106480999</v>
      </c>
      <c r="B30" s="101">
        <v>43424</v>
      </c>
      <c r="C30" s="103">
        <v>100</v>
      </c>
      <c r="D30" s="102" t="s">
        <v>118</v>
      </c>
    </row>
    <row r="31" spans="1:4" x14ac:dyDescent="0.2">
      <c r="A31" s="101">
        <v>43405.528182870003</v>
      </c>
      <c r="B31" s="101">
        <v>43424</v>
      </c>
      <c r="C31" s="127">
        <v>100</v>
      </c>
      <c r="D31" s="102" t="s">
        <v>618</v>
      </c>
    </row>
    <row r="32" spans="1:4" x14ac:dyDescent="0.2">
      <c r="A32" s="101">
        <v>43406.981469906998</v>
      </c>
      <c r="B32" s="101">
        <v>43424</v>
      </c>
      <c r="C32" s="127">
        <v>150</v>
      </c>
      <c r="D32" s="102" t="s">
        <v>619</v>
      </c>
    </row>
    <row r="33" spans="1:4" x14ac:dyDescent="0.2">
      <c r="A33" s="101">
        <v>43407.789502314998</v>
      </c>
      <c r="B33" s="101">
        <v>43424</v>
      </c>
      <c r="C33" s="127">
        <v>64</v>
      </c>
      <c r="D33" s="102" t="s">
        <v>620</v>
      </c>
    </row>
    <row r="34" spans="1:4" x14ac:dyDescent="0.2">
      <c r="A34" s="101">
        <v>43408.558368056001</v>
      </c>
      <c r="B34" s="101">
        <v>43424</v>
      </c>
      <c r="C34" s="127">
        <v>200</v>
      </c>
      <c r="D34" s="102" t="s">
        <v>621</v>
      </c>
    </row>
    <row r="35" spans="1:4" x14ac:dyDescent="0.2">
      <c r="A35" s="101">
        <v>43408.559652778</v>
      </c>
      <c r="B35" s="101">
        <v>43424</v>
      </c>
      <c r="C35" s="127">
        <v>100</v>
      </c>
      <c r="D35" s="102" t="s">
        <v>621</v>
      </c>
    </row>
    <row r="36" spans="1:4" x14ac:dyDescent="0.2">
      <c r="A36" s="101">
        <v>43409.242962962999</v>
      </c>
      <c r="B36" s="101">
        <v>43424</v>
      </c>
      <c r="C36" s="127">
        <v>50</v>
      </c>
      <c r="D36" s="102" t="s">
        <v>622</v>
      </c>
    </row>
    <row r="37" spans="1:4" x14ac:dyDescent="0.2">
      <c r="A37" s="101">
        <v>43410.722777777999</v>
      </c>
      <c r="B37" s="101">
        <v>43424</v>
      </c>
      <c r="C37" s="127">
        <v>100</v>
      </c>
      <c r="D37" s="102" t="s">
        <v>623</v>
      </c>
    </row>
    <row r="38" spans="1:4" x14ac:dyDescent="0.2">
      <c r="A38" s="101">
        <v>43410.813541666997</v>
      </c>
      <c r="B38" s="101">
        <v>43424</v>
      </c>
      <c r="C38" s="127">
        <v>50</v>
      </c>
      <c r="D38" s="102" t="s">
        <v>624</v>
      </c>
    </row>
    <row r="39" spans="1:4" x14ac:dyDescent="0.2">
      <c r="A39" s="101">
        <v>43410.947858795997</v>
      </c>
      <c r="B39" s="101">
        <v>43424</v>
      </c>
      <c r="C39" s="127">
        <v>200</v>
      </c>
      <c r="D39" s="102" t="s">
        <v>625</v>
      </c>
    </row>
    <row r="40" spans="1:4" x14ac:dyDescent="0.2">
      <c r="A40" s="101">
        <v>43411.676620370003</v>
      </c>
      <c r="B40" s="101">
        <v>43424</v>
      </c>
      <c r="C40" s="127">
        <v>100</v>
      </c>
      <c r="D40" s="102" t="s">
        <v>626</v>
      </c>
    </row>
    <row r="41" spans="1:4" x14ac:dyDescent="0.2">
      <c r="A41" s="101">
        <v>43411.783136573998</v>
      </c>
      <c r="B41" s="101">
        <v>43424</v>
      </c>
      <c r="C41" s="127">
        <v>300</v>
      </c>
      <c r="D41" s="102" t="s">
        <v>627</v>
      </c>
    </row>
    <row r="42" spans="1:4" x14ac:dyDescent="0.2">
      <c r="A42" s="101">
        <v>43411.853750000002</v>
      </c>
      <c r="B42" s="101">
        <v>43424</v>
      </c>
      <c r="C42" s="127">
        <v>100</v>
      </c>
      <c r="D42" s="102" t="s">
        <v>628</v>
      </c>
    </row>
    <row r="43" spans="1:4" x14ac:dyDescent="0.2">
      <c r="A43" s="101">
        <v>43411.874629630001</v>
      </c>
      <c r="B43" s="101">
        <v>43424</v>
      </c>
      <c r="C43" s="127">
        <v>200</v>
      </c>
      <c r="D43" s="102" t="s">
        <v>629</v>
      </c>
    </row>
    <row r="44" spans="1:4" x14ac:dyDescent="0.2">
      <c r="A44" s="101">
        <v>43411.896643519001</v>
      </c>
      <c r="B44" s="101">
        <v>43424</v>
      </c>
      <c r="C44" s="127">
        <v>238</v>
      </c>
      <c r="D44" s="102" t="s">
        <v>630</v>
      </c>
    </row>
    <row r="45" spans="1:4" x14ac:dyDescent="0.2">
      <c r="A45" s="101">
        <v>43411.944895833003</v>
      </c>
      <c r="B45" s="101">
        <v>43424</v>
      </c>
      <c r="C45" s="127">
        <v>50</v>
      </c>
      <c r="D45" s="102" t="s">
        <v>135</v>
      </c>
    </row>
    <row r="46" spans="1:4" x14ac:dyDescent="0.2">
      <c r="A46" s="101">
        <v>43411.946041666997</v>
      </c>
      <c r="B46" s="101">
        <v>43424</v>
      </c>
      <c r="C46" s="127">
        <v>100</v>
      </c>
      <c r="D46" s="102" t="s">
        <v>631</v>
      </c>
    </row>
    <row r="47" spans="1:4" x14ac:dyDescent="0.2">
      <c r="A47" s="101">
        <v>43411.963703704001</v>
      </c>
      <c r="B47" s="101">
        <v>43424</v>
      </c>
      <c r="C47" s="127">
        <v>20</v>
      </c>
      <c r="D47" s="102" t="s">
        <v>119</v>
      </c>
    </row>
    <row r="48" spans="1:4" x14ac:dyDescent="0.2">
      <c r="A48" s="101">
        <v>43411.967337962997</v>
      </c>
      <c r="B48" s="101">
        <v>43424</v>
      </c>
      <c r="C48" s="127">
        <v>50</v>
      </c>
      <c r="D48" s="102" t="s">
        <v>632</v>
      </c>
    </row>
    <row r="49" spans="1:4" x14ac:dyDescent="0.2">
      <c r="A49" s="101">
        <v>43412.039768518996</v>
      </c>
      <c r="B49" s="101">
        <v>43424</v>
      </c>
      <c r="C49" s="127">
        <v>300</v>
      </c>
      <c r="D49" s="102" t="s">
        <v>633</v>
      </c>
    </row>
    <row r="50" spans="1:4" x14ac:dyDescent="0.2">
      <c r="A50" s="101">
        <v>43412.345208332998</v>
      </c>
      <c r="B50" s="101">
        <v>43424</v>
      </c>
      <c r="C50" s="127">
        <v>200</v>
      </c>
      <c r="D50" s="102" t="s">
        <v>634</v>
      </c>
    </row>
    <row r="51" spans="1:4" x14ac:dyDescent="0.2">
      <c r="A51" s="101">
        <v>43412.418923611003</v>
      </c>
      <c r="B51" s="101">
        <v>43424</v>
      </c>
      <c r="C51" s="127">
        <v>50</v>
      </c>
      <c r="D51" s="102" t="s">
        <v>635</v>
      </c>
    </row>
    <row r="52" spans="1:4" x14ac:dyDescent="0.2">
      <c r="A52" s="101">
        <v>43412.793113426</v>
      </c>
      <c r="B52" s="101">
        <v>43424</v>
      </c>
      <c r="C52" s="127">
        <v>500</v>
      </c>
      <c r="D52" s="102" t="s">
        <v>636</v>
      </c>
    </row>
    <row r="53" spans="1:4" x14ac:dyDescent="0.2">
      <c r="A53" s="101">
        <v>43412.799618056</v>
      </c>
      <c r="B53" s="101">
        <v>43424</v>
      </c>
      <c r="C53" s="127">
        <v>50</v>
      </c>
      <c r="D53" s="102" t="s">
        <v>637</v>
      </c>
    </row>
    <row r="54" spans="1:4" x14ac:dyDescent="0.2">
      <c r="A54" s="101">
        <v>43412.959305556004</v>
      </c>
      <c r="B54" s="101">
        <v>43424</v>
      </c>
      <c r="C54" s="127">
        <v>200</v>
      </c>
      <c r="D54" s="102" t="s">
        <v>638</v>
      </c>
    </row>
    <row r="55" spans="1:4" x14ac:dyDescent="0.2">
      <c r="A55" s="101">
        <v>43413.305428241001</v>
      </c>
      <c r="B55" s="101">
        <v>43424</v>
      </c>
      <c r="C55" s="127">
        <v>200</v>
      </c>
      <c r="D55" s="102" t="s">
        <v>639</v>
      </c>
    </row>
    <row r="56" spans="1:4" x14ac:dyDescent="0.2">
      <c r="A56" s="101">
        <v>43413.630856481002</v>
      </c>
      <c r="B56" s="101">
        <v>43424</v>
      </c>
      <c r="C56" s="127">
        <v>100</v>
      </c>
      <c r="D56" s="102" t="s">
        <v>640</v>
      </c>
    </row>
    <row r="57" spans="1:4" x14ac:dyDescent="0.2">
      <c r="A57" s="101">
        <v>43413.692361111003</v>
      </c>
      <c r="B57" s="101">
        <v>43424</v>
      </c>
      <c r="C57" s="127">
        <v>50</v>
      </c>
      <c r="D57" s="102" t="s">
        <v>641</v>
      </c>
    </row>
    <row r="58" spans="1:4" x14ac:dyDescent="0.2">
      <c r="A58" s="101">
        <v>43413.751516204</v>
      </c>
      <c r="B58" s="101">
        <v>43424</v>
      </c>
      <c r="C58" s="127">
        <v>50</v>
      </c>
      <c r="D58" s="102" t="s">
        <v>642</v>
      </c>
    </row>
    <row r="59" spans="1:4" x14ac:dyDescent="0.2">
      <c r="A59" s="101">
        <v>43413.843946759</v>
      </c>
      <c r="B59" s="101">
        <v>43424</v>
      </c>
      <c r="C59" s="127">
        <v>300</v>
      </c>
      <c r="D59" s="102" t="s">
        <v>643</v>
      </c>
    </row>
    <row r="60" spans="1:4" x14ac:dyDescent="0.2">
      <c r="A60" s="101">
        <v>43413.980775463002</v>
      </c>
      <c r="B60" s="101">
        <v>43424</v>
      </c>
      <c r="C60" s="127">
        <v>100</v>
      </c>
      <c r="D60" s="102" t="s">
        <v>644</v>
      </c>
    </row>
    <row r="61" spans="1:4" x14ac:dyDescent="0.2">
      <c r="A61" s="101">
        <v>43414.497881944</v>
      </c>
      <c r="B61" s="101">
        <v>43424</v>
      </c>
      <c r="C61" s="127">
        <v>300</v>
      </c>
      <c r="D61" s="102" t="s">
        <v>645</v>
      </c>
    </row>
    <row r="62" spans="1:4" x14ac:dyDescent="0.2">
      <c r="A62" s="101">
        <v>43414.944849537002</v>
      </c>
      <c r="B62" s="101">
        <v>43424</v>
      </c>
      <c r="C62" s="127">
        <v>300</v>
      </c>
      <c r="D62" s="102" t="s">
        <v>646</v>
      </c>
    </row>
    <row r="63" spans="1:4" x14ac:dyDescent="0.2">
      <c r="A63" s="101">
        <v>43415.472662036998</v>
      </c>
      <c r="B63" s="101">
        <v>43424</v>
      </c>
      <c r="C63" s="127">
        <v>30</v>
      </c>
      <c r="D63" s="102" t="s">
        <v>642</v>
      </c>
    </row>
    <row r="64" spans="1:4" x14ac:dyDescent="0.2">
      <c r="A64" s="101">
        <v>43416.848738426001</v>
      </c>
      <c r="B64" s="101">
        <v>43424</v>
      </c>
      <c r="C64" s="127">
        <v>500</v>
      </c>
      <c r="D64" s="102" t="s">
        <v>109</v>
      </c>
    </row>
    <row r="65" spans="1:4" x14ac:dyDescent="0.2">
      <c r="A65" s="101">
        <v>43416.904328703997</v>
      </c>
      <c r="B65" s="101">
        <v>43424</v>
      </c>
      <c r="C65" s="127">
        <v>300</v>
      </c>
      <c r="D65" s="102" t="s">
        <v>647</v>
      </c>
    </row>
    <row r="66" spans="1:4" x14ac:dyDescent="0.2">
      <c r="A66" s="101">
        <v>43417.5075</v>
      </c>
      <c r="B66" s="101">
        <v>43424</v>
      </c>
      <c r="C66" s="127">
        <v>30</v>
      </c>
      <c r="D66" s="102" t="s">
        <v>642</v>
      </c>
    </row>
    <row r="67" spans="1:4" x14ac:dyDescent="0.2">
      <c r="A67" s="101">
        <v>43418.051493056002</v>
      </c>
      <c r="B67" s="101">
        <v>43424</v>
      </c>
      <c r="C67" s="127">
        <v>200</v>
      </c>
      <c r="D67" s="102" t="s">
        <v>648</v>
      </c>
    </row>
    <row r="68" spans="1:4" x14ac:dyDescent="0.2">
      <c r="A68" s="101">
        <v>43418.391493055999</v>
      </c>
      <c r="B68" s="101">
        <v>43424</v>
      </c>
      <c r="C68" s="127">
        <v>20</v>
      </c>
      <c r="D68" s="102" t="s">
        <v>642</v>
      </c>
    </row>
    <row r="69" spans="1:4" x14ac:dyDescent="0.2">
      <c r="A69" s="101">
        <v>43418.500601852</v>
      </c>
      <c r="B69" s="101">
        <v>43424</v>
      </c>
      <c r="C69" s="127">
        <v>500</v>
      </c>
      <c r="D69" s="102" t="s">
        <v>649</v>
      </c>
    </row>
    <row r="70" spans="1:4" x14ac:dyDescent="0.2">
      <c r="A70" s="101">
        <v>43418.625601852</v>
      </c>
      <c r="B70" s="101">
        <v>43424</v>
      </c>
      <c r="C70" s="127">
        <v>150</v>
      </c>
      <c r="D70" s="102" t="s">
        <v>650</v>
      </c>
    </row>
    <row r="71" spans="1:4" x14ac:dyDescent="0.2">
      <c r="A71" s="101">
        <v>43419.424479166999</v>
      </c>
      <c r="B71" s="101">
        <v>43424</v>
      </c>
      <c r="C71" s="127">
        <v>500</v>
      </c>
      <c r="D71" s="102" t="s">
        <v>651</v>
      </c>
    </row>
    <row r="72" spans="1:4" x14ac:dyDescent="0.2">
      <c r="A72" s="101">
        <v>43420.253634259003</v>
      </c>
      <c r="B72" s="101">
        <v>43424</v>
      </c>
      <c r="C72" s="127">
        <v>50</v>
      </c>
      <c r="D72" s="102" t="s">
        <v>652</v>
      </c>
    </row>
    <row r="73" spans="1:4" x14ac:dyDescent="0.2">
      <c r="A73" s="101">
        <v>43420.651111111001</v>
      </c>
      <c r="B73" s="101">
        <v>43424</v>
      </c>
      <c r="C73" s="127">
        <v>700</v>
      </c>
      <c r="D73" s="102" t="s">
        <v>653</v>
      </c>
    </row>
    <row r="74" spans="1:4" x14ac:dyDescent="0.2">
      <c r="A74" s="101">
        <v>43420.722581018999</v>
      </c>
      <c r="B74" s="101">
        <v>43424</v>
      </c>
      <c r="C74" s="127">
        <v>30</v>
      </c>
      <c r="D74" s="102" t="s">
        <v>642</v>
      </c>
    </row>
    <row r="75" spans="1:4" x14ac:dyDescent="0.2">
      <c r="A75" s="101">
        <v>43421.469976852</v>
      </c>
      <c r="B75" s="101">
        <v>43424</v>
      </c>
      <c r="C75" s="127">
        <v>100</v>
      </c>
      <c r="D75" s="102" t="s">
        <v>654</v>
      </c>
    </row>
    <row r="76" spans="1:4" x14ac:dyDescent="0.2">
      <c r="A76" s="101">
        <v>43421.717881944001</v>
      </c>
      <c r="B76" s="101">
        <v>43424</v>
      </c>
      <c r="C76" s="127">
        <v>200</v>
      </c>
      <c r="D76" s="102" t="s">
        <v>655</v>
      </c>
    </row>
    <row r="77" spans="1:4" x14ac:dyDescent="0.2">
      <c r="A77" s="101">
        <v>43422.732858796</v>
      </c>
      <c r="B77" s="101">
        <v>43424</v>
      </c>
      <c r="C77" s="127">
        <v>100</v>
      </c>
      <c r="D77" s="102" t="s">
        <v>656</v>
      </c>
    </row>
    <row r="78" spans="1:4" x14ac:dyDescent="0.2">
      <c r="A78" s="101">
        <v>43423.696736111</v>
      </c>
      <c r="B78" s="101" t="s">
        <v>594</v>
      </c>
      <c r="C78" s="127">
        <v>300</v>
      </c>
      <c r="D78" s="102" t="s">
        <v>657</v>
      </c>
    </row>
    <row r="79" spans="1:4" x14ac:dyDescent="0.2">
      <c r="A79" s="101">
        <v>43423.704189814998</v>
      </c>
      <c r="B79" s="101" t="s">
        <v>594</v>
      </c>
      <c r="C79" s="127">
        <v>200</v>
      </c>
      <c r="D79" s="102" t="s">
        <v>658</v>
      </c>
    </row>
    <row r="80" spans="1:4" x14ac:dyDescent="0.2">
      <c r="A80" s="101">
        <v>43423.850960648</v>
      </c>
      <c r="B80" s="101" t="s">
        <v>594</v>
      </c>
      <c r="C80" s="127">
        <v>1000</v>
      </c>
      <c r="D80" s="102" t="s">
        <v>659</v>
      </c>
    </row>
    <row r="81" spans="1:4" x14ac:dyDescent="0.2">
      <c r="A81" s="101">
        <v>43423.9</v>
      </c>
      <c r="B81" s="101" t="s">
        <v>594</v>
      </c>
      <c r="C81" s="127">
        <v>20</v>
      </c>
      <c r="D81" s="102" t="s">
        <v>642</v>
      </c>
    </row>
    <row r="82" spans="1:4" x14ac:dyDescent="0.2">
      <c r="A82" s="101">
        <v>43425.612974536998</v>
      </c>
      <c r="B82" s="101" t="s">
        <v>594</v>
      </c>
      <c r="C82" s="127">
        <v>64</v>
      </c>
      <c r="D82" s="102" t="s">
        <v>620</v>
      </c>
    </row>
    <row r="83" spans="1:4" x14ac:dyDescent="0.2">
      <c r="A83" s="101">
        <v>43427.396481481002</v>
      </c>
      <c r="B83" s="101" t="s">
        <v>594</v>
      </c>
      <c r="C83" s="127">
        <v>5</v>
      </c>
      <c r="D83" s="102" t="s">
        <v>642</v>
      </c>
    </row>
    <row r="84" spans="1:4" x14ac:dyDescent="0.2">
      <c r="A84" s="101">
        <v>43429.071168980998</v>
      </c>
      <c r="B84" s="101" t="s">
        <v>594</v>
      </c>
      <c r="C84" s="127">
        <v>500</v>
      </c>
      <c r="D84" s="102" t="s">
        <v>660</v>
      </c>
    </row>
    <row r="85" spans="1:4" x14ac:dyDescent="0.2">
      <c r="A85" s="101">
        <v>43431.464363425999</v>
      </c>
      <c r="B85" s="101" t="s">
        <v>594</v>
      </c>
      <c r="C85" s="127">
        <v>300</v>
      </c>
      <c r="D85" s="102" t="s">
        <v>655</v>
      </c>
    </row>
    <row r="86" spans="1:4" x14ac:dyDescent="0.2">
      <c r="A86" s="101">
        <v>43431.537499999999</v>
      </c>
      <c r="B86" s="101" t="s">
        <v>594</v>
      </c>
      <c r="C86" s="127">
        <v>20</v>
      </c>
      <c r="D86" s="102" t="s">
        <v>642</v>
      </c>
    </row>
    <row r="87" spans="1:4" x14ac:dyDescent="0.2">
      <c r="A87" s="101">
        <v>43431.879849536999</v>
      </c>
      <c r="B87" s="101" t="s">
        <v>594</v>
      </c>
      <c r="C87" s="127">
        <v>100</v>
      </c>
      <c r="D87" s="102" t="s">
        <v>661</v>
      </c>
    </row>
    <row r="88" spans="1:4" x14ac:dyDescent="0.2">
      <c r="A88" s="101">
        <v>43432.514016203997</v>
      </c>
      <c r="B88" s="101" t="s">
        <v>594</v>
      </c>
      <c r="C88" s="127">
        <v>100</v>
      </c>
      <c r="D88" s="102" t="s">
        <v>618</v>
      </c>
    </row>
    <row r="89" spans="1:4" x14ac:dyDescent="0.2">
      <c r="A89" s="101">
        <v>43432.515104167003</v>
      </c>
      <c r="B89" s="101" t="s">
        <v>594</v>
      </c>
      <c r="C89" s="127">
        <v>100</v>
      </c>
      <c r="D89" s="102" t="s">
        <v>618</v>
      </c>
    </row>
    <row r="90" spans="1:4" x14ac:dyDescent="0.2">
      <c r="A90" s="101">
        <v>43433.224791667002</v>
      </c>
      <c r="B90" s="101" t="s">
        <v>594</v>
      </c>
      <c r="C90" s="127">
        <v>20</v>
      </c>
      <c r="D90" s="102" t="s">
        <v>642</v>
      </c>
    </row>
    <row r="91" spans="1:4" x14ac:dyDescent="0.2">
      <c r="A91" s="101">
        <v>43434.716087963003</v>
      </c>
      <c r="B91" s="101" t="s">
        <v>594</v>
      </c>
      <c r="C91" s="127">
        <v>500</v>
      </c>
      <c r="D91" s="102" t="s">
        <v>662</v>
      </c>
    </row>
    <row r="92" spans="1:4" ht="30" customHeight="1" x14ac:dyDescent="0.2">
      <c r="A92" s="147" t="s">
        <v>28</v>
      </c>
      <c r="B92" s="148"/>
      <c r="C92" s="58">
        <f>SUM(C9:C77)-1202.12</f>
        <v>10411.880000000001</v>
      </c>
      <c r="D92" s="56"/>
    </row>
    <row r="93" spans="1:4" ht="30" customHeight="1" x14ac:dyDescent="0.2">
      <c r="A93" s="147" t="s">
        <v>43</v>
      </c>
      <c r="B93" s="148"/>
      <c r="C93" s="58">
        <f>SUM(C78:C91)-258.32</f>
        <v>2970.68</v>
      </c>
      <c r="D93" s="56"/>
    </row>
    <row r="94" spans="1:4" x14ac:dyDescent="0.2">
      <c r="C94" s="57"/>
    </row>
  </sheetData>
  <sheetProtection formatCells="0" formatColumns="0" formatRows="0" insertColumns="0" insertRows="0" insertHyperlinks="0" deleteColumns="0" deleteRows="0" sort="0" autoFilter="0" pivotTables="0"/>
  <mergeCells count="7">
    <mergeCell ref="A93:B93"/>
    <mergeCell ref="B1:D1"/>
    <mergeCell ref="B2:D2"/>
    <mergeCell ref="B4:D4"/>
    <mergeCell ref="B5:D5"/>
    <mergeCell ref="C6:D6"/>
    <mergeCell ref="A92:B92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8"/>
  <sheetViews>
    <sheetView showGridLines="0" workbookViewId="0">
      <selection activeCell="A8" sqref="A8"/>
    </sheetView>
  </sheetViews>
  <sheetFormatPr baseColWidth="10" defaultRowHeight="15" x14ac:dyDescent="0.2"/>
  <cols>
    <col min="1" max="1" width="20.6640625" customWidth="1"/>
    <col min="2" max="2" width="19.1640625" customWidth="1"/>
    <col min="3" max="3" width="40.6640625" customWidth="1"/>
    <col min="4" max="4" width="79.33203125" customWidth="1"/>
    <col min="5" max="256" width="8.83203125" customWidth="1"/>
  </cols>
  <sheetData>
    <row r="1" spans="1:4" ht="19" x14ac:dyDescent="0.25">
      <c r="B1" s="142" t="s">
        <v>16</v>
      </c>
      <c r="C1" s="142"/>
      <c r="D1" s="142"/>
    </row>
    <row r="2" spans="1:4" ht="19" x14ac:dyDescent="0.25">
      <c r="B2" s="142" t="s">
        <v>17</v>
      </c>
      <c r="C2" s="142"/>
      <c r="D2" s="142"/>
    </row>
    <row r="3" spans="1:4" ht="18" customHeight="1" x14ac:dyDescent="0.25">
      <c r="B3" s="5"/>
      <c r="C3" s="5"/>
    </row>
    <row r="4" spans="1:4" ht="19" x14ac:dyDescent="0.2">
      <c r="B4" s="143" t="s">
        <v>11</v>
      </c>
      <c r="C4" s="143"/>
      <c r="D4" s="143"/>
    </row>
    <row r="5" spans="1:4" ht="19" x14ac:dyDescent="0.2">
      <c r="B5" s="143" t="s">
        <v>18</v>
      </c>
      <c r="C5" s="143"/>
      <c r="D5" s="143"/>
    </row>
    <row r="6" spans="1:4" ht="19" x14ac:dyDescent="0.25">
      <c r="B6" s="144" t="s">
        <v>160</v>
      </c>
      <c r="C6" s="144"/>
      <c r="D6" s="144"/>
    </row>
    <row r="9" spans="1:4" x14ac:dyDescent="0.2">
      <c r="A9" s="7" t="s">
        <v>0</v>
      </c>
      <c r="B9" s="25" t="s">
        <v>7</v>
      </c>
      <c r="C9" s="47" t="s">
        <v>1</v>
      </c>
      <c r="D9" s="26" t="s">
        <v>30</v>
      </c>
    </row>
    <row r="10" spans="1:4" x14ac:dyDescent="0.2">
      <c r="A10" s="155" t="s">
        <v>37</v>
      </c>
      <c r="B10" s="156"/>
      <c r="C10" s="156"/>
      <c r="D10" s="157"/>
    </row>
    <row r="11" spans="1:4" ht="16" x14ac:dyDescent="0.2">
      <c r="A11" s="96">
        <v>43405.129444444552</v>
      </c>
      <c r="B11" s="71">
        <v>150</v>
      </c>
      <c r="C11" s="97" t="s">
        <v>107</v>
      </c>
      <c r="D11" s="110" t="s">
        <v>40</v>
      </c>
    </row>
    <row r="12" spans="1:4" ht="15" customHeight="1" x14ac:dyDescent="0.2">
      <c r="A12" s="96">
        <v>43405.132766203489</v>
      </c>
      <c r="B12" s="71">
        <v>500</v>
      </c>
      <c r="C12" s="97" t="s">
        <v>60</v>
      </c>
      <c r="D12" s="110" t="s">
        <v>40</v>
      </c>
    </row>
    <row r="13" spans="1:4" ht="15" customHeight="1" x14ac:dyDescent="0.2">
      <c r="A13" s="96">
        <v>43405.132951389067</v>
      </c>
      <c r="B13" s="71">
        <v>20000</v>
      </c>
      <c r="C13" s="97" t="s">
        <v>169</v>
      </c>
      <c r="D13" s="110" t="s">
        <v>40</v>
      </c>
    </row>
    <row r="14" spans="1:4" ht="15" customHeight="1" x14ac:dyDescent="0.2">
      <c r="A14" s="96">
        <v>43406.105590277817</v>
      </c>
      <c r="B14" s="71">
        <v>30</v>
      </c>
      <c r="C14" s="97" t="s">
        <v>170</v>
      </c>
      <c r="D14" s="110" t="s">
        <v>40</v>
      </c>
    </row>
    <row r="15" spans="1:4" ht="15" customHeight="1" x14ac:dyDescent="0.2">
      <c r="A15" s="96">
        <v>43406.112581018358</v>
      </c>
      <c r="B15" s="71">
        <v>500</v>
      </c>
      <c r="C15" s="97" t="s">
        <v>102</v>
      </c>
      <c r="D15" s="110" t="s">
        <v>40</v>
      </c>
    </row>
    <row r="16" spans="1:4" ht="15" customHeight="1" x14ac:dyDescent="0.2">
      <c r="A16" s="96">
        <v>43406.114317129832</v>
      </c>
      <c r="B16" s="71">
        <v>1000</v>
      </c>
      <c r="C16" s="97" t="s">
        <v>61</v>
      </c>
      <c r="D16" s="110" t="s">
        <v>40</v>
      </c>
    </row>
    <row r="17" spans="1:4" ht="15" customHeight="1" x14ac:dyDescent="0.2">
      <c r="A17" s="96">
        <v>43406.116365740541</v>
      </c>
      <c r="B17" s="71">
        <v>1000</v>
      </c>
      <c r="C17" s="97" t="s">
        <v>56</v>
      </c>
      <c r="D17" s="110" t="s">
        <v>40</v>
      </c>
    </row>
    <row r="18" spans="1:4" ht="15" customHeight="1" x14ac:dyDescent="0.2">
      <c r="A18" s="96">
        <v>43406.118055555504</v>
      </c>
      <c r="B18" s="71">
        <v>300</v>
      </c>
      <c r="C18" s="97" t="s">
        <v>58</v>
      </c>
      <c r="D18" s="110" t="s">
        <v>40</v>
      </c>
    </row>
    <row r="19" spans="1:4" ht="15" customHeight="1" x14ac:dyDescent="0.2">
      <c r="A19" s="96">
        <v>43406.118217592593</v>
      </c>
      <c r="B19" s="71">
        <v>50</v>
      </c>
      <c r="C19" s="97" t="s">
        <v>55</v>
      </c>
      <c r="D19" s="110" t="s">
        <v>40</v>
      </c>
    </row>
    <row r="20" spans="1:4" ht="15" customHeight="1" x14ac:dyDescent="0.2">
      <c r="A20" s="96">
        <v>43406.119270833209</v>
      </c>
      <c r="B20" s="71">
        <v>500</v>
      </c>
      <c r="C20" s="97" t="s">
        <v>54</v>
      </c>
      <c r="D20" s="110" t="s">
        <v>40</v>
      </c>
    </row>
    <row r="21" spans="1:4" ht="15" customHeight="1" x14ac:dyDescent="0.2">
      <c r="A21" s="96">
        <v>43406.131284722127</v>
      </c>
      <c r="B21" s="71">
        <v>100</v>
      </c>
      <c r="C21" s="97" t="s">
        <v>57</v>
      </c>
      <c r="D21" s="110" t="s">
        <v>40</v>
      </c>
    </row>
    <row r="22" spans="1:4" ht="15" customHeight="1" x14ac:dyDescent="0.2">
      <c r="A22" s="96">
        <v>43409.463599537034</v>
      </c>
      <c r="B22" s="71">
        <v>2000</v>
      </c>
      <c r="C22" s="97" t="s">
        <v>171</v>
      </c>
      <c r="D22" s="110" t="s">
        <v>40</v>
      </c>
    </row>
    <row r="23" spans="1:4" ht="15" customHeight="1" x14ac:dyDescent="0.2">
      <c r="A23" s="96">
        <v>43409.463923611213</v>
      </c>
      <c r="B23" s="71">
        <v>300</v>
      </c>
      <c r="C23" s="97" t="s">
        <v>59</v>
      </c>
      <c r="D23" s="110" t="s">
        <v>40</v>
      </c>
    </row>
    <row r="24" spans="1:4" ht="15" customHeight="1" x14ac:dyDescent="0.2">
      <c r="A24" s="96">
        <v>43410.0831365739</v>
      </c>
      <c r="B24" s="71">
        <v>100</v>
      </c>
      <c r="C24" s="97" t="s">
        <v>62</v>
      </c>
      <c r="D24" s="110" t="s">
        <v>40</v>
      </c>
    </row>
    <row r="25" spans="1:4" ht="15" customHeight="1" x14ac:dyDescent="0.2">
      <c r="A25" s="96">
        <v>43410.083564814646</v>
      </c>
      <c r="B25" s="71">
        <v>100</v>
      </c>
      <c r="C25" s="97" t="s">
        <v>172</v>
      </c>
      <c r="D25" s="110" t="s">
        <v>40</v>
      </c>
    </row>
    <row r="26" spans="1:4" ht="15" customHeight="1" x14ac:dyDescent="0.2">
      <c r="A26" s="96">
        <v>43410.095914351754</v>
      </c>
      <c r="B26" s="71">
        <v>150</v>
      </c>
      <c r="C26" s="97" t="s">
        <v>124</v>
      </c>
      <c r="D26" s="110" t="s">
        <v>40</v>
      </c>
    </row>
    <row r="27" spans="1:4" ht="15" customHeight="1" x14ac:dyDescent="0.2">
      <c r="A27" s="96">
        <v>43410.101909722202</v>
      </c>
      <c r="B27" s="71">
        <v>100</v>
      </c>
      <c r="C27" s="97" t="s">
        <v>112</v>
      </c>
      <c r="D27" s="110" t="s">
        <v>40</v>
      </c>
    </row>
    <row r="28" spans="1:4" ht="15" customHeight="1" x14ac:dyDescent="0.2">
      <c r="A28" s="96">
        <v>43410.113402777817</v>
      </c>
      <c r="B28" s="71">
        <v>250</v>
      </c>
      <c r="C28" s="97" t="s">
        <v>122</v>
      </c>
      <c r="D28" s="110" t="s">
        <v>40</v>
      </c>
    </row>
    <row r="29" spans="1:4" ht="15" customHeight="1" x14ac:dyDescent="0.2">
      <c r="A29" s="96">
        <v>43410.113784722053</v>
      </c>
      <c r="B29" s="71">
        <v>100</v>
      </c>
      <c r="C29" s="97" t="s">
        <v>173</v>
      </c>
      <c r="D29" s="110" t="s">
        <v>40</v>
      </c>
    </row>
    <row r="30" spans="1:4" ht="15" customHeight="1" x14ac:dyDescent="0.2">
      <c r="A30" s="96">
        <v>43411.10076388903</v>
      </c>
      <c r="B30" s="71">
        <v>200</v>
      </c>
      <c r="C30" s="97" t="s">
        <v>67</v>
      </c>
      <c r="D30" s="110" t="s">
        <v>40</v>
      </c>
    </row>
    <row r="31" spans="1:4" ht="15" customHeight="1" x14ac:dyDescent="0.2">
      <c r="A31" s="96">
        <v>43411.102662037127</v>
      </c>
      <c r="B31" s="71">
        <v>100</v>
      </c>
      <c r="C31" s="97" t="s">
        <v>111</v>
      </c>
      <c r="D31" s="110" t="s">
        <v>40</v>
      </c>
    </row>
    <row r="32" spans="1:4" ht="15" customHeight="1" x14ac:dyDescent="0.2">
      <c r="A32" s="96">
        <v>43411.103217592463</v>
      </c>
      <c r="B32" s="71">
        <v>1000</v>
      </c>
      <c r="C32" s="97" t="s">
        <v>66</v>
      </c>
      <c r="D32" s="110" t="s">
        <v>40</v>
      </c>
    </row>
    <row r="33" spans="1:4" ht="15" customHeight="1" x14ac:dyDescent="0.2">
      <c r="A33" s="96">
        <v>43411.109768518712</v>
      </c>
      <c r="B33" s="71">
        <v>200</v>
      </c>
      <c r="C33" s="97" t="s">
        <v>65</v>
      </c>
      <c r="D33" s="110" t="s">
        <v>40</v>
      </c>
    </row>
    <row r="34" spans="1:4" ht="15" customHeight="1" x14ac:dyDescent="0.2">
      <c r="A34" s="96">
        <v>43411.111805555411</v>
      </c>
      <c r="B34" s="71">
        <v>700</v>
      </c>
      <c r="C34" s="97" t="s">
        <v>64</v>
      </c>
      <c r="D34" s="110" t="s">
        <v>40</v>
      </c>
    </row>
    <row r="35" spans="1:4" ht="15" customHeight="1" x14ac:dyDescent="0.2">
      <c r="A35" s="96">
        <v>43411.114027777687</v>
      </c>
      <c r="B35" s="71">
        <v>200</v>
      </c>
      <c r="C35" s="97" t="s">
        <v>63</v>
      </c>
      <c r="D35" s="110" t="s">
        <v>40</v>
      </c>
    </row>
    <row r="36" spans="1:4" ht="15" customHeight="1" x14ac:dyDescent="0.2">
      <c r="A36" s="96">
        <v>43412.098310185131</v>
      </c>
      <c r="B36" s="71">
        <v>2000</v>
      </c>
      <c r="C36" s="97" t="s">
        <v>174</v>
      </c>
      <c r="D36" s="110" t="s">
        <v>40</v>
      </c>
    </row>
    <row r="37" spans="1:4" ht="15" customHeight="1" x14ac:dyDescent="0.2">
      <c r="A37" s="96">
        <v>43412.107210648246</v>
      </c>
      <c r="B37" s="71">
        <v>900</v>
      </c>
      <c r="C37" s="97" t="s">
        <v>175</v>
      </c>
      <c r="D37" s="110" t="s">
        <v>176</v>
      </c>
    </row>
    <row r="38" spans="1:4" ht="15" customHeight="1" x14ac:dyDescent="0.2">
      <c r="A38" s="96">
        <v>43412.124490740709</v>
      </c>
      <c r="B38" s="71">
        <v>500</v>
      </c>
      <c r="C38" s="97" t="s">
        <v>95</v>
      </c>
      <c r="D38" s="110" t="s">
        <v>40</v>
      </c>
    </row>
    <row r="39" spans="1:4" ht="15" customHeight="1" x14ac:dyDescent="0.2">
      <c r="A39" s="96">
        <v>43412.149293981493</v>
      </c>
      <c r="B39" s="71">
        <v>150</v>
      </c>
      <c r="C39" s="97" t="s">
        <v>68</v>
      </c>
      <c r="D39" s="110" t="s">
        <v>40</v>
      </c>
    </row>
    <row r="40" spans="1:4" ht="15" customHeight="1" x14ac:dyDescent="0.2">
      <c r="A40" s="96">
        <v>43412.150127314962</v>
      </c>
      <c r="B40" s="71">
        <v>1000</v>
      </c>
      <c r="C40" s="97" t="s">
        <v>177</v>
      </c>
      <c r="D40" s="110" t="s">
        <v>40</v>
      </c>
    </row>
    <row r="41" spans="1:4" ht="15" customHeight="1" x14ac:dyDescent="0.2">
      <c r="A41" s="96">
        <v>43412.15140046319</v>
      </c>
      <c r="B41" s="71">
        <v>150</v>
      </c>
      <c r="C41" s="97" t="s">
        <v>107</v>
      </c>
      <c r="D41" s="110" t="s">
        <v>40</v>
      </c>
    </row>
    <row r="42" spans="1:4" ht="15" customHeight="1" x14ac:dyDescent="0.2">
      <c r="A42" s="96">
        <v>43412.153148148209</v>
      </c>
      <c r="B42" s="71">
        <v>500</v>
      </c>
      <c r="C42" s="97" t="s">
        <v>60</v>
      </c>
      <c r="D42" s="110" t="s">
        <v>40</v>
      </c>
    </row>
    <row r="43" spans="1:4" ht="15" customHeight="1" x14ac:dyDescent="0.2">
      <c r="A43" s="96">
        <v>43412.153356481344</v>
      </c>
      <c r="B43" s="71">
        <v>50</v>
      </c>
      <c r="C43" s="97" t="s">
        <v>178</v>
      </c>
      <c r="D43" s="110" t="s">
        <v>40</v>
      </c>
    </row>
    <row r="44" spans="1:4" ht="15" customHeight="1" x14ac:dyDescent="0.2">
      <c r="A44" s="96">
        <v>43412.153437499888</v>
      </c>
      <c r="B44" s="71">
        <v>300</v>
      </c>
      <c r="C44" s="97" t="s">
        <v>179</v>
      </c>
      <c r="D44" s="110" t="s">
        <v>40</v>
      </c>
    </row>
    <row r="45" spans="1:4" ht="15" customHeight="1" x14ac:dyDescent="0.2">
      <c r="A45" s="96">
        <v>43412.153472222388</v>
      </c>
      <c r="B45" s="71">
        <v>70</v>
      </c>
      <c r="C45" s="97" t="s">
        <v>104</v>
      </c>
      <c r="D45" s="110" t="s">
        <v>40</v>
      </c>
    </row>
    <row r="46" spans="1:4" ht="15" customHeight="1" x14ac:dyDescent="0.2">
      <c r="A46" s="96">
        <v>43412.15704861097</v>
      </c>
      <c r="B46" s="71">
        <v>600</v>
      </c>
      <c r="C46" s="97" t="s">
        <v>127</v>
      </c>
      <c r="D46" s="110" t="s">
        <v>40</v>
      </c>
    </row>
    <row r="47" spans="1:4" ht="15" customHeight="1" x14ac:dyDescent="0.2">
      <c r="A47" s="96">
        <v>43413.137604166754</v>
      </c>
      <c r="B47" s="71">
        <v>500</v>
      </c>
      <c r="C47" s="97" t="s">
        <v>180</v>
      </c>
      <c r="D47" s="110" t="s">
        <v>40</v>
      </c>
    </row>
    <row r="48" spans="1:4" ht="15" customHeight="1" x14ac:dyDescent="0.2">
      <c r="A48" s="96">
        <v>43413.139270833228</v>
      </c>
      <c r="B48" s="71">
        <v>200</v>
      </c>
      <c r="C48" s="97" t="s">
        <v>181</v>
      </c>
      <c r="D48" s="110" t="s">
        <v>176</v>
      </c>
    </row>
    <row r="49" spans="1:4" ht="15" customHeight="1" x14ac:dyDescent="0.2">
      <c r="A49" s="96">
        <v>43413.140150462743</v>
      </c>
      <c r="B49" s="71">
        <v>200</v>
      </c>
      <c r="C49" s="97" t="s">
        <v>182</v>
      </c>
      <c r="D49" s="110" t="s">
        <v>40</v>
      </c>
    </row>
    <row r="50" spans="1:4" ht="15" customHeight="1" x14ac:dyDescent="0.2">
      <c r="A50" s="96">
        <v>43413.140844907612</v>
      </c>
      <c r="B50" s="71">
        <v>300</v>
      </c>
      <c r="C50" s="97" t="s">
        <v>183</v>
      </c>
      <c r="D50" s="110" t="s">
        <v>40</v>
      </c>
    </row>
    <row r="51" spans="1:4" ht="15" customHeight="1" x14ac:dyDescent="0.2">
      <c r="A51" s="96">
        <v>43413.142696759198</v>
      </c>
      <c r="B51" s="71">
        <v>500</v>
      </c>
      <c r="C51" s="97" t="s">
        <v>113</v>
      </c>
      <c r="D51" s="110" t="s">
        <v>40</v>
      </c>
    </row>
    <row r="52" spans="1:4" ht="15" customHeight="1" x14ac:dyDescent="0.2">
      <c r="A52" s="96">
        <v>43413.14275462972</v>
      </c>
      <c r="B52" s="71">
        <v>50</v>
      </c>
      <c r="C52" s="97" t="s">
        <v>110</v>
      </c>
      <c r="D52" s="110" t="s">
        <v>40</v>
      </c>
    </row>
    <row r="53" spans="1:4" ht="15" customHeight="1" x14ac:dyDescent="0.2">
      <c r="A53" s="96">
        <v>43413.144687499851</v>
      </c>
      <c r="B53" s="71">
        <v>100</v>
      </c>
      <c r="C53" s="97" t="s">
        <v>184</v>
      </c>
      <c r="D53" s="110" t="s">
        <v>40</v>
      </c>
    </row>
    <row r="54" spans="1:4" ht="15" customHeight="1" x14ac:dyDescent="0.2">
      <c r="A54" s="96">
        <v>43413.144976851996</v>
      </c>
      <c r="B54" s="71">
        <v>400</v>
      </c>
      <c r="C54" s="97" t="s">
        <v>69</v>
      </c>
      <c r="D54" s="110" t="s">
        <v>40</v>
      </c>
    </row>
    <row r="55" spans="1:4" ht="15" customHeight="1" x14ac:dyDescent="0.2">
      <c r="A55" s="96">
        <v>43415.699189814739</v>
      </c>
      <c r="B55" s="71">
        <v>100</v>
      </c>
      <c r="C55" s="97" t="s">
        <v>70</v>
      </c>
      <c r="D55" s="110" t="s">
        <v>40</v>
      </c>
    </row>
    <row r="56" spans="1:4" ht="15" customHeight="1" x14ac:dyDescent="0.2">
      <c r="A56" s="96">
        <v>43415.699467592407</v>
      </c>
      <c r="B56" s="71">
        <v>50</v>
      </c>
      <c r="C56" s="97" t="s">
        <v>73</v>
      </c>
      <c r="D56" s="110" t="s">
        <v>40</v>
      </c>
    </row>
    <row r="57" spans="1:4" ht="15" customHeight="1" x14ac:dyDescent="0.2">
      <c r="A57" s="96">
        <v>43415.703055555467</v>
      </c>
      <c r="B57" s="71">
        <v>300</v>
      </c>
      <c r="C57" s="97" t="s">
        <v>72</v>
      </c>
      <c r="D57" s="110" t="s">
        <v>40</v>
      </c>
    </row>
    <row r="58" spans="1:4" ht="15" customHeight="1" x14ac:dyDescent="0.2">
      <c r="A58" s="96">
        <v>43415.704745370429</v>
      </c>
      <c r="B58" s="71">
        <v>500</v>
      </c>
      <c r="C58" s="97" t="s">
        <v>115</v>
      </c>
      <c r="D58" s="110" t="s">
        <v>40</v>
      </c>
    </row>
    <row r="59" spans="1:4" ht="15" customHeight="1" x14ac:dyDescent="0.2">
      <c r="A59" s="96">
        <v>43415.706921296194</v>
      </c>
      <c r="B59" s="71">
        <v>5000</v>
      </c>
      <c r="C59" s="97" t="s">
        <v>82</v>
      </c>
      <c r="D59" s="110" t="s">
        <v>40</v>
      </c>
    </row>
    <row r="60" spans="1:4" ht="15" customHeight="1" x14ac:dyDescent="0.2">
      <c r="A60" s="96">
        <v>43415.706967592705</v>
      </c>
      <c r="B60" s="71">
        <v>2500</v>
      </c>
      <c r="C60" s="97" t="s">
        <v>74</v>
      </c>
      <c r="D60" s="110" t="s">
        <v>40</v>
      </c>
    </row>
    <row r="61" spans="1:4" ht="15" customHeight="1" x14ac:dyDescent="0.2">
      <c r="A61" s="96">
        <v>43415.71239583334</v>
      </c>
      <c r="B61" s="71">
        <v>1000</v>
      </c>
      <c r="C61" s="97" t="s">
        <v>123</v>
      </c>
      <c r="D61" s="110" t="s">
        <v>40</v>
      </c>
    </row>
    <row r="62" spans="1:4" ht="15" customHeight="1" x14ac:dyDescent="0.2">
      <c r="A62" s="96">
        <v>43415.718460648321</v>
      </c>
      <c r="B62" s="71">
        <v>1000</v>
      </c>
      <c r="C62" s="97" t="s">
        <v>185</v>
      </c>
      <c r="D62" s="110" t="s">
        <v>40</v>
      </c>
    </row>
    <row r="63" spans="1:4" ht="15" customHeight="1" x14ac:dyDescent="0.2">
      <c r="A63" s="96">
        <v>43415.718761574011</v>
      </c>
      <c r="B63" s="71">
        <v>500</v>
      </c>
      <c r="C63" s="97" t="s">
        <v>186</v>
      </c>
      <c r="D63" s="110" t="s">
        <v>40</v>
      </c>
    </row>
    <row r="64" spans="1:4" ht="15" customHeight="1" x14ac:dyDescent="0.2">
      <c r="A64" s="96">
        <v>43415.719606481493</v>
      </c>
      <c r="B64" s="71">
        <v>300</v>
      </c>
      <c r="C64" s="97" t="s">
        <v>71</v>
      </c>
      <c r="D64" s="110" t="s">
        <v>40</v>
      </c>
    </row>
    <row r="65" spans="1:4" ht="15" customHeight="1" x14ac:dyDescent="0.2">
      <c r="A65" s="96">
        <v>43415.719618055504</v>
      </c>
      <c r="B65" s="71">
        <v>1000</v>
      </c>
      <c r="C65" s="97" t="s">
        <v>187</v>
      </c>
      <c r="D65" s="110" t="s">
        <v>176</v>
      </c>
    </row>
    <row r="66" spans="1:4" ht="15" customHeight="1" x14ac:dyDescent="0.2">
      <c r="A66" s="96">
        <v>43415.720740740653</v>
      </c>
      <c r="B66" s="71">
        <v>500</v>
      </c>
      <c r="C66" s="97" t="s">
        <v>114</v>
      </c>
      <c r="D66" s="110" t="s">
        <v>40</v>
      </c>
    </row>
    <row r="67" spans="1:4" ht="15" customHeight="1" x14ac:dyDescent="0.2">
      <c r="A67" s="96">
        <v>43416.12027777778</v>
      </c>
      <c r="B67" s="71">
        <v>200</v>
      </c>
      <c r="C67" s="97" t="s">
        <v>188</v>
      </c>
      <c r="D67" s="110" t="s">
        <v>40</v>
      </c>
    </row>
    <row r="68" spans="1:4" ht="15" customHeight="1" x14ac:dyDescent="0.2">
      <c r="A68" s="96">
        <v>43416.417094907258</v>
      </c>
      <c r="B68" s="71">
        <v>2500</v>
      </c>
      <c r="C68" s="97" t="s">
        <v>105</v>
      </c>
      <c r="D68" s="110" t="s">
        <v>40</v>
      </c>
    </row>
    <row r="69" spans="1:4" ht="15" customHeight="1" x14ac:dyDescent="0.2">
      <c r="A69" s="96">
        <v>43417.12370370375</v>
      </c>
      <c r="B69" s="71">
        <v>500</v>
      </c>
      <c r="C69" s="97" t="s">
        <v>189</v>
      </c>
      <c r="D69" s="110" t="s">
        <v>40</v>
      </c>
    </row>
    <row r="70" spans="1:4" ht="15" customHeight="1" x14ac:dyDescent="0.2">
      <c r="A70" s="96">
        <v>43417.126215277705</v>
      </c>
      <c r="B70" s="71">
        <v>300</v>
      </c>
      <c r="C70" s="97" t="s">
        <v>103</v>
      </c>
      <c r="D70" s="110" t="s">
        <v>40</v>
      </c>
    </row>
    <row r="71" spans="1:4" ht="15" customHeight="1" x14ac:dyDescent="0.2">
      <c r="A71" s="96">
        <v>43417.12888888875</v>
      </c>
      <c r="B71" s="71">
        <v>500</v>
      </c>
      <c r="C71" s="97" t="s">
        <v>190</v>
      </c>
      <c r="D71" s="110" t="s">
        <v>40</v>
      </c>
    </row>
    <row r="72" spans="1:4" ht="15" customHeight="1" x14ac:dyDescent="0.2">
      <c r="A72" s="96">
        <v>43418.119918981567</v>
      </c>
      <c r="B72" s="71">
        <v>500</v>
      </c>
      <c r="C72" s="97" t="s">
        <v>191</v>
      </c>
      <c r="D72" s="110" t="s">
        <v>176</v>
      </c>
    </row>
    <row r="73" spans="1:4" ht="15" customHeight="1" x14ac:dyDescent="0.2">
      <c r="A73" s="96">
        <v>43418.120509259403</v>
      </c>
      <c r="B73" s="71">
        <v>100</v>
      </c>
      <c r="C73" s="97" t="s">
        <v>75</v>
      </c>
      <c r="D73" s="110" t="s">
        <v>40</v>
      </c>
    </row>
    <row r="74" spans="1:4" ht="15" customHeight="1" x14ac:dyDescent="0.2">
      <c r="A74" s="96">
        <v>43418.120972222183</v>
      </c>
      <c r="B74" s="71">
        <v>250</v>
      </c>
      <c r="C74" s="97" t="s">
        <v>77</v>
      </c>
      <c r="D74" s="110" t="s">
        <v>40</v>
      </c>
    </row>
    <row r="75" spans="1:4" ht="15" customHeight="1" x14ac:dyDescent="0.2">
      <c r="A75" s="96">
        <v>43418.126493055373</v>
      </c>
      <c r="B75" s="71">
        <v>300</v>
      </c>
      <c r="C75" s="97" t="s">
        <v>76</v>
      </c>
      <c r="D75" s="110" t="s">
        <v>40</v>
      </c>
    </row>
    <row r="76" spans="1:4" ht="15" customHeight="1" x14ac:dyDescent="0.2">
      <c r="A76" s="96">
        <v>43419.147696759086</v>
      </c>
      <c r="B76" s="71">
        <v>50</v>
      </c>
      <c r="C76" s="97" t="s">
        <v>184</v>
      </c>
      <c r="D76" s="110" t="s">
        <v>40</v>
      </c>
    </row>
    <row r="77" spans="1:4" ht="15" customHeight="1" x14ac:dyDescent="0.2">
      <c r="A77" s="96">
        <v>43419.15282407403</v>
      </c>
      <c r="B77" s="71">
        <v>100</v>
      </c>
      <c r="C77" s="97" t="s">
        <v>192</v>
      </c>
      <c r="D77" s="110" t="s">
        <v>40</v>
      </c>
    </row>
    <row r="78" spans="1:4" ht="15" customHeight="1" x14ac:dyDescent="0.2">
      <c r="A78" s="96">
        <v>43419.159143518656</v>
      </c>
      <c r="B78" s="71">
        <v>150</v>
      </c>
      <c r="C78" s="97" t="s">
        <v>107</v>
      </c>
      <c r="D78" s="110" t="s">
        <v>40</v>
      </c>
    </row>
    <row r="79" spans="1:4" ht="15" customHeight="1" x14ac:dyDescent="0.2">
      <c r="A79" s="96">
        <v>43419.160625000019</v>
      </c>
      <c r="B79" s="71">
        <v>1000</v>
      </c>
      <c r="C79" s="97" t="s">
        <v>78</v>
      </c>
      <c r="D79" s="110" t="s">
        <v>40</v>
      </c>
    </row>
    <row r="80" spans="1:4" ht="15" customHeight="1" x14ac:dyDescent="0.2">
      <c r="A80" s="96">
        <v>43419.162187499925</v>
      </c>
      <c r="B80" s="71">
        <v>500</v>
      </c>
      <c r="C80" s="97" t="s">
        <v>60</v>
      </c>
      <c r="D80" s="110" t="s">
        <v>40</v>
      </c>
    </row>
    <row r="81" spans="1:4" ht="15" customHeight="1" x14ac:dyDescent="0.2">
      <c r="A81" s="96">
        <v>43420.139004629571</v>
      </c>
      <c r="B81" s="71">
        <v>500</v>
      </c>
      <c r="C81" s="97" t="s">
        <v>79</v>
      </c>
      <c r="D81" s="110" t="s">
        <v>40</v>
      </c>
    </row>
    <row r="82" spans="1:4" ht="15" customHeight="1" x14ac:dyDescent="0.2">
      <c r="A82" s="96">
        <v>43420.14108796278</v>
      </c>
      <c r="B82" s="71">
        <v>1500</v>
      </c>
      <c r="C82" s="97" t="s">
        <v>193</v>
      </c>
      <c r="D82" s="110" t="s">
        <v>40</v>
      </c>
    </row>
    <row r="83" spans="1:4" ht="15" customHeight="1" x14ac:dyDescent="0.2">
      <c r="A83" s="96">
        <v>43420.142962962855</v>
      </c>
      <c r="B83" s="71">
        <v>450</v>
      </c>
      <c r="C83" s="97" t="s">
        <v>92</v>
      </c>
      <c r="D83" s="110" t="s">
        <v>40</v>
      </c>
    </row>
    <row r="84" spans="1:4" ht="15" customHeight="1" x14ac:dyDescent="0.2">
      <c r="A84" s="96">
        <v>43420.1432175925</v>
      </c>
      <c r="B84" s="71">
        <v>20000</v>
      </c>
      <c r="C84" s="97" t="s">
        <v>169</v>
      </c>
      <c r="D84" s="110" t="s">
        <v>40</v>
      </c>
    </row>
    <row r="85" spans="1:4" ht="15" customHeight="1" x14ac:dyDescent="0.2">
      <c r="A85" s="96">
        <v>43420.143668981269</v>
      </c>
      <c r="B85" s="71">
        <v>1000</v>
      </c>
      <c r="C85" s="97" t="s">
        <v>126</v>
      </c>
      <c r="D85" s="110" t="s">
        <v>40</v>
      </c>
    </row>
    <row r="86" spans="1:4" ht="15" customHeight="1" x14ac:dyDescent="0.2">
      <c r="A86" s="96">
        <v>43422.458113425877</v>
      </c>
      <c r="B86" s="71">
        <v>100</v>
      </c>
      <c r="C86" s="97" t="s">
        <v>194</v>
      </c>
      <c r="D86" s="110" t="s">
        <v>40</v>
      </c>
    </row>
    <row r="87" spans="1:4" ht="15" customHeight="1" x14ac:dyDescent="0.2">
      <c r="A87" s="96">
        <v>43422.459756944329</v>
      </c>
      <c r="B87" s="71">
        <v>500</v>
      </c>
      <c r="C87" s="97" t="s">
        <v>89</v>
      </c>
      <c r="D87" s="110" t="s">
        <v>40</v>
      </c>
    </row>
    <row r="88" spans="1:4" ht="15" customHeight="1" x14ac:dyDescent="0.2">
      <c r="A88" s="96">
        <v>43422.459803240839</v>
      </c>
      <c r="B88" s="71">
        <v>51.21</v>
      </c>
      <c r="C88" s="97" t="s">
        <v>58</v>
      </c>
      <c r="D88" s="110" t="s">
        <v>40</v>
      </c>
    </row>
    <row r="89" spans="1:4" ht="15" customHeight="1" x14ac:dyDescent="0.2">
      <c r="A89" s="96">
        <v>43422.46306712972</v>
      </c>
      <c r="B89" s="71">
        <v>30</v>
      </c>
      <c r="C89" s="97" t="s">
        <v>195</v>
      </c>
      <c r="D89" s="110" t="s">
        <v>40</v>
      </c>
    </row>
    <row r="90" spans="1:4" ht="15" customHeight="1" x14ac:dyDescent="0.2">
      <c r="A90" s="96">
        <v>43422.465219907463</v>
      </c>
      <c r="B90" s="71">
        <v>100</v>
      </c>
      <c r="C90" s="97" t="s">
        <v>80</v>
      </c>
      <c r="D90" s="110" t="s">
        <v>40</v>
      </c>
    </row>
    <row r="91" spans="1:4" ht="15" customHeight="1" x14ac:dyDescent="0.2">
      <c r="A91" s="96">
        <v>43422.468472222332</v>
      </c>
      <c r="B91" s="71">
        <v>300</v>
      </c>
      <c r="C91" s="97" t="s">
        <v>196</v>
      </c>
      <c r="D91" s="110" t="s">
        <v>40</v>
      </c>
    </row>
    <row r="92" spans="1:4" ht="15" customHeight="1" x14ac:dyDescent="0.2">
      <c r="A92" s="96">
        <v>43423.178634259384</v>
      </c>
      <c r="B92" s="71">
        <v>1000</v>
      </c>
      <c r="C92" s="97" t="s">
        <v>81</v>
      </c>
      <c r="D92" s="110" t="s">
        <v>40</v>
      </c>
    </row>
    <row r="93" spans="1:4" ht="15" customHeight="1" x14ac:dyDescent="0.2">
      <c r="A93" s="96">
        <v>43423.185763888992</v>
      </c>
      <c r="B93" s="71">
        <v>550</v>
      </c>
      <c r="C93" s="97" t="s">
        <v>197</v>
      </c>
      <c r="D93" s="110" t="s">
        <v>40</v>
      </c>
    </row>
    <row r="94" spans="1:4" ht="15" customHeight="1" x14ac:dyDescent="0.2">
      <c r="A94" s="96">
        <v>43424.136134259403</v>
      </c>
      <c r="B94" s="71">
        <v>1000</v>
      </c>
      <c r="C94" s="97" t="s">
        <v>198</v>
      </c>
      <c r="D94" s="110" t="s">
        <v>40</v>
      </c>
    </row>
    <row r="95" spans="1:4" ht="15" customHeight="1" x14ac:dyDescent="0.2">
      <c r="A95" s="96">
        <v>43425.140243055765</v>
      </c>
      <c r="B95" s="71">
        <v>100</v>
      </c>
      <c r="C95" s="97" t="s">
        <v>84</v>
      </c>
      <c r="D95" s="110" t="s">
        <v>40</v>
      </c>
    </row>
    <row r="96" spans="1:4" ht="15" customHeight="1" x14ac:dyDescent="0.2">
      <c r="A96" s="96">
        <v>43425.145578703843</v>
      </c>
      <c r="B96" s="71">
        <v>300</v>
      </c>
      <c r="C96" s="97" t="s">
        <v>85</v>
      </c>
      <c r="D96" s="110" t="s">
        <v>40</v>
      </c>
    </row>
    <row r="97" spans="1:4" ht="15" customHeight="1" x14ac:dyDescent="0.2">
      <c r="A97" s="96">
        <v>43425.157766203862</v>
      </c>
      <c r="B97" s="71">
        <v>50</v>
      </c>
      <c r="C97" s="97" t="s">
        <v>83</v>
      </c>
      <c r="D97" s="110" t="s">
        <v>40</v>
      </c>
    </row>
    <row r="98" spans="1:4" ht="15" customHeight="1" x14ac:dyDescent="0.2">
      <c r="A98" s="96">
        <v>43426.128159722313</v>
      </c>
      <c r="B98" s="71">
        <v>250</v>
      </c>
      <c r="C98" s="97" t="s">
        <v>58</v>
      </c>
      <c r="D98" s="110" t="s">
        <v>40</v>
      </c>
    </row>
    <row r="99" spans="1:4" ht="15" customHeight="1" x14ac:dyDescent="0.2">
      <c r="A99" s="96">
        <v>43426.133993055671</v>
      </c>
      <c r="B99" s="71">
        <v>150</v>
      </c>
      <c r="C99" s="97" t="s">
        <v>107</v>
      </c>
      <c r="D99" s="110" t="s">
        <v>40</v>
      </c>
    </row>
    <row r="100" spans="1:4" ht="15" customHeight="1" x14ac:dyDescent="0.2">
      <c r="A100" s="96">
        <v>43426.138738425914</v>
      </c>
      <c r="B100" s="71">
        <v>500</v>
      </c>
      <c r="C100" s="97" t="s">
        <v>60</v>
      </c>
      <c r="D100" s="110" t="s">
        <v>40</v>
      </c>
    </row>
    <row r="101" spans="1:4" ht="15" customHeight="1" x14ac:dyDescent="0.2">
      <c r="A101" s="96">
        <v>43426.139930555597</v>
      </c>
      <c r="B101" s="71">
        <v>1000</v>
      </c>
      <c r="C101" s="97" t="s">
        <v>199</v>
      </c>
      <c r="D101" s="110" t="s">
        <v>40</v>
      </c>
    </row>
    <row r="102" spans="1:4" ht="15" customHeight="1" x14ac:dyDescent="0.2">
      <c r="A102" s="96">
        <v>43427.13164351834</v>
      </c>
      <c r="B102" s="71">
        <v>200</v>
      </c>
      <c r="C102" s="97" t="s">
        <v>88</v>
      </c>
      <c r="D102" s="110" t="s">
        <v>40</v>
      </c>
    </row>
    <row r="103" spans="1:4" ht="15" customHeight="1" x14ac:dyDescent="0.2">
      <c r="A103" s="96">
        <v>43427.143726851791</v>
      </c>
      <c r="B103" s="71">
        <v>1000</v>
      </c>
      <c r="C103" s="97" t="s">
        <v>86</v>
      </c>
      <c r="D103" s="110" t="s">
        <v>40</v>
      </c>
    </row>
    <row r="104" spans="1:4" ht="15" customHeight="1" x14ac:dyDescent="0.2">
      <c r="A104" s="96">
        <v>43429.667638889048</v>
      </c>
      <c r="B104" s="71">
        <v>500</v>
      </c>
      <c r="C104" s="97" t="s">
        <v>90</v>
      </c>
      <c r="D104" s="110" t="s">
        <v>40</v>
      </c>
    </row>
    <row r="105" spans="1:4" ht="15" customHeight="1" x14ac:dyDescent="0.2">
      <c r="A105" s="96">
        <v>43429.67011574097</v>
      </c>
      <c r="B105" s="71">
        <v>100</v>
      </c>
      <c r="C105" s="97" t="s">
        <v>91</v>
      </c>
      <c r="D105" s="110" t="s">
        <v>40</v>
      </c>
    </row>
    <row r="106" spans="1:4" ht="15" customHeight="1" x14ac:dyDescent="0.2">
      <c r="A106" s="96">
        <v>43429.671851851977</v>
      </c>
      <c r="B106" s="71">
        <v>100</v>
      </c>
      <c r="C106" s="97" t="s">
        <v>87</v>
      </c>
      <c r="D106" s="110" t="s">
        <v>40</v>
      </c>
    </row>
    <row r="107" spans="1:4" ht="15" customHeight="1" x14ac:dyDescent="0.2">
      <c r="A107" s="96">
        <v>43429.673159722239</v>
      </c>
      <c r="B107" s="71">
        <v>11000</v>
      </c>
      <c r="C107" s="97" t="s">
        <v>169</v>
      </c>
      <c r="D107" s="110" t="s">
        <v>40</v>
      </c>
    </row>
    <row r="108" spans="1:4" ht="15" customHeight="1" x14ac:dyDescent="0.2">
      <c r="A108" s="96">
        <v>43429.678564814851</v>
      </c>
      <c r="B108" s="71">
        <v>1700</v>
      </c>
      <c r="C108" s="97" t="s">
        <v>200</v>
      </c>
      <c r="D108" s="110" t="s">
        <v>40</v>
      </c>
    </row>
    <row r="109" spans="1:4" ht="15" customHeight="1" x14ac:dyDescent="0.2">
      <c r="A109" s="96">
        <v>43430.104247685056</v>
      </c>
      <c r="B109" s="71">
        <v>200</v>
      </c>
      <c r="C109" s="97" t="s">
        <v>128</v>
      </c>
      <c r="D109" s="110" t="s">
        <v>40</v>
      </c>
    </row>
    <row r="110" spans="1:4" ht="15" customHeight="1" x14ac:dyDescent="0.2">
      <c r="A110" s="96">
        <v>43430.108333333395</v>
      </c>
      <c r="B110" s="71">
        <v>100</v>
      </c>
      <c r="C110" s="97" t="s">
        <v>58</v>
      </c>
      <c r="D110" s="110" t="s">
        <v>40</v>
      </c>
    </row>
    <row r="111" spans="1:4" ht="15" customHeight="1" x14ac:dyDescent="0.2">
      <c r="A111" s="96">
        <v>43430.112361111213</v>
      </c>
      <c r="B111" s="71">
        <v>10000</v>
      </c>
      <c r="C111" s="97" t="s">
        <v>125</v>
      </c>
      <c r="D111" s="110" t="s">
        <v>40</v>
      </c>
    </row>
    <row r="112" spans="1:4" ht="15" customHeight="1" x14ac:dyDescent="0.2">
      <c r="A112" s="96">
        <v>43431.118715277873</v>
      </c>
      <c r="B112" s="71">
        <v>100</v>
      </c>
      <c r="C112" s="97" t="s">
        <v>93</v>
      </c>
      <c r="D112" s="110" t="s">
        <v>40</v>
      </c>
    </row>
    <row r="113" spans="1:4" ht="15" customHeight="1" x14ac:dyDescent="0.2">
      <c r="A113" s="96">
        <v>43431.121921296231</v>
      </c>
      <c r="B113" s="71">
        <v>2000</v>
      </c>
      <c r="C113" s="97" t="s">
        <v>175</v>
      </c>
      <c r="D113" s="110" t="s">
        <v>40</v>
      </c>
    </row>
    <row r="114" spans="1:4" ht="15" customHeight="1" x14ac:dyDescent="0.2">
      <c r="A114" s="96">
        <v>43431.126979166642</v>
      </c>
      <c r="B114" s="71">
        <v>500</v>
      </c>
      <c r="C114" s="97" t="s">
        <v>201</v>
      </c>
      <c r="D114" s="110" t="s">
        <v>40</v>
      </c>
    </row>
    <row r="115" spans="1:4" ht="15" customHeight="1" x14ac:dyDescent="0.2">
      <c r="A115" s="96">
        <v>43432.143402777612</v>
      </c>
      <c r="B115" s="71">
        <v>1000</v>
      </c>
      <c r="C115" s="97" t="s">
        <v>202</v>
      </c>
      <c r="D115" s="110" t="s">
        <v>40</v>
      </c>
    </row>
    <row r="116" spans="1:4" ht="15" customHeight="1" x14ac:dyDescent="0.2">
      <c r="A116" s="96">
        <v>43432.161736111157</v>
      </c>
      <c r="B116" s="71">
        <v>100</v>
      </c>
      <c r="C116" s="97" t="s">
        <v>94</v>
      </c>
      <c r="D116" s="110" t="s">
        <v>40</v>
      </c>
    </row>
    <row r="117" spans="1:4" ht="15" customHeight="1" x14ac:dyDescent="0.2">
      <c r="A117" s="96">
        <v>43433.11129629612</v>
      </c>
      <c r="B117" s="71">
        <v>150</v>
      </c>
      <c r="C117" s="97" t="s">
        <v>107</v>
      </c>
      <c r="D117" s="110" t="s">
        <v>40</v>
      </c>
    </row>
    <row r="118" spans="1:4" ht="15" customHeight="1" x14ac:dyDescent="0.2">
      <c r="A118" s="96">
        <v>43433.119247685187</v>
      </c>
      <c r="B118" s="71">
        <v>500</v>
      </c>
      <c r="C118" s="97" t="s">
        <v>106</v>
      </c>
      <c r="D118" s="110" t="s">
        <v>40</v>
      </c>
    </row>
    <row r="119" spans="1:4" ht="15" customHeight="1" x14ac:dyDescent="0.2">
      <c r="A119" s="96">
        <v>43433.128622685093</v>
      </c>
      <c r="B119" s="71">
        <v>500</v>
      </c>
      <c r="C119" s="97" t="s">
        <v>60</v>
      </c>
      <c r="D119" s="110" t="s">
        <v>40</v>
      </c>
    </row>
    <row r="120" spans="1:4" ht="15" customHeight="1" x14ac:dyDescent="0.2">
      <c r="A120" s="96">
        <v>43433.139583333395</v>
      </c>
      <c r="B120" s="71">
        <v>100</v>
      </c>
      <c r="C120" s="97" t="s">
        <v>96</v>
      </c>
      <c r="D120" s="110" t="s">
        <v>40</v>
      </c>
    </row>
    <row r="121" spans="1:4" ht="15" customHeight="1" x14ac:dyDescent="0.2">
      <c r="A121" s="96">
        <v>43433.141400462948</v>
      </c>
      <c r="B121" s="71">
        <v>500</v>
      </c>
      <c r="C121" s="97" t="s">
        <v>203</v>
      </c>
      <c r="D121" s="110" t="s">
        <v>40</v>
      </c>
    </row>
    <row r="122" spans="1:4" ht="15" customHeight="1" x14ac:dyDescent="0.2">
      <c r="A122" s="96">
        <v>43434.137372685131</v>
      </c>
      <c r="B122" s="71">
        <v>400</v>
      </c>
      <c r="C122" s="97" t="s">
        <v>204</v>
      </c>
      <c r="D122" s="110" t="s">
        <v>40</v>
      </c>
    </row>
    <row r="123" spans="1:4" ht="15" customHeight="1" x14ac:dyDescent="0.2">
      <c r="A123" s="96">
        <v>43434.139675925951</v>
      </c>
      <c r="B123" s="71">
        <v>500</v>
      </c>
      <c r="C123" s="97" t="s">
        <v>205</v>
      </c>
      <c r="D123" s="110" t="s">
        <v>40</v>
      </c>
    </row>
    <row r="124" spans="1:4" ht="15" customHeight="1" x14ac:dyDescent="0.2">
      <c r="A124" s="96">
        <v>43434.144594907295</v>
      </c>
      <c r="B124" s="71">
        <v>100</v>
      </c>
      <c r="C124" s="97" t="s">
        <v>121</v>
      </c>
      <c r="D124" s="110" t="s">
        <v>40</v>
      </c>
    </row>
    <row r="125" spans="1:4" x14ac:dyDescent="0.2">
      <c r="A125" s="152" t="s">
        <v>45</v>
      </c>
      <c r="B125" s="153"/>
      <c r="C125" s="153"/>
      <c r="D125" s="154"/>
    </row>
    <row r="126" spans="1:4" x14ac:dyDescent="0.2">
      <c r="A126" s="111">
        <v>43410</v>
      </c>
      <c r="B126" s="112">
        <v>126639</v>
      </c>
      <c r="C126" s="151" t="s">
        <v>206</v>
      </c>
      <c r="D126" s="151"/>
    </row>
    <row r="127" spans="1:4" x14ac:dyDescent="0.2">
      <c r="A127" s="111">
        <v>43418</v>
      </c>
      <c r="B127" s="112">
        <v>3500</v>
      </c>
      <c r="C127" s="151" t="s">
        <v>97</v>
      </c>
      <c r="D127" s="151"/>
    </row>
    <row r="128" spans="1:4" x14ac:dyDescent="0.2">
      <c r="A128" s="111">
        <v>43423</v>
      </c>
      <c r="B128" s="112">
        <v>6894</v>
      </c>
      <c r="C128" s="151" t="s">
        <v>207</v>
      </c>
      <c r="D128" s="151"/>
    </row>
    <row r="129" spans="1:5" x14ac:dyDescent="0.2">
      <c r="A129" s="111">
        <v>43423</v>
      </c>
      <c r="B129" s="112">
        <v>6</v>
      </c>
      <c r="C129" s="151" t="s">
        <v>97</v>
      </c>
      <c r="D129" s="151"/>
    </row>
    <row r="130" spans="1:5" ht="30" customHeight="1" x14ac:dyDescent="0.2">
      <c r="A130" s="111">
        <v>43431</v>
      </c>
      <c r="B130" s="112">
        <v>1475.7</v>
      </c>
      <c r="C130" s="151" t="s">
        <v>208</v>
      </c>
      <c r="D130" s="151"/>
    </row>
    <row r="131" spans="1:5" ht="30" customHeight="1" x14ac:dyDescent="0.2">
      <c r="A131" s="111">
        <v>43431</v>
      </c>
      <c r="B131" s="112">
        <v>9535</v>
      </c>
      <c r="C131" s="151" t="s">
        <v>209</v>
      </c>
      <c r="D131" s="151"/>
    </row>
    <row r="132" spans="1:5" ht="30" customHeight="1" x14ac:dyDescent="0.2">
      <c r="A132" s="111">
        <v>43431</v>
      </c>
      <c r="B132" s="112">
        <v>1180.5</v>
      </c>
      <c r="C132" s="151" t="s">
        <v>210</v>
      </c>
      <c r="D132" s="151"/>
    </row>
    <row r="133" spans="1:5" ht="30" customHeight="1" x14ac:dyDescent="0.2">
      <c r="A133" s="111">
        <v>43431</v>
      </c>
      <c r="B133" s="112">
        <v>6705.1</v>
      </c>
      <c r="C133" s="151" t="s">
        <v>211</v>
      </c>
      <c r="D133" s="151"/>
    </row>
    <row r="134" spans="1:5" x14ac:dyDescent="0.2">
      <c r="A134" s="111">
        <v>43431</v>
      </c>
      <c r="B134" s="112">
        <v>3.7</v>
      </c>
      <c r="C134" s="151" t="s">
        <v>97</v>
      </c>
      <c r="D134" s="151"/>
    </row>
    <row r="135" spans="1:5" ht="15" customHeight="1" x14ac:dyDescent="0.2">
      <c r="A135" s="162" t="s">
        <v>116</v>
      </c>
      <c r="B135" s="163"/>
      <c r="C135" s="163"/>
      <c r="D135" s="164"/>
      <c r="E135" s="91"/>
    </row>
    <row r="136" spans="1:5" x14ac:dyDescent="0.2">
      <c r="A136" s="113">
        <v>43410.101550925989</v>
      </c>
      <c r="B136" s="114">
        <v>53249.68</v>
      </c>
      <c r="C136" s="161" t="s">
        <v>206</v>
      </c>
      <c r="D136" s="161"/>
    </row>
    <row r="137" spans="1:5" ht="15" customHeight="1" x14ac:dyDescent="0.2">
      <c r="A137" s="158" t="s">
        <v>38</v>
      </c>
      <c r="B137" s="159"/>
      <c r="C137" s="159"/>
      <c r="D137" s="160"/>
    </row>
    <row r="138" spans="1:5" ht="15" customHeight="1" x14ac:dyDescent="0.2">
      <c r="A138" s="96">
        <v>43405.77686342597</v>
      </c>
      <c r="B138" s="115">
        <v>114712</v>
      </c>
      <c r="C138" s="149" t="s">
        <v>99</v>
      </c>
      <c r="D138" s="150"/>
    </row>
    <row r="139" spans="1:5" ht="15" customHeight="1" x14ac:dyDescent="0.2">
      <c r="A139" s="96">
        <v>43406.473726851866</v>
      </c>
      <c r="B139" s="115">
        <v>350000</v>
      </c>
      <c r="C139" s="149" t="s">
        <v>212</v>
      </c>
      <c r="D139" s="150"/>
    </row>
    <row r="140" spans="1:5" ht="15" customHeight="1" x14ac:dyDescent="0.2">
      <c r="A140" s="96">
        <v>43411</v>
      </c>
      <c r="B140" s="115">
        <v>2750</v>
      </c>
      <c r="C140" s="119" t="s">
        <v>663</v>
      </c>
      <c r="D140" s="120"/>
    </row>
    <row r="141" spans="1:5" ht="15" customHeight="1" x14ac:dyDescent="0.2">
      <c r="A141" s="96">
        <v>43417.488495370373</v>
      </c>
      <c r="B141" s="115">
        <v>196125.8</v>
      </c>
      <c r="C141" s="149" t="s">
        <v>98</v>
      </c>
      <c r="D141" s="150"/>
    </row>
    <row r="142" spans="1:5" ht="15" customHeight="1" x14ac:dyDescent="0.2">
      <c r="A142" s="96">
        <v>43417.552280092612</v>
      </c>
      <c r="B142" s="115">
        <v>3298.84</v>
      </c>
      <c r="C142" s="149" t="s">
        <v>213</v>
      </c>
      <c r="D142" s="150"/>
    </row>
    <row r="143" spans="1:5" ht="15" customHeight="1" x14ac:dyDescent="0.2">
      <c r="A143" s="96">
        <v>43418.68866898166</v>
      </c>
      <c r="B143" s="115">
        <v>201120</v>
      </c>
      <c r="C143" s="149" t="s">
        <v>214</v>
      </c>
      <c r="D143" s="150"/>
    </row>
    <row r="144" spans="1:5" ht="30" customHeight="1" x14ac:dyDescent="0.2">
      <c r="A144" s="96">
        <v>43425.578703703824</v>
      </c>
      <c r="B144" s="115">
        <v>1713800</v>
      </c>
      <c r="C144" s="149" t="s">
        <v>665</v>
      </c>
      <c r="D144" s="150"/>
    </row>
    <row r="145" spans="1:4" ht="30" customHeight="1" x14ac:dyDescent="0.2">
      <c r="A145" s="96">
        <v>43434.579490740784</v>
      </c>
      <c r="B145" s="115">
        <v>61183</v>
      </c>
      <c r="C145" s="149" t="s">
        <v>215</v>
      </c>
      <c r="D145" s="150"/>
    </row>
    <row r="146" spans="1:4" ht="15" customHeight="1" x14ac:dyDescent="0.2">
      <c r="A146" s="7" t="s">
        <v>2</v>
      </c>
      <c r="B146" s="27">
        <f>SUM(B138:B143,B126:B134,B136:B136,B11:B124)</f>
        <v>1195776.5299999998</v>
      </c>
      <c r="C146" s="27"/>
      <c r="D146" s="28"/>
    </row>
    <row r="148" spans="1:4" ht="15" customHeight="1" x14ac:dyDescent="0.2">
      <c r="C148" s="55"/>
    </row>
  </sheetData>
  <sheetProtection formatCells="0" formatColumns="0" formatRows="0" insertColumns="0" insertRows="0" insertHyperlinks="0" deleteColumns="0" deleteRows="0" sort="0" autoFilter="0" pivotTables="0"/>
  <mergeCells count="26">
    <mergeCell ref="C126:D126"/>
    <mergeCell ref="C138:D138"/>
    <mergeCell ref="A137:D137"/>
    <mergeCell ref="C133:D133"/>
    <mergeCell ref="C136:D136"/>
    <mergeCell ref="C134:D134"/>
    <mergeCell ref="A135:D135"/>
    <mergeCell ref="C127:D127"/>
    <mergeCell ref="C128:D128"/>
    <mergeCell ref="C129:D129"/>
    <mergeCell ref="C130:D130"/>
    <mergeCell ref="C131:D131"/>
    <mergeCell ref="B1:D1"/>
    <mergeCell ref="B2:D2"/>
    <mergeCell ref="B4:D4"/>
    <mergeCell ref="B5:D5"/>
    <mergeCell ref="B6:D6"/>
    <mergeCell ref="A125:D125"/>
    <mergeCell ref="A10:D10"/>
    <mergeCell ref="C142:D142"/>
    <mergeCell ref="C132:D132"/>
    <mergeCell ref="C145:D145"/>
    <mergeCell ref="C139:D139"/>
    <mergeCell ref="C141:D141"/>
    <mergeCell ref="C143:D143"/>
    <mergeCell ref="C144:D144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A M</cp:lastModifiedBy>
  <cp:lastPrinted>2016-06-08T12:01:02Z</cp:lastPrinted>
  <dcterms:created xsi:type="dcterms:W3CDTF">2019-01-11T06:55:55Z</dcterms:created>
  <dcterms:modified xsi:type="dcterms:W3CDTF">2019-01-11T06:55:55Z</dcterms:modified>
</cp:coreProperties>
</file>