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РЭЙ\Отчеты для сайта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ербанк" sheetId="5" r:id="rId8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C22" i="6"/>
  <c r="C18" i="8"/>
  <c r="C17" i="8"/>
  <c r="C93" i="11"/>
  <c r="C94" i="11"/>
  <c r="C555" i="13"/>
  <c r="C556" i="13"/>
  <c r="B200" i="5"/>
  <c r="B203" i="5"/>
  <c r="B185" i="5"/>
  <c r="B106" i="4" l="1"/>
  <c r="B110" i="4"/>
  <c r="B121" i="4"/>
  <c r="B99" i="4"/>
  <c r="B82" i="4"/>
  <c r="B23" i="4"/>
  <c r="B16" i="4"/>
  <c r="C13" i="1" l="1"/>
  <c r="B213" i="5" l="1"/>
  <c r="B214" i="5" s="1"/>
  <c r="B122" i="4" l="1"/>
  <c r="C16" i="1" l="1"/>
  <c r="C10" i="10" l="1"/>
  <c r="C22" i="1" l="1"/>
  <c r="C23" i="1" l="1"/>
  <c r="C25" i="1" l="1"/>
  <c r="C12" i="1" l="1"/>
  <c r="C14" i="1" l="1"/>
  <c r="C17" i="1" l="1"/>
  <c r="C27" i="1"/>
  <c r="C26" i="1"/>
  <c r="C24" i="1"/>
  <c r="C20" i="1"/>
  <c r="C11" i="1" l="1"/>
  <c r="C15" i="1"/>
  <c r="C21" i="1"/>
  <c r="C19" i="1" s="1"/>
  <c r="C29" i="1" l="1"/>
</calcChain>
</file>

<file path=xl/sharedStrings.xml><?xml version="1.0" encoding="utf-8"?>
<sst xmlns="http://schemas.openxmlformats.org/spreadsheetml/2006/main" count="1824" uniqueCount="830">
  <si>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</si>
  <si>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</si>
  <si>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</si>
  <si>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</si>
  <si>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</si>
  <si>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</si>
  <si>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</si>
  <si>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</si>
  <si>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</si>
  <si>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</si>
  <si>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</si>
  <si>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</si>
  <si>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</si>
  <si>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</si>
  <si>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</si>
  <si>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</si>
  <si>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</si>
  <si>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</si>
  <si>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</si>
  <si>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</si>
  <si>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</si>
  <si>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</si>
  <si>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</si>
  <si>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</si>
  <si>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</si>
  <si>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</si>
  <si>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</si>
  <si>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</si>
  <si>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</si>
  <si>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</si>
  <si>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</si>
  <si>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</si>
  <si>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</si>
  <si>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</si>
  <si>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</si>
  <si>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</si>
  <si>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</si>
  <si>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</si>
  <si>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</si>
  <si>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</si>
  <si>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</si>
  <si>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</si>
  <si>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</si>
  <si>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</si>
  <si>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</si>
  <si>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</si>
  <si>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</si>
  <si>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</si>
  <si>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</si>
  <si>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</si>
  <si>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</si>
  <si>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Программа "РэйДом"</t>
  </si>
  <si>
    <t>Благотворительное пожертвование на строительство забора</t>
  </si>
  <si>
    <t>YANA SVININA</t>
  </si>
  <si>
    <t>ALEKSANDR KLIMENKO</t>
  </si>
  <si>
    <t>KIRILL VANKOV</t>
  </si>
  <si>
    <t xml:space="preserve">Программа "РэйДом" </t>
  </si>
  <si>
    <t>VIKTORIYA EMSHANOVA</t>
  </si>
  <si>
    <t>Программа "Социальное зоотакси "РэйМобиль"</t>
  </si>
  <si>
    <t>Программа "Мероприятия и работа с общественностью", частично реализуемая на средства, полученные из бюджета г. Москвы (Грант Мэра)</t>
  </si>
  <si>
    <t>1441</t>
  </si>
  <si>
    <t>Программа "Стерилизация", частично реализуемая на средства, полученные от Фонда президентских грантов</t>
  </si>
  <si>
    <t>Подарок на новый год!</t>
  </si>
  <si>
    <t>KSENIA SHPILEVSKAIA</t>
  </si>
  <si>
    <t>EKATERINA VOLOSHINA</t>
  </si>
  <si>
    <t>TIMOFEY FUKALOV</t>
  </si>
  <si>
    <t>ANASTASIIA</t>
  </si>
  <si>
    <t>ALENA IVANOVA</t>
  </si>
  <si>
    <t>1752</t>
  </si>
  <si>
    <t>4908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</si>
  <si>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</si>
  <si>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 xml:space="preserve">Благотворительные пожертвования, собранные на портале dobro.mail.ru </t>
  </si>
  <si>
    <t>Благотворитель (последние 4 цифры номера яндекс-кошелька)</t>
  </si>
  <si>
    <t>Благотворительные пожертвования от БФ "Нужна помощь"</t>
  </si>
  <si>
    <t>Дата 
перечисления</t>
  </si>
  <si>
    <t>FAINA RAYGORODSKAYA</t>
  </si>
  <si>
    <t>MAXIM SOLDATENKOV</t>
  </si>
  <si>
    <t>ELENA BAKULINA</t>
  </si>
  <si>
    <t>TATYANA AKOLZINA</t>
  </si>
  <si>
    <t>TAISIYA MAXIMOVA</t>
  </si>
  <si>
    <t>ROMANOVA ANNA</t>
  </si>
  <si>
    <t>NAIRA VRONSKAYA</t>
  </si>
  <si>
    <t>ALEXANDRA TEREGULOVA</t>
  </si>
  <si>
    <t>ROMAN ZHUKOV</t>
  </si>
  <si>
    <t>ELENA ZHOSUL</t>
  </si>
  <si>
    <t>NATALIA SHEVTSOVA</t>
  </si>
  <si>
    <t>EVGENIY MINZULIN</t>
  </si>
  <si>
    <t>OLGA KUZNETSOVA</t>
  </si>
  <si>
    <t>KAMILLA KAMALOVA</t>
  </si>
  <si>
    <t>IRINA SHAROVATOVA</t>
  </si>
  <si>
    <t>ROMAN UVAROV</t>
  </si>
  <si>
    <t>KONSTANTIN LARIONOV</t>
  </si>
  <si>
    <t>JANIS DZENIS</t>
  </si>
  <si>
    <t>MOMENTUM R</t>
  </si>
  <si>
    <t>MARIIA VORSLAV</t>
  </si>
  <si>
    <t>OLGA SHAPENKOVA</t>
  </si>
  <si>
    <t>OKSANA KISELEVA</t>
  </si>
  <si>
    <t>ALENA NIKOLSKAIA</t>
  </si>
  <si>
    <t>VLADISLAV PISKAREV</t>
  </si>
  <si>
    <t>ANNA ZLOBINA</t>
  </si>
  <si>
    <t>YURIY NUKULIN</t>
  </si>
  <si>
    <t>ALEXANDRA TUPIK</t>
  </si>
  <si>
    <t>ELINA ALIMBEKOVA</t>
  </si>
  <si>
    <t>YULIYA MARTYNOVA</t>
  </si>
  <si>
    <t>OLGA LEVINA</t>
  </si>
  <si>
    <t>TATYANA TULCHINSKAYA</t>
  </si>
  <si>
    <t>MARGARITA PESTOVA</t>
  </si>
  <si>
    <t>SVETLANA SAMARSKAYA</t>
  </si>
  <si>
    <t>ELENA PILYUGINA</t>
  </si>
  <si>
    <t>JULIA MOSHCHITSKAYA</t>
  </si>
  <si>
    <t>SHAMARDINA TATIANA</t>
  </si>
  <si>
    <t>ELENA KAPUSTINA</t>
  </si>
  <si>
    <t>ELENA KIPRIYANOVA</t>
  </si>
  <si>
    <t>YULIYA KOENOVA</t>
  </si>
  <si>
    <t>MARGARITA ALFEROVA</t>
  </si>
  <si>
    <t>ERAITARSKAIA</t>
  </si>
  <si>
    <t>OL MKOT</t>
  </si>
  <si>
    <t>E IADRYSHNIKOVA</t>
  </si>
  <si>
    <t>ELENA KOSTINA</t>
  </si>
  <si>
    <t>OLEG IVANOV</t>
  </si>
  <si>
    <t>ANASTASIYA LUNINA</t>
  </si>
  <si>
    <t>ROMAN VASILCHUK</t>
  </si>
  <si>
    <t>DMITRIY SOROKIN</t>
  </si>
  <si>
    <t>VICTORIA BAUER</t>
  </si>
  <si>
    <t>DIGITAL CARD</t>
  </si>
  <si>
    <t>ELENA MAYOROVA</t>
  </si>
  <si>
    <t>EKATERINA GORBATENKO</t>
  </si>
  <si>
    <t>ANASTASIA RO</t>
  </si>
  <si>
    <t>ANASTASIA IBRAGIMOVA</t>
  </si>
  <si>
    <t>TATYANA SHASHKINA</t>
  </si>
  <si>
    <t>MARIYA DMITRIEVA</t>
  </si>
  <si>
    <t>MIKHAIL NOGIN</t>
  </si>
  <si>
    <t>KSENIA KOZLOVSKAYA</t>
  </si>
  <si>
    <t>ELENA KOLOSOVA</t>
  </si>
  <si>
    <t>NATALYA OSHEYCHIK</t>
  </si>
  <si>
    <t>VASILISA DELONE</t>
  </si>
  <si>
    <t>DARIA KONSTANTINOVA</t>
  </si>
  <si>
    <t>ELENA VANKOVA</t>
  </si>
  <si>
    <t>ARINA DENISENKO</t>
  </si>
  <si>
    <t>IVAN KOZLOV</t>
  </si>
  <si>
    <t>EKATERINA MALYKHINA</t>
  </si>
  <si>
    <t>SVETLANA ZHALNENKOVA</t>
  </si>
  <si>
    <t>GRIGORIY BUBANKOV</t>
  </si>
  <si>
    <t>SHMIDT ANNA</t>
  </si>
  <si>
    <t>ANASTASIYA LEVCHENKO</t>
  </si>
  <si>
    <t>ANDREY DRACHUK</t>
  </si>
  <si>
    <t>ALEXANDRA AGEEVA</t>
  </si>
  <si>
    <t>MARKOV ALEKSANDR</t>
  </si>
  <si>
    <t>ANNA BELYAEVA</t>
  </si>
  <si>
    <t>MARINA TARASOVA</t>
  </si>
  <si>
    <t>ELIZAVETA SILOVA</t>
  </si>
  <si>
    <t>SVETLANA KRUTELEVA</t>
  </si>
  <si>
    <t>V. SHAKIRZYANOVA</t>
  </si>
  <si>
    <t>MARIIA GRACHEVA</t>
  </si>
  <si>
    <t>ANNA NEDOSTUPENKO</t>
  </si>
  <si>
    <t>ELENA KHARCHUTKINA</t>
  </si>
  <si>
    <t>MARIA FOMINA</t>
  </si>
  <si>
    <t>EVGENIY EFIMOV</t>
  </si>
  <si>
    <t>MARINA DEEVA</t>
  </si>
  <si>
    <t>DENIS LASHUKOV</t>
  </si>
  <si>
    <t>EKATERINA NEGRILO</t>
  </si>
  <si>
    <t>IRINA TIMOFEEVA</t>
  </si>
  <si>
    <t>ALEXEY MURASHOV</t>
  </si>
  <si>
    <t>ALEXEY ZAKHAROV</t>
  </si>
  <si>
    <t>DOROS IRINA</t>
  </si>
  <si>
    <t>MIKHAIL KHASIEV</t>
  </si>
  <si>
    <t>NIKITA KHABAROV</t>
  </si>
  <si>
    <t>TAISIYA KORNILTSEVA</t>
  </si>
  <si>
    <t>EKATERINA GODUNOVA</t>
  </si>
  <si>
    <t>DARIA VOINOVA</t>
  </si>
  <si>
    <t>ELENA PETRENKO</t>
  </si>
  <si>
    <t>MURAD SAIDOV</t>
  </si>
  <si>
    <t>NO NAME</t>
  </si>
  <si>
    <t>MARIA KHUDYAKOVA</t>
  </si>
  <si>
    <t>KSENIA KONONOVA</t>
  </si>
  <si>
    <t>INESSA SHICHYOVA</t>
  </si>
  <si>
    <t>OLGA FEDOSKINA</t>
  </si>
  <si>
    <t>SVETLANA VOROBEVA</t>
  </si>
  <si>
    <t>NINA POMUKHINA</t>
  </si>
  <si>
    <t>DARYA SHISHKINA</t>
  </si>
  <si>
    <t>TATYANA SPITSYNA</t>
  </si>
  <si>
    <t>ALENA SINICHKINA</t>
  </si>
  <si>
    <t>VISA CARDHOLDER</t>
  </si>
  <si>
    <t>VOYTSEKHOVSKAYA</t>
  </si>
  <si>
    <t>KSENIA FILIPENKOVA</t>
  </si>
  <si>
    <t>NIKISHINA TATIANA</t>
  </si>
  <si>
    <t>OLGA MALMBERG</t>
  </si>
  <si>
    <t>KSENIIA GNILITCKAIA</t>
  </si>
  <si>
    <t>MIKHAIL MYSHKIN</t>
  </si>
  <si>
    <t>NATALYA STRIZHAK</t>
  </si>
  <si>
    <t>STARK REYSTLIN</t>
  </si>
  <si>
    <t>BOGDAN ROSKOPINSKY</t>
  </si>
  <si>
    <t>ILYA MATVEEV</t>
  </si>
  <si>
    <t>ZHANNA GUCHINA</t>
  </si>
  <si>
    <t>V OKHOTNITSKAYA</t>
  </si>
  <si>
    <t>VERONIKA</t>
  </si>
  <si>
    <t>SVETLANA GAZDIK</t>
  </si>
  <si>
    <t>ROMAN ARTYUKHIN</t>
  </si>
  <si>
    <t>ANNA BRETSKAYA</t>
  </si>
  <si>
    <t>A. GORSHUNOVA</t>
  </si>
  <si>
    <t>ALEXANDR ALEXEEV</t>
  </si>
  <si>
    <t>INNA PAVLYUTKINA</t>
  </si>
  <si>
    <t>ELENA BOGDANOVA</t>
  </si>
  <si>
    <t>SCETLANA LEBEDEVA</t>
  </si>
  <si>
    <t>FARIDA RAKHMANI</t>
  </si>
  <si>
    <t>VLADISLAV BIKH</t>
  </si>
  <si>
    <t>ELINA EROKHINA</t>
  </si>
  <si>
    <t>KRISTINA PEGUSHINA</t>
  </si>
  <si>
    <t>ALEXEY LOPATCHENKO</t>
  </si>
  <si>
    <t>IULIIA IVANOVA</t>
  </si>
  <si>
    <t>ANNA DENISOVA</t>
  </si>
  <si>
    <t>NATALYA YAKUNINA</t>
  </si>
  <si>
    <t>ELENA PASTUKHOVA</t>
  </si>
  <si>
    <t>SVETLANA SALOVA</t>
  </si>
  <si>
    <t>DARIA</t>
  </si>
  <si>
    <t>EKATERINA BAGINA</t>
  </si>
  <si>
    <t>VIKTORIIA DOROKHOVA</t>
  </si>
  <si>
    <t>MILANA IZVARINA</t>
  </si>
  <si>
    <t>VEZORGINA MARIA</t>
  </si>
  <si>
    <t>SKAKOVSKAYA MARIYA</t>
  </si>
  <si>
    <t>ANASTASIYA PESKOVA</t>
  </si>
  <si>
    <t>ALEXANDRA CHERNIKOVA</t>
  </si>
  <si>
    <t>ANNA IVANOVA</t>
  </si>
  <si>
    <t>INNA OBRAZTSOVA</t>
  </si>
  <si>
    <t>EKATERINA ANDRIEVICH</t>
  </si>
  <si>
    <t>VILDAN ZABIKHULLIN</t>
  </si>
  <si>
    <t>VALENTINA KNIAZKINA</t>
  </si>
  <si>
    <t>BAURZHAN SARTBAYEV</t>
  </si>
  <si>
    <t>YULIA SHAKIROVA</t>
  </si>
  <si>
    <t>MANUYLOVA ANASTASYA</t>
  </si>
  <si>
    <t>DN</t>
  </si>
  <si>
    <t>KRISTINA</t>
  </si>
  <si>
    <t>YULIYA IVANOVA</t>
  </si>
  <si>
    <t>ALEXANDER KABALENOV</t>
  </si>
  <si>
    <t>POLINA GRIGOREVA</t>
  </si>
  <si>
    <t>TATIANA PETROVA</t>
  </si>
  <si>
    <t>ANASTASIA AFANASEVA</t>
  </si>
  <si>
    <t>K. SHALOMITSKAYA</t>
  </si>
  <si>
    <t>IRINA PROSKURA</t>
  </si>
  <si>
    <t>VALERIY VOROBYEV</t>
  </si>
  <si>
    <t>A.UGOLNIKOVA</t>
  </si>
  <si>
    <t>ANNA KOTOVA</t>
  </si>
  <si>
    <t>ANASTASIYA PAKOSH</t>
  </si>
  <si>
    <t>SERGEY BONDAREV</t>
  </si>
  <si>
    <t>NADEZHDA GUMANEVA</t>
  </si>
  <si>
    <t>MARGARITA SHUDRYA</t>
  </si>
  <si>
    <t>MARIYA SHIKINA</t>
  </si>
  <si>
    <t>ROBERT LASHIN</t>
  </si>
  <si>
    <t>EKATERINA GORIAEVA</t>
  </si>
  <si>
    <t>ARTEM ZAYTSEV</t>
  </si>
  <si>
    <t>MARINA AVERIANOVA</t>
  </si>
  <si>
    <t>IRINA KURNOSOVA</t>
  </si>
  <si>
    <t>NAILYA IVANOVA</t>
  </si>
  <si>
    <t>ALEXANDRA KATASONOVA</t>
  </si>
  <si>
    <t>ALEXANDR FILIPPOVICH</t>
  </si>
  <si>
    <t>NATALIA GUKASYAN</t>
  </si>
  <si>
    <t>ANNA CHIN-GO-PIN</t>
  </si>
  <si>
    <t>IRINA TROITSKAYA</t>
  </si>
  <si>
    <t>ALINA BULYGINA</t>
  </si>
  <si>
    <t>NATALYA VEDENEVA</t>
  </si>
  <si>
    <t>EKATERINA OSIPOVA</t>
  </si>
  <si>
    <t>GULNARA TALIPOVA</t>
  </si>
  <si>
    <t>FILIMONOVA ELENA</t>
  </si>
  <si>
    <t>ANYA POPOVA</t>
  </si>
  <si>
    <t>LILIYA CHUZHOVA</t>
  </si>
  <si>
    <t>I G</t>
  </si>
  <si>
    <t>SERGEY SHEVLYAKOV</t>
  </si>
  <si>
    <t>ALENA GAYDUK</t>
  </si>
  <si>
    <t>IRINA BEZVERKHNYAYA</t>
  </si>
  <si>
    <t>DMITRIY SANNIKOV</t>
  </si>
  <si>
    <t>ALENA STROKOVA</t>
  </si>
  <si>
    <t>ALEKSEY FALEEV</t>
  </si>
  <si>
    <t>EKATERINA SKOBEYKO</t>
  </si>
  <si>
    <t>RENAT SAFIN</t>
  </si>
  <si>
    <t>DARYA NEDOREZOVA</t>
  </si>
  <si>
    <t>KIRICHENKO IRINA</t>
  </si>
  <si>
    <t>ELENA PETROVA</t>
  </si>
  <si>
    <t>EVGENYA GORBOVSKAYA</t>
  </si>
  <si>
    <t>ANASTASIA</t>
  </si>
  <si>
    <t>ALEKSANDR BESSALOV</t>
  </si>
  <si>
    <t>OLGA KARTASHEVA</t>
  </si>
  <si>
    <t>OLGA BUSHUEVA</t>
  </si>
  <si>
    <t>REGINA RESHETEEVA</t>
  </si>
  <si>
    <t>ALEKSANDRA PAVLYUTKINA</t>
  </si>
  <si>
    <t>OLGA SMIRNOVA</t>
  </si>
  <si>
    <t>TANYA SHCHERBATOVA</t>
  </si>
  <si>
    <t>ALEEVA ALEKSANDRA</t>
  </si>
  <si>
    <t>DENIS PERKOVSKIY</t>
  </si>
  <si>
    <t>ANNA KOROBEINIKOVA</t>
  </si>
  <si>
    <t>GALINA ZELENKOVA</t>
  </si>
  <si>
    <t>STANISLAV PODCHASKIY</t>
  </si>
  <si>
    <t>YULIYA KULAGINA</t>
  </si>
  <si>
    <t>YULIYA TROFIMOVICH</t>
  </si>
  <si>
    <t>ANNA PETRENKO</t>
  </si>
  <si>
    <t>DARIA LABKOVSKAYA</t>
  </si>
  <si>
    <t>DARIA FEDOROVA</t>
  </si>
  <si>
    <t>DINARA SHAIKHINA</t>
  </si>
  <si>
    <t>SERGEY ZHURAVLEV</t>
  </si>
  <si>
    <t>VIKTORIIA PETROVA</t>
  </si>
  <si>
    <t>ESENIN ROMAN</t>
  </si>
  <si>
    <t>EKATERINA IVANOVA</t>
  </si>
  <si>
    <t>ROMAN FURTSEV</t>
  </si>
  <si>
    <t>SVETLANA ROMANOVA</t>
  </si>
  <si>
    <t>S KRIVOKHARCHENKO</t>
  </si>
  <si>
    <t>ALINA BONDARENKO</t>
  </si>
  <si>
    <t>ANNA RAKOVICH-NAKHIMOVA</t>
  </si>
  <si>
    <t>INSTANT CARD</t>
  </si>
  <si>
    <t>ALEKSANDRA MINAEVA</t>
  </si>
  <si>
    <t>OLGA DOVGAN</t>
  </si>
  <si>
    <t>POLEVA ANTONINA</t>
  </si>
  <si>
    <t>IVAN BLOKHIN</t>
  </si>
  <si>
    <t>OLGA KHARKHALIS</t>
  </si>
  <si>
    <t>NADEZHDA PRIKHODKO</t>
  </si>
  <si>
    <t>SVYATOSLAV SHISHKIN</t>
  </si>
  <si>
    <t>YULIYA MAKAROVA</t>
  </si>
  <si>
    <t>ANTON GOROKHOVATSKY</t>
  </si>
  <si>
    <t>EKATERINA NENAROKOMOVA</t>
  </si>
  <si>
    <t>ELENA MEDVEDEVA</t>
  </si>
  <si>
    <t>SHAMIL GALIMULILN</t>
  </si>
  <si>
    <t>OLGA PAVSHOK</t>
  </si>
  <si>
    <t>OLGA DEMENTEVA</t>
  </si>
  <si>
    <t>EKATERINA UTOCHKINA</t>
  </si>
  <si>
    <t>VALERIYA ARISTOVA</t>
  </si>
  <si>
    <t>EGOR BASALAEV</t>
  </si>
  <si>
    <t>NATALIA KOROLEVA</t>
  </si>
  <si>
    <t>OLGA NERODA</t>
  </si>
  <si>
    <t>DARIA RYAZANTSEVA</t>
  </si>
  <si>
    <t>INNA KHAMSKAYA</t>
  </si>
  <si>
    <t>KARINA FOMICHEVA</t>
  </si>
  <si>
    <t>ALEKSANDR PLETNEV</t>
  </si>
  <si>
    <t>MARINA PETUKHOVA</t>
  </si>
  <si>
    <t>T MESHCHERIAKOVA</t>
  </si>
  <si>
    <t>SVETLANA LOGASHKINA</t>
  </si>
  <si>
    <t>ANASTASIYA KOLTYSHEVA</t>
  </si>
  <si>
    <t>MARINA KOSTEREVA</t>
  </si>
  <si>
    <t>YULIYA ANISICHKINA</t>
  </si>
  <si>
    <t>ANASTASIA YAKOVLEVA</t>
  </si>
  <si>
    <t>VIOLETTA IPPLITOVA</t>
  </si>
  <si>
    <t>IRINA SINEVA</t>
  </si>
  <si>
    <t>ELENA FEDOTOVA</t>
  </si>
  <si>
    <t>ARTEM ZAKHAROV</t>
  </si>
  <si>
    <t>EKATERINA BERMANT</t>
  </si>
  <si>
    <t>ALEXANDRA VEDEKHINA</t>
  </si>
  <si>
    <t>ELENA VALEVSKAYA</t>
  </si>
  <si>
    <t>POLINA TELEGINA</t>
  </si>
  <si>
    <t>LILIIA BRAINIS</t>
  </si>
  <si>
    <t>BALAKAEVA YULIA</t>
  </si>
  <si>
    <t>EVGENIYA LEVINA</t>
  </si>
  <si>
    <t>EVGENIYA ALEKSEEVA</t>
  </si>
  <si>
    <t>NATALIA NIKULINA</t>
  </si>
  <si>
    <t>ANNA KORKH</t>
  </si>
  <si>
    <t>GENNADY ZAKHAROV</t>
  </si>
  <si>
    <t>Благотворительное пожертвование на вакцинацию</t>
  </si>
  <si>
    <t>Благотворительное пожертвование на лечение собаки Жужи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</si>
  <si>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</si>
  <si>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</si>
  <si>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Благотворительное пожертвование на лечение собаки Рыжий</t>
  </si>
  <si>
    <t>Оплата за услуги видеозаписи и видеомонтажа лекции</t>
  </si>
  <si>
    <t>Благотворительные пожертвования от физических лиц</t>
  </si>
  <si>
    <t>Комиссия банка</t>
  </si>
  <si>
    <t>Рекламные расходы</t>
  </si>
  <si>
    <t>Налоги и взносы от ФОТ за январь</t>
  </si>
  <si>
    <t>Арендная плата за январь</t>
  </si>
  <si>
    <t>Арендная плата за февраль</t>
  </si>
  <si>
    <t>Почтовые расходы</t>
  </si>
  <si>
    <t>Благотворительные пожертвования, переданные в кассу фонда</t>
  </si>
  <si>
    <t>Оплата за рекламные услуги</t>
  </si>
  <si>
    <t>Проценты по банковскому счету</t>
  </si>
  <si>
    <t>Evgeniya Alexandrova</t>
  </si>
  <si>
    <t>Благотворитель (последние 4 
цифры номера телефона)</t>
  </si>
  <si>
    <t>OKSANA GRUBER</t>
  </si>
  <si>
    <t>ANNA SEMINA</t>
  </si>
  <si>
    <t>BIRZHANOVA MARIANNA</t>
  </si>
  <si>
    <t>NIKOLAY SUKHOV</t>
  </si>
  <si>
    <t>MARIYA OGORODOVA</t>
  </si>
  <si>
    <t>MARIA KRUCHININA</t>
  </si>
  <si>
    <t>KSENIA ELISEEVA</t>
  </si>
  <si>
    <t>NIKOLAY YAKUSHEV</t>
  </si>
  <si>
    <t>IGNAT KOLOBUSHKIN</t>
  </si>
  <si>
    <t>MILENA KIM</t>
  </si>
  <si>
    <t>IRINA GOLOVACHEVA</t>
  </si>
  <si>
    <t>ILKHAM FASKHETDINOV</t>
  </si>
  <si>
    <t>NATALIA KORSHUNOVA</t>
  </si>
  <si>
    <t>ALLA BORISOVA</t>
  </si>
  <si>
    <t>EKATERINA</t>
  </si>
  <si>
    <t>OLESIA NIZOVA</t>
  </si>
  <si>
    <t>MARIYA ROGOZHINA</t>
  </si>
  <si>
    <t>ANNA SMIRNOVA</t>
  </si>
  <si>
    <t>ALEKSEY IGNASHOV</t>
  </si>
  <si>
    <t>MOSKALEV GENNADII</t>
  </si>
  <si>
    <t>IRINA PETROVA</t>
  </si>
  <si>
    <t>GODUNOVA EKATERINA</t>
  </si>
  <si>
    <t>TATIANA BEZVERKHAIA</t>
  </si>
  <si>
    <t>TEREKHOV ILYA</t>
  </si>
  <si>
    <t>VITA KOSTERINA</t>
  </si>
  <si>
    <t>ANNA GORICHNAYA</t>
  </si>
  <si>
    <t>ANNA GURIANOVA</t>
  </si>
  <si>
    <t>ALEXANDR PISKUN</t>
  </si>
  <si>
    <t>ALBERT</t>
  </si>
  <si>
    <t>YANA SOROKINA</t>
  </si>
  <si>
    <t>ALEKSANDR MARUSCHAK</t>
  </si>
  <si>
    <t>YURY KONYUKHOV</t>
  </si>
  <si>
    <t>ALLA ZANIMONETS</t>
  </si>
  <si>
    <t>SERGEY BLUDOV</t>
  </si>
  <si>
    <t>ANDREY KORUKHOV</t>
  </si>
  <si>
    <t>OLGA VLASOVA</t>
  </si>
  <si>
    <t>ALEXANDER TISHKOV</t>
  </si>
  <si>
    <t>IANA LIASKOVIK</t>
  </si>
  <si>
    <t>ARTEM GALUSHIN</t>
  </si>
  <si>
    <t>ACHILOV AZIM</t>
  </si>
  <si>
    <t>ELIZAVETA FEDOROVA</t>
  </si>
  <si>
    <t>AZIM ACHILOV</t>
  </si>
  <si>
    <t>TATIANA SHKROB</t>
  </si>
  <si>
    <t>IRINA POTAPOVA</t>
  </si>
  <si>
    <t>DANILA SIMONOV</t>
  </si>
  <si>
    <t>ARSEN ANANYAN</t>
  </si>
  <si>
    <t>ALEXANDR CHIRKOV</t>
  </si>
  <si>
    <t>ROMAN REDDER</t>
  </si>
  <si>
    <t>ANNA STIBLO</t>
  </si>
  <si>
    <t>RAUL OSIPOV</t>
  </si>
  <si>
    <t>YULIYA YAROSLAVCEVA</t>
  </si>
  <si>
    <t>KRISTINA BOLTENKOVA</t>
  </si>
  <si>
    <t>SERGEY KULAKOV</t>
  </si>
  <si>
    <t>ANASTASIA BOROVICH</t>
  </si>
  <si>
    <t>ARTAWOWER LH</t>
  </si>
  <si>
    <t>IRINA KHADASEVICH</t>
  </si>
  <si>
    <t>ELENA ZINOVEVA</t>
  </si>
  <si>
    <t>ELENA</t>
  </si>
  <si>
    <t>DARYA NOVAK</t>
  </si>
  <si>
    <t>ANA KONDRASHOVA</t>
  </si>
  <si>
    <t>VLADIMIR PASKOV</t>
  </si>
  <si>
    <t>ANASTASIA LEONOVA</t>
  </si>
  <si>
    <t>YULIYA SELEZNEVA</t>
  </si>
  <si>
    <t>DIANA ISKANDAROVA</t>
  </si>
  <si>
    <t>QIWI CARD</t>
  </si>
  <si>
    <t>ALINA FUKALOVA</t>
  </si>
  <si>
    <t>DIANA VALYAK</t>
  </si>
  <si>
    <t>DARYA POSTNOVA</t>
  </si>
  <si>
    <t>SERGEY KULICHKOV</t>
  </si>
  <si>
    <t>YULIA KRAVCHENKO</t>
  </si>
  <si>
    <t>ELENA GORDO</t>
  </si>
  <si>
    <t>ARSENII MOROZOV</t>
  </si>
  <si>
    <t>YULIYA TARASOVA</t>
  </si>
  <si>
    <t>ELENA RUSINA</t>
  </si>
  <si>
    <t>ELENA KARTSEVA</t>
  </si>
  <si>
    <t>ELENA NOVIKOVA</t>
  </si>
  <si>
    <t>EKATERINA ZHEGLOVA</t>
  </si>
  <si>
    <t>MARINA TREGUBOVA</t>
  </si>
  <si>
    <t>TATIANA MARTYANOVA</t>
  </si>
  <si>
    <t>EKATERINA PETROVA</t>
  </si>
  <si>
    <t>KSENIA MESHKOVA</t>
  </si>
  <si>
    <t>NATALYA GUREVA</t>
  </si>
  <si>
    <t>ANZHELIKA APARSHINA</t>
  </si>
  <si>
    <t>MAKSIMOV ALEKSEY</t>
  </si>
  <si>
    <t>ALINA SOROKA</t>
  </si>
  <si>
    <t>VDDA</t>
  </si>
  <si>
    <t>MAKSIM SHUBIN</t>
  </si>
  <si>
    <t>ANZHELA ZHELEZNOVA</t>
  </si>
  <si>
    <t>IULIIA IANOVA</t>
  </si>
  <si>
    <t>KSENIA SHAKIROVA</t>
  </si>
  <si>
    <t>NATALIYA KOLOTOVA</t>
  </si>
  <si>
    <t>KSENIIA BEKH</t>
  </si>
  <si>
    <t>OLGA MATVEEVA</t>
  </si>
  <si>
    <t>ELENA LENNIKOVA</t>
  </si>
  <si>
    <t>LARISA LUKONINA</t>
  </si>
  <si>
    <t>ROMAN LINEV</t>
  </si>
  <si>
    <t>Благотворительное пожертвование в Фонд РЭЙ</t>
  </si>
  <si>
    <t>EKATERINA KAZANINA</t>
  </si>
  <si>
    <t>MAGOLA VIOLETTA</t>
  </si>
  <si>
    <t>SAID BAYAKLI</t>
  </si>
  <si>
    <t>MARIYA SOKOLOVA</t>
  </si>
  <si>
    <t>NATALIA SYSOEVA</t>
  </si>
  <si>
    <t>TDUNAEVSKAYA</t>
  </si>
  <si>
    <t>NIKITA MARGELOV</t>
  </si>
  <si>
    <t>ELENA SKRYABINA</t>
  </si>
  <si>
    <t>ELENA ABROSIMOVA</t>
  </si>
  <si>
    <t>LYUDMILA KHODAKOVA</t>
  </si>
  <si>
    <t>DANELIAN RODION</t>
  </si>
  <si>
    <t>POLINA MURASHEVA</t>
  </si>
  <si>
    <t>SERGEY NOSENKO</t>
  </si>
  <si>
    <t>ELLA ATABEKOVA</t>
  </si>
  <si>
    <t>ANASTASIIA MARTIUSHEVA</t>
  </si>
  <si>
    <t>LYUBOV LEBEDEVA</t>
  </si>
  <si>
    <t>IRINA ABASHINA</t>
  </si>
  <si>
    <t>EVGENIA GETMAN</t>
  </si>
  <si>
    <t>SANIYA UMEROVA</t>
  </si>
  <si>
    <t>DENIS ORLOV</t>
  </si>
  <si>
    <t>MAKSIM ARIFULLIN</t>
  </si>
  <si>
    <t>ELENA KOZLOVSKIKH</t>
  </si>
  <si>
    <t>EVGENIY ALIMOV</t>
  </si>
  <si>
    <t>EKATERINA BONDAREVA</t>
  </si>
  <si>
    <t>ANASTASIYA ERMAKOVA</t>
  </si>
  <si>
    <t>EKATERINA MANURINA</t>
  </si>
  <si>
    <t>E TIMOSHENKOVA</t>
  </si>
  <si>
    <t>DARIA LUKIANTSEVA</t>
  </si>
  <si>
    <t>ELVIRA</t>
  </si>
  <si>
    <t>JULIA GOLOVIZNINA</t>
  </si>
  <si>
    <t>ANNA METKINA</t>
  </si>
  <si>
    <t>ALEKSANDR SMIRNOV</t>
  </si>
  <si>
    <t>ELIZAVETA</t>
  </si>
  <si>
    <t>EKATERINA BOCHKOVA</t>
  </si>
  <si>
    <t>IRINA</t>
  </si>
  <si>
    <t>POLINA ILYUKHINA</t>
  </si>
  <si>
    <t>YANA MERESHKINA</t>
  </si>
  <si>
    <t>SOFIA KULAGINA</t>
  </si>
  <si>
    <t>MARINA SHLYAKHOVA</t>
  </si>
  <si>
    <t>ELENA TERENTEVA</t>
  </si>
  <si>
    <t>OLGA FESYUN</t>
  </si>
  <si>
    <t>E KOKHANENKO</t>
  </si>
  <si>
    <t>MARINA TRIZNA</t>
  </si>
  <si>
    <t>PAVEL KOVGANOV</t>
  </si>
  <si>
    <t>DIANA BABICHEVA</t>
  </si>
  <si>
    <t>NADEZHDA KOLESNIKOVA</t>
  </si>
  <si>
    <t>MOMENFUM R</t>
  </si>
  <si>
    <t>ANNA KIRDYAPKINA</t>
  </si>
  <si>
    <t>MR X</t>
  </si>
  <si>
    <t>SVETLANA EMETS</t>
  </si>
  <si>
    <t>MARINA TSUPRIK</t>
  </si>
  <si>
    <t>MARIA MATVIENKO</t>
  </si>
  <si>
    <t>ANTONINA EGOROVA</t>
  </si>
  <si>
    <t>ANASTASIA BATALOVA</t>
  </si>
  <si>
    <t>ANASTASIIA SOKOLOVA</t>
  </si>
  <si>
    <t>ANDREY VOLOSKOV</t>
  </si>
  <si>
    <t>E GERASIMOVA</t>
  </si>
  <si>
    <t>MARIA VYAZHANSKAYA</t>
  </si>
  <si>
    <t>ANNA OVCHINNIKOVA</t>
  </si>
  <si>
    <t>KRISTINA ULUNTS</t>
  </si>
  <si>
    <t>NADEZHDA LESNYKH</t>
  </si>
  <si>
    <t>EKATERINA VALYUK</t>
  </si>
  <si>
    <t>MARIA POPOVA</t>
  </si>
  <si>
    <t>XENIA BUBROVINA</t>
  </si>
  <si>
    <t>ANASTASIA SUBBOTINA</t>
  </si>
  <si>
    <t>YULIA ERMAKOVA</t>
  </si>
  <si>
    <t>ALYONA PROKHOROVA</t>
  </si>
  <si>
    <t>POLINA RUDAKOVA</t>
  </si>
  <si>
    <t>OSKANYAN ILYA</t>
  </si>
  <si>
    <t>IRINA SULTANOVA</t>
  </si>
  <si>
    <t>DARYA SIMONENKO</t>
  </si>
  <si>
    <t>OKSANA</t>
  </si>
  <si>
    <t>ULIANA EZDAKOVA</t>
  </si>
  <si>
    <t>A ZHUNERBAEVA</t>
  </si>
  <si>
    <t>MARINA KHANZADEEVA</t>
  </si>
  <si>
    <t>YURY MIKHNO</t>
  </si>
  <si>
    <t>MARIA IVAKOVA</t>
  </si>
  <si>
    <t>DMITRY ANREEVICH</t>
  </si>
  <si>
    <t>ANDREI GILOUV</t>
  </si>
  <si>
    <t>MARK KUZNETSOV</t>
  </si>
  <si>
    <t>ALEXANDER BARABANOV</t>
  </si>
  <si>
    <t>ALINA TIMOSHENKO</t>
  </si>
  <si>
    <t>Март 2020</t>
  </si>
  <si>
    <t xml:space="preserve">Оплата за корм для собак для приюта "Лайхаус" </t>
  </si>
  <si>
    <t>Оплата  за корм для кошек для группы помощи животным "Второй шанс"</t>
  </si>
  <si>
    <t>Оплата за корм для собак для приюта "Лайхаус"</t>
  </si>
  <si>
    <t xml:space="preserve">Оплата за корм и вакцины для кошек для группы помощи животным "Второй шанс" </t>
  </si>
  <si>
    <t xml:space="preserve">Оплата за лекарственные препараты для животных для волонтерской группы "Второй шанс" </t>
  </si>
  <si>
    <t xml:space="preserve">Оплата за корм для кошек для группы помощи животным "Второй шанс" </t>
  </si>
  <si>
    <t>Оплата за вет. услуги - лечение в стационаре кота Фила в вет. клинике "Домашний любимчик"</t>
  </si>
  <si>
    <t xml:space="preserve">Оплата за вет. услуги - лечение в стационаре кошки Маши в вет. клинике "Домашний любимчик"  </t>
  </si>
  <si>
    <t xml:space="preserve">Оплата за вет. услуги - лечение кошки Рошель в вет. клинике "КрасногорьеВет"  </t>
  </si>
  <si>
    <t xml:space="preserve">Оплата за вет. услуги - лечение в стационаре котят Марвела и Рикардо в вет. клинике "Феникс-Вет"  </t>
  </si>
  <si>
    <t xml:space="preserve">Оплата за вет. услуги - прием врача собаки Дайны в вет. клинике "101 Далматинец"  </t>
  </si>
  <si>
    <t>За вет. услуги - стерилизацию кошки Пуши, кастрация кота Барсика в вет. клинике "Вива" г.Пушкино</t>
  </si>
  <si>
    <t xml:space="preserve">За вет. услуги - стерилизацию кошки Чайка (Чипа) в вет. клинике "В добрые руки" </t>
  </si>
  <si>
    <t>За вет. услуги - стерилизацию кошки Белки в вет. клинике "ЗооДубна"</t>
  </si>
  <si>
    <t xml:space="preserve">За вет. услуги - стерилизацию кошек Малышки и Берты в вет. клинике "Умка"   </t>
  </si>
  <si>
    <t xml:space="preserve">За вет. услуги - стерилизацию кошки Поли в вет. клинике "Домашний любимчик" </t>
  </si>
  <si>
    <t xml:space="preserve">За вет. услуги - стерилизацию кошки Ночь в вет. клинике "Феникс-Вет"   </t>
  </si>
  <si>
    <t xml:space="preserve">За вет. услуги - стерилизацию кошки Чернушки в вет. клинике "Феникс-Вет"  </t>
  </si>
  <si>
    <t xml:space="preserve">За вет. услуги - стерилизацию кошки Ёлка, собак Кнопочка, Темза, Лайма; кастрация кота Лютик в вет. клинике "Умка"  </t>
  </si>
  <si>
    <t xml:space="preserve">За вет. услуги - стерилизация собак Аси, Лады, Лии в вет. клинике "Феникс-Вет" </t>
  </si>
  <si>
    <t>За вет. услуги - стерилизацию кошек Марго и Эдита в вет. клинике "ВетДом"  Тучково</t>
  </si>
  <si>
    <t xml:space="preserve">За вет. услуги - стерилизацию кошки Коры в Центре ветеринарной медицины </t>
  </si>
  <si>
    <t xml:space="preserve">За вет. услуги - стерилизация собак Марго, Мика, Матильда в вет. клинике "Балу" г.Егорьевск   </t>
  </si>
  <si>
    <t xml:space="preserve">За вет. услуги - кастрацию собаки Вольт в вет. клинике "Балу" г.Егорьевск </t>
  </si>
  <si>
    <t xml:space="preserve">За вет. услуги - стерилизация собак Найда, Кира в вет. клинике "Балу" г.Егорьевск   </t>
  </si>
  <si>
    <t xml:space="preserve">За вет. услуги - кастрация котов Тайсон, Беня, Веня, Тоби, Жанн в вет. клинике "101 Далматинец"   </t>
  </si>
  <si>
    <t xml:space="preserve">За вет. услуги - стерилизацию собак Дина, Дина, Мира, Боня, Лилу, Дина, Кора в вет. клинике "Айболит +" г. Рязань   </t>
  </si>
  <si>
    <t xml:space="preserve">За вет. услуги - стерилизацию кошки Бульба в вет. клинике "В добрые руки"  </t>
  </si>
  <si>
    <t xml:space="preserve">За вет. услуги - стерилизация собаки Клео и кошки Мерфи в вет. клинике "Добровет" г.Обнинск   </t>
  </si>
  <si>
    <t xml:space="preserve">За вет. услуги - кастрация собак Адам, Лои, Луи, Ян, Малыш, кота Бегемота в вет. клинике "В мире животных"   </t>
  </si>
  <si>
    <t xml:space="preserve">За вет. услуги - кастрация собаки Рич, котов Рыжик, Руся, стерилизация кошек Сима, Нэнси в вет. клинике "В мире животных" </t>
  </si>
  <si>
    <t xml:space="preserve">За вет. услуги - стерилизация кошки Брусничка в вет. клинике "Добровет" г.Обнинск </t>
  </si>
  <si>
    <t>За вет. услуги - за стерилизацию собаки Ангва в вет. клинике "Ветмастер" г.Раменское</t>
  </si>
  <si>
    <t xml:space="preserve">За вет. услуги - стерилизацию собаки Ронда в вет. клинике "В добрые руки" </t>
  </si>
  <si>
    <t xml:space="preserve">За вет. услуги - стерилизацию собак Барби, Бриджит, кошек Пихта, Елка, Ива, Руна, Ися в вет. клинике "Астин" </t>
  </si>
  <si>
    <t xml:space="preserve">За вет. услуги - стерилизацию собаки Линда, кошки Василисы в вет. клинике "Астин" </t>
  </si>
  <si>
    <t xml:space="preserve">За вет. услуги - стерилизацию собак Агата и Клепа в вет. клинике "ЗооДубна"  </t>
  </si>
  <si>
    <t xml:space="preserve">За вет. услуги - стерилизация собаки Джесси в вет. клинике "Сами с усами" г.Рязань </t>
  </si>
  <si>
    <t xml:space="preserve">За вет. услуги - стерилизацию кошки Маши в вет. клинике "Домашний любимчик" </t>
  </si>
  <si>
    <t xml:space="preserve">За вет. услуги - стерилизацию кошек Рокси, Ассоль, Кыся, Рыся в вет. клинике "Домашний любимчик"   </t>
  </si>
  <si>
    <t xml:space="preserve">За вет. услуги - стерилизация кошек Плюша и Аманда в вет. клинике "Добровет" г.Обнинск </t>
  </si>
  <si>
    <t xml:space="preserve">За вет. услуги - стерилизацию собак Нюша, Пуговка, Майка, Кася,Лилу в вет. клинике "В добрые руки" </t>
  </si>
  <si>
    <t xml:space="preserve">За вет. услуги - стерилизацию кошек Шарлотта, Жужа, Элли, Коко в вет. клинике "Свой Доктор" Хорошево </t>
  </si>
  <si>
    <t xml:space="preserve">За вет. услуги - стерилизация кошек Тая, Бося, Рая в вет. клинике "Свой доктор" Кунцево </t>
  </si>
  <si>
    <t>За вет. услуги - стерилизацию кошки Туся в вет. клинике "Свой доктор" Кунцево</t>
  </si>
  <si>
    <t xml:space="preserve">За вет. услуги - стерилизацию кошки Жужи в вет. клинике "Домашний любимчик" </t>
  </si>
  <si>
    <t xml:space="preserve">За вет. услуги - стац. содержание собаки Флора в вет. клинике "Фауна" </t>
  </si>
  <si>
    <t xml:space="preserve">За вет. услуги - стерилизацию собаки Флора в вет. клинике "Фауна"   </t>
  </si>
  <si>
    <t xml:space="preserve">За вет. услуги - стерилизация собак Найда,Дана Вальда, стерилизация кошки Кыся в вет. клинике "Балу" г.Егорьевск </t>
  </si>
  <si>
    <t xml:space="preserve">За вет. услуги - стерилизация кошек Лапа, Даша, Ксюша в вет. клинике "Балу" г.Егорьевск </t>
  </si>
  <si>
    <t xml:space="preserve">За вет. услуги - стерилизацию собак Феня и Ракета в вет. клинике "ВетДом" Тучково </t>
  </si>
  <si>
    <t>За вет. услуги - за стерилизацию собак Алиса, Арья, Шейла, Белла в вет. клинике "Ветмастер" Раменское</t>
  </si>
  <si>
    <t xml:space="preserve">За вет. услуги - стерилизацию кошек Букля,Ромашка, Руми,Цветик,Аксинья,Лапка, собак Варежка,Челси,Боня;кастрация кота Скуби в вет. клинике "101 Далматинец" г. Химки   </t>
  </si>
  <si>
    <t xml:space="preserve">За вет. услуги - стерилизацию кошек Матрешка, Звездочка, Горошка, Полосочка, Василиса, Стеша, Ника, Нюша в вет. клинике "101 Далматинец" г. Химки </t>
  </si>
  <si>
    <t xml:space="preserve">За вет. услуги - стерилизацию собак Марта и Берта в вет. клинике "Ветпомощь" г. Александров </t>
  </si>
  <si>
    <t xml:space="preserve">За вет. услуги - стерилизацию кошек Рима, Маска, Анфиса, Люси в вет. клинике "КрасногорьеВет" </t>
  </si>
  <si>
    <t xml:space="preserve">За вет. услуги - стерилизацию кошек Шпротинка, Фиалка, Челочка, Нюра, Ассоль в вет. клинике "КрасногорьеВет"   </t>
  </si>
  <si>
    <t xml:space="preserve">За вет. услуги - за стерилизацию собаки Вена в вет. клинике "Ветмастер" Раменское </t>
  </si>
  <si>
    <t xml:space="preserve">За вет. услуги - стерилизацию собак Мира, Аврора, Веня,Эмма в вет. клинике "101 Далматинец" г. Москва </t>
  </si>
  <si>
    <t xml:space="preserve">За вет. услуги - стерилизацию кошекАльфа, Бета, Гамма, Дельта,Алиса,Лиза, собак Альма,Соня в вет. клинике "Феникс-Вет" </t>
  </si>
  <si>
    <t xml:space="preserve">За вет. услуги - стерилизацию кошки Мася в вет. клинике "ВетДом" Тучково </t>
  </si>
  <si>
    <t xml:space="preserve">За вет. услуги - стерилизацию собак Джина, Плюша, кошек Слива, Лариса в вет. клинике "Феникс-Вет" </t>
  </si>
  <si>
    <t xml:space="preserve">За вет. услуги - стерилизацию кошки Феня в вет. клинике "Умка" </t>
  </si>
  <si>
    <t xml:space="preserve">За вет. услуги - кастрация кота Беляш,стерилиз. кошек Мира,Лира,собак Мэрси,Джерси,Рика,Эльба в вет. клинике докт. Никонорова С.И. г.Смоленск </t>
  </si>
  <si>
    <t xml:space="preserve">За вет. услуги - стерилизацию собак Катя,Линда в вет. клинике "Умка"  </t>
  </si>
  <si>
    <t>За вет. услуги - стационар. содержание собаки Катя в вет. клинике Фауна г.Москва</t>
  </si>
  <si>
    <t>Оплата труда сотрудников (3 человека), занятых в релизации программы, за февраль</t>
  </si>
  <si>
    <t>Налоги и взносы от ФОТ за февраль</t>
  </si>
  <si>
    <t xml:space="preserve">Оплата за услуги по техническому обеспечению видео и звуковым оборудованием фестиваля "Кошки-мышки" </t>
  </si>
  <si>
    <t xml:space="preserve">Оплата за нанесение логотипа на футболки и сувенирную продукцию </t>
  </si>
  <si>
    <t xml:space="preserve">Оплата гравировку на сувенирной продукции </t>
  </si>
  <si>
    <t>Оплата за аренду помещения для проведения лекции</t>
  </si>
  <si>
    <t xml:space="preserve">Оплата за сувенирную продукцию </t>
  </si>
  <si>
    <t xml:space="preserve">Оплата за мобильный стенд </t>
  </si>
  <si>
    <t xml:space="preserve">Оплата за печатную продукцию </t>
  </si>
  <si>
    <t>Оплата за дезинфекцию площадки</t>
  </si>
  <si>
    <t>Оплата труда сотрудников (2 человека), занятых в релизации программы, за февраль</t>
  </si>
  <si>
    <t>Оплата за проведение технического обслуживания автомобиля "РэйМобиль"</t>
  </si>
  <si>
    <t>Предоплата за ГСМ для "РэйМобиль"</t>
  </si>
  <si>
    <t xml:space="preserve">Транспортный налог за 2019 г. </t>
  </si>
  <si>
    <t>Оплата труда сотрудников (2 человека), занятых в реализации программы, за февраль</t>
  </si>
  <si>
    <t>Оплата труда АУП (координирование и развитие Фонда, бух. учет, 6 человек) за февраль</t>
  </si>
  <si>
    <t>Благотворительное пожертвование от Фонда "Лапа"</t>
  </si>
  <si>
    <t>Благотворительное пожертвование от Фонда "Лавка радостей"</t>
  </si>
  <si>
    <t>Благотворительное пожертвование от АО "Институт общественного менния Анкетолог"</t>
  </si>
  <si>
    <t>Февраль 2020</t>
  </si>
  <si>
    <t>КОВАЛЕНКО НИКИТА ВИТАЛЬЕВИЧ</t>
  </si>
  <si>
    <t>ПРУДНИКОВА ЕЛЕНА НИКОЛАЕВНА</t>
  </si>
  <si>
    <t>САПОЖНИКОВА ОЛЬГА СЕРГЕЕВНА</t>
  </si>
  <si>
    <t>ВЕРШИНИНА МАРИЯ ИГОРЕВНА</t>
  </si>
  <si>
    <t>КУКЛИНА ЕКАТЕРИНА ИВАНОВНА</t>
  </si>
  <si>
    <t>ВЫСОЦКИЙ АЛЕКСАНДР ЮРЬЕВИЧ</t>
  </si>
  <si>
    <t>МАНТРОВА ЮЛИЯ ВИКТОРОВНА</t>
  </si>
  <si>
    <t>КРАСЮК ОЛЬГА ЛЕОНИДОВНА</t>
  </si>
  <si>
    <t>КОМОВА АНАСТАСИЯ ИВАНОВНА</t>
  </si>
  <si>
    <t>КОННОВ ВИКТОР АЛЕКСЕЕВИЧ</t>
  </si>
  <si>
    <t>ГЕОРГИЦА ЕВГЕНИЯ ИГОРЕВНА</t>
  </si>
  <si>
    <t>НИКАБАДЗЕ МИХАИЛ УШАНГИЕВИЧ</t>
  </si>
  <si>
    <t>ЦАЙ ВИКТОРИЯ ЕВГЕНЬЕВНА</t>
  </si>
  <si>
    <t>ЗЕВА СОФЬЯ АЛЕКСАНДРОВНА</t>
  </si>
  <si>
    <t>КАРАКУЛИНА ЕКАТЕРИНА МИХАЙЛОВНА</t>
  </si>
  <si>
    <t>ВАРАКИНА КРИСТИНА МИХАЙЛОВНА</t>
  </si>
  <si>
    <t>ХАН ДАРЬЯ ВЛАДИМИРОВНА</t>
  </si>
  <si>
    <t>СИМБИРЕВА АЛЕКСАНДРА ТИМОФЕЕВНА</t>
  </si>
  <si>
    <t>ФЕДУЛОВА ИННА ВИКТОРОВНА</t>
  </si>
  <si>
    <t>ЦВЕТКОВА НАТАЛЬЯ ВАЛЕРЬЕВНА</t>
  </si>
  <si>
    <t>ПЕТРОВСКИЙ ВАЛЕРИЙ КОНСТАНТИНОВИЧ</t>
  </si>
  <si>
    <t>ГРАЧЕВА МАРИЯ ВЛАДИМИРОВНА</t>
  </si>
  <si>
    <t>ВЯТКИНА ТАТЬЯНА ВАЛЕРЬЕВНА</t>
  </si>
  <si>
    <t>СТАСЕНКО ПОЛИНА ВАСИЛЬЕВНА</t>
  </si>
  <si>
    <t>ЛАТУНОВ ДМИТРИЙ АНДРЕЕВИЧ</t>
  </si>
  <si>
    <t>ЧАРКИНА АЛИНА АЛЕКСАНДРОВНА</t>
  </si>
  <si>
    <t>ДАВТЯН ДЖЕММА ГАРИКОВНА</t>
  </si>
  <si>
    <t>СОЛОМОНОВА ВАРВАРА МИХАЙЛОВНА</t>
  </si>
  <si>
    <t>ЖЕЛТОВА ВИОЛА СЕРГЕЕВНА</t>
  </si>
  <si>
    <t>КОРШИКОВА СВЕТЛАНА ИГОРЕВНА</t>
  </si>
  <si>
    <t>РЫЖКОВА НАТАЛЬЯ АНАТОЛЬЕВНА</t>
  </si>
  <si>
    <t>РЕМЕНЮК ВЛАДИСЛАВ АНАТОЛЬЕВИЧ</t>
  </si>
  <si>
    <t>ШАРКОВА ОЛЬГА АНАТОЛЬЕВНА</t>
  </si>
  <si>
    <t>КОРОЛЕВА АЛИНА АЛЕКСЕЕВНА</t>
  </si>
  <si>
    <t>ДАВЛЕТОВ ДЕНИС РАИСОВИЧ</t>
  </si>
  <si>
    <t>КУШНИНА ВАРВАРА ГЕОРГИЕВНА</t>
  </si>
  <si>
    <t>КОЛБАСОВА ИРИНА ВАСИЛЬЕВНА</t>
  </si>
  <si>
    <t>КУРДЮКОВА ДАРЬЯ ОЛЕГОВНА</t>
  </si>
  <si>
    <t>СОЛНЦЕВА ЕЛЕНА ВАСИЛЬЕВНА</t>
  </si>
  <si>
    <t>ДРУЖИНИНА ИРИНА БОРИСОВНА</t>
  </si>
  <si>
    <t>СОКОЛОВ СЕРГЕЙ СЕРГЕЕВИЧ</t>
  </si>
  <si>
    <t>ГАЛАМАГИН НИКОЛАЙ ВЛАДИМИРОВИЧ</t>
  </si>
  <si>
    <t>ФЕДОРЕНКО ЕЛЕНА ЕВГЕНЬЕВНА</t>
  </si>
  <si>
    <t>ХУДЬКО ЕЛИЗАВЕТА ВАЛЕРЬЕВНА</t>
  </si>
  <si>
    <t>ХРИПУНОВА ЕКАТЕРИНА НИКОЛАЕВНА</t>
  </si>
  <si>
    <t>ШВАЛЕВА НАТАЛЬЯ ВАДИМОВНА</t>
  </si>
  <si>
    <t>ДОБРОНРАВОВА ОЛЬГА БОРИСОВНА</t>
  </si>
  <si>
    <t>ПЫЛЕНОК КРИСТИНА ВИКТОРОВНА</t>
  </si>
  <si>
    <t>СТРЕЛЬНИКОВА ЕКАТЕРИНА ВИКТОРОВНА</t>
  </si>
  <si>
    <t>КАРПЕЦКАЯ ЕКАТЕРИНА АНДРЕЕВНА</t>
  </si>
  <si>
    <t>ЖИРКОВА СВЕТЛАНА ЮРЬЕВНА</t>
  </si>
  <si>
    <t>ТАРАСОВА АЛЕКСАНДРА ВИТАЛЬЕВНА</t>
  </si>
  <si>
    <t>ДЕРГИЛЕВ ВАСИЛИЙ ВАЛЕРЬЕВИЧ</t>
  </si>
  <si>
    <t>ИВАНОВА ОЛЬГА АЛЕКСЕЕВНА</t>
  </si>
  <si>
    <t>ЯКОВЧЕНКО КИРИЛЛ НИКОЛАЕВИЧ</t>
  </si>
  <si>
    <t>МОМОТОВА ОКСАНА ШАХЛАРОВНА</t>
  </si>
  <si>
    <t>СУЕТИНОВ ЕВГЕНИЙ АЛЕКСАНДРОВИЧ</t>
  </si>
  <si>
    <t>РЫМША АЛЕКСАНДР ТАДЕУШЕВИЧ</t>
  </si>
  <si>
    <t>МАШКО ОЛЬГА ИГОРЕВНА</t>
  </si>
  <si>
    <t>ЕЛЬШИНА ЮЛИЯ ВЛАДИМИРОВНА</t>
  </si>
  <si>
    <t>ДЮРЯГИН ИВАН ДМИТРИЕВИЧ</t>
  </si>
  <si>
    <t>МОИСЕЕВА ИНГА НИКОЛАЕВНА</t>
  </si>
  <si>
    <t>КУЗНЕЦОВА ТАТЬЯНА ПЕТРОВНА</t>
  </si>
  <si>
    <t>САМУСЕВА ЯРОСЛАВА ВАСИЛЬЕВНА</t>
  </si>
  <si>
    <t>ЧЕРНЯЕВА НАТАЛЬЯ ЕВГЕНЬЕВНА</t>
  </si>
  <si>
    <t>ЕГОРОВ ЕВГЕНИЙ АЛЕКСЕЕВИЧ</t>
  </si>
  <si>
    <t>ПАВЛОВА ЮЛИЯ ЛЬВОВНА</t>
  </si>
  <si>
    <t>ЖАТКИНА ЕВГЕНИЯ ВЛАДИМИРОВНА</t>
  </si>
  <si>
    <t>МУРАВЬЕВА НАТАЛИЯ ЕВГЕНЬЕВНА</t>
  </si>
  <si>
    <t>МАРХАШОВА ОЛЬГА АЛЕКСАНДРОВНА</t>
  </si>
  <si>
    <t>ВИКУЛЬЦЕВ СЕРГЕЙ АЛЕКСАНДРОВИЧ</t>
  </si>
  <si>
    <t>АНАНЬЕВА ТАТЬЯНА ВИКТОРОВНА</t>
  </si>
  <si>
    <t>ДУБРОВИН АРТЕМ ОЛЕГОВИЧ</t>
  </si>
  <si>
    <t>СИДОРОВА ЕВГЕНИЯ АНДРЕЕВНА</t>
  </si>
  <si>
    <t>БАНУЛ НАТАЛЬЯ ВЛАДИМИРОВНА</t>
  </si>
  <si>
    <t>РУБЕЖАНСКАЯ ВАРВАРА ГЕННАДЬЕВНА</t>
  </si>
  <si>
    <t>БУДАНОВА ЕЛЕНА ВИКТОРОВНА</t>
  </si>
  <si>
    <t>МАНУШИЧЕВ СТАНИСЛАВ ЮРЬЕВИЧ</t>
  </si>
  <si>
    <t>КУЗНЕЦОВ МАРК ДМИТРИЕВИЧ</t>
  </si>
  <si>
    <t>КУЗИНА ЕКАТЕРИНА МИХАЙЛОВНА</t>
  </si>
  <si>
    <t>ЖМУРОВА ЕКАТЕРИНА СЕРГЕЕВНА</t>
  </si>
  <si>
    <t>ДЯЧКИНА ПОЛИНА АЛЕКСЕЕВНА</t>
  </si>
  <si>
    <t>БАТУРИНА КАРИНА МАНСУРОВНА</t>
  </si>
  <si>
    <t>ПОЛДНЕВ АНТОН ВЯЧЕСЛАВОВИЧ</t>
  </si>
  <si>
    <t>СЕВОСТЬЯНОВ АЛЕКСАНДР ЛЕОНИДОВИЧ</t>
  </si>
  <si>
    <t>НЕРЕДОВА ТАТЬЯНА ВАЛЕНТИНОВНА</t>
  </si>
  <si>
    <t>ЛАЗАРЕВА ЮЛИЯ ВАЛЕРЬЕВНА</t>
  </si>
  <si>
    <t>БОДРИКОВА ДАРЬЯ АЛЕКСЕЕВНА</t>
  </si>
  <si>
    <t>ОВЧИННИКОВА ТАТЬЯНА ВЛАДИМИРОВНА</t>
  </si>
  <si>
    <t>ЛУКЬЯНОВА МАРГАРИТА ЮРЬЕВНА</t>
  </si>
  <si>
    <t>КАЛАНДАРХОНОВА ЛЮБОВЬ ШАБОЗХОНОВНА</t>
  </si>
  <si>
    <t>ФИРСОВА ИРИНА НИКОЛАЕВНА</t>
  </si>
  <si>
    <t>УН СИНЕТХ</t>
  </si>
  <si>
    <t>ЗИНЯКОВ ДМИТРИЙ НИКОЛАЕВИЧ</t>
  </si>
  <si>
    <t>КИРЮШКИН КИРИЛЛ НИКОЛАЕВИЧ</t>
  </si>
  <si>
    <t>ЕГОРОВА ЕЛЕНА ВЛАДИМИРОВНА</t>
  </si>
  <si>
    <t>ПОПОВА КРИСТИНА АНДРЕЕВНА</t>
  </si>
  <si>
    <t>НДОНГ НЧАМА ХОСЕ МАНУЭЛЬ АНГУЕ</t>
  </si>
  <si>
    <t>МАСЛОВА ВИКТОРИЯ ВАСИЛЬЕВНА</t>
  </si>
  <si>
    <t>ГРУДЦЕВ МАКСИМ АЛЕКСАНДРОВИЧ</t>
  </si>
  <si>
    <t>ШОВГЕНОВА ЖАННА АХМЕДОВНА</t>
  </si>
  <si>
    <t>ИВАНОВА ЮЛИЯ ЛЕОНИДОВНА</t>
  </si>
  <si>
    <t>ЛЮ ЦЗЯНЬФЭН</t>
  </si>
  <si>
    <t>ВЫСОЦКАЯ АНАСТАСИЯ РУДОЛЬФОВНА</t>
  </si>
  <si>
    <t>АЛГЕНЕМ ГАССАН</t>
  </si>
  <si>
    <t>УВАИС МОХАННАД МУСА АКЕЛЬ</t>
  </si>
  <si>
    <t>САЛМАНИ МАМАГХАНИ САДЕГХ</t>
  </si>
  <si>
    <t>СОММЕРВИЛЛЕ КАДИМ СТ ЕЛМО</t>
  </si>
  <si>
    <t>СКОРОБОГАТОВА ЭЛЬВИРА НИКОЛАЕВНА</t>
  </si>
  <si>
    <t>ИП Соловьев Александр Валерьевич</t>
  </si>
  <si>
    <t>ИВАНОВА МАРИЯ ГРИГОРЬЕВНА</t>
  </si>
  <si>
    <t>ФЕДОТОВА ЕЛЕНА АНАТОЛЬЕВНА</t>
  </si>
  <si>
    <t>ОСКИН ЮРИЙ АНДРЕЕВИЧ</t>
  </si>
  <si>
    <t>ВОЛКОВА НАТАЛЬЯ АЛЕКСАНДРОВНА</t>
  </si>
  <si>
    <t>УБУШИЕВ АЛЕКСАНДР ВИКТОРОВИЧ</t>
  </si>
  <si>
    <t>КОСОВА ГУЛЬНАРА АНСАРОВНА</t>
  </si>
  <si>
    <t>УЛУХАНЯН АРМИНЕ РАФАЕЛОВНА</t>
  </si>
  <si>
    <t>СЕРГЕЕВА МАРИНА НИКОЛАЕВНА</t>
  </si>
  <si>
    <t>ДУНАЕВА АННА СЕРГЕЕВНА</t>
  </si>
  <si>
    <t>ХАЛИУЛИНА АНАСТАСИЯ ЮРЬЕВНА</t>
  </si>
  <si>
    <t>БЕЛЯКОВА АНАСТАСИЯ АЛЕКСЕЕВНА</t>
  </si>
  <si>
    <t>ПАВЛЮК КСЕНИЯ АНДРЕЕВНА</t>
  </si>
  <si>
    <t>ЛАДОНКИНА СТАНИСЛАВА БОРИСОВНА</t>
  </si>
  <si>
    <t>ИП Косырев Александр Васильевич</t>
  </si>
  <si>
    <t>ЯЗНЕВИЧ ЕЛИЗАВЕТА ВИКТОРОВНА</t>
  </si>
  <si>
    <t>АЛИБОЕВ ДЖАСУР ДЖАМОЛИДДИНОВИЧ</t>
  </si>
  <si>
    <t>КОТОВА ЕЛЕНА АНАТОЛЬЕВНА</t>
  </si>
  <si>
    <t>ПЕЧКОВСКАЯ ЕЛИЗАВЕТА МИХАЙЛОВНА</t>
  </si>
  <si>
    <t>ВОРОНОВА КСЕНИЯ ВЛАДИМИРОВНА</t>
  </si>
  <si>
    <t>ГУГУЕВА ЕКАТЕРИНА АНДРЕЕВНА</t>
  </si>
  <si>
    <t>СИМБИРЦЕВА ЕКАТЕРИНА ВАСИЛЬЕВНА</t>
  </si>
  <si>
    <t>РЮМИНА ЕЛИЗАВЕТА АНАТОЛЬЕВНА</t>
  </si>
  <si>
    <t>ЛАПУШНЯКОВА АЛИНА ЮРЬЕВНА</t>
  </si>
  <si>
    <t>ПОЛЯКОВ ЮРИЙ ВАЛЕРИЕВИЧ</t>
  </si>
  <si>
    <t>САМОХВАЛОВА ЮЛИЯ ИГОРЕВНА</t>
  </si>
  <si>
    <t>ГОЛЕНКО ОЛЬГА МАРКОВНА</t>
  </si>
  <si>
    <t>АНТОНЮК ЕКАТЕРИНА ЮРЬЕВНА</t>
  </si>
  <si>
    <t>ЧЕСНОВА ТАТЬЯНА АЛЕКСЕЕВНА</t>
  </si>
  <si>
    <t>ХРОМОВ НИКИТА МИХАЙЛОВИЧ</t>
  </si>
  <si>
    <t>АЗАРОВА ТАТЬЯНА ВЛАДИМИРОВНА</t>
  </si>
  <si>
    <t>АСТАХОВА ТАТЬЯНА ОЛЕГОВНА</t>
  </si>
  <si>
    <t>МЕДВЕДЕВ АЛЕКСАНДР ЭМИЛЬЕВИЧ</t>
  </si>
  <si>
    <t>ИП Кирсанов Роман Сергеевич</t>
  </si>
  <si>
    <t>ШУБИНА АЛЕКСАНДРА ЕВГЕНЬЕВНА</t>
  </si>
  <si>
    <t>КУЛМИРЗАЕВ КЫЯЗБЕК</t>
  </si>
  <si>
    <t>АРТЕМОВА АННА АЛЕКСЕЕВНА</t>
  </si>
  <si>
    <t>ШИВЕРНОВСКАЯ ГАЛИНА АНТОНОВНА</t>
  </si>
  <si>
    <t>ИВАНОВ ВАДИМ АЛЕКСАНДРОВИЧ</t>
  </si>
  <si>
    <t>ТЮРИКОВ РОДИОН АЛЕКСАНДРОВИЧ</t>
  </si>
  <si>
    <t>МЕЗЕНЦЕВ ПАВЕЛ АЛЕКСАНДРОВИЧ</t>
  </si>
  <si>
    <t>КУПРИЯНОВА ПОЛИНА ИГОРЕВНА</t>
  </si>
  <si>
    <t>ФЕДЯКОВА ЕКАТЕРИНА ВЛАДИМИРОВНА</t>
  </si>
  <si>
    <t>АХТЫРСКИЙ АРТЁМ МИХАЙЛОВИЧ</t>
  </si>
  <si>
    <t>УСАКОВА НАТАЛЬЯ МИХАЙЛОВНА</t>
  </si>
  <si>
    <t>ПАВЛОВА ОЛЬГА АЛЕКСЕЕВНА</t>
  </si>
  <si>
    <t>ИВАНОВА ИРИНА НИКОЛАЕВНА</t>
  </si>
  <si>
    <t>Благотворительные пожертвования, собранные на лекции "Вселенная собак: гид для хозяина"</t>
  </si>
  <si>
    <t>Благотворительные пожертвования, собранные в ящик для сбора пожертвований, установленный в магазине "Продукты"</t>
  </si>
  <si>
    <t>Благотворительные пожертвования, собранные в ящик для сбора пожертвований, установленный в клинике "Астин" Балашиха ул. Текстильщиков</t>
  </si>
  <si>
    <t>Благотворительные пожертвования, собранные в ящик для сбора пожертвований, установленный в клинике "Феникс-Вет"</t>
  </si>
  <si>
    <t>Благотворительные пожертвования, собранные в ящик для сбора пожертвований, установленный в "еАптека" Строгино</t>
  </si>
  <si>
    <t>Благотворительные пожертвования, собранные в ящик для сбора пожертвований, установленный в клинике "Центр ветеринарной медицины"</t>
  </si>
  <si>
    <t>Благотворительные пожертвования, собранные в ящик для сбора пожертвований, установленный в "еАптека" Бакунинская</t>
  </si>
  <si>
    <t>Благотворительные пожертвования, собранные в ящик для сбора пожертвований, установленный в клинике "Dr.Hug"</t>
  </si>
  <si>
    <t>Благотворительные пожертвования, собранные в ящик для сбора пожертвований, установленный в "еАптека" Щелково</t>
  </si>
  <si>
    <t>Благотворительные пожертвования, собранные в ящик для сбора пожертвований, установленный в "еАптека" Фрязино</t>
  </si>
  <si>
    <t>Благотворительные пожертвования, собранные в ящик для сбора пожертвований, установленный в клинике "Вива" Пушкиино</t>
  </si>
  <si>
    <t>Благотворительные пожертвования, собранные в ящик для сбора пожертвований, установленный в "еАптека" Селезневская</t>
  </si>
  <si>
    <t>2847</t>
  </si>
  <si>
    <t>6392</t>
  </si>
  <si>
    <t>4206</t>
  </si>
  <si>
    <t>7686</t>
  </si>
  <si>
    <t>5713</t>
  </si>
  <si>
    <t>8657</t>
  </si>
  <si>
    <t>за февраль 2020 года</t>
  </si>
  <si>
    <t>Остаток средств на 01.02.2020</t>
  </si>
  <si>
    <t>Общая сумма поступлений за февраль 2020г.</t>
  </si>
  <si>
    <t>Произведенные расходы за февраль 2020г.</t>
  </si>
  <si>
    <t>Остаток средств на 29.02.2020</t>
  </si>
  <si>
    <t>Скосырев Сергей</t>
  </si>
  <si>
    <t>Сайбель Александр</t>
  </si>
  <si>
    <t>Васюков Дмитрий</t>
  </si>
  <si>
    <t>Сергеева Яна</t>
  </si>
  <si>
    <t>Муллаханов Илья</t>
  </si>
  <si>
    <t>Кравцова Ангелина</t>
  </si>
  <si>
    <t>Тамбасов Кирилл</t>
  </si>
  <si>
    <t>Джинчарадзе Анна</t>
  </si>
  <si>
    <t>Жежелев Гурий</t>
  </si>
  <si>
    <t>Иванов Евгений</t>
  </si>
  <si>
    <t>Бичук Андрей</t>
  </si>
  <si>
    <t>Шаронин Денис</t>
  </si>
  <si>
    <t>Оплата за переноски для грызунов для фестиваля "Кошки-Мышки"</t>
  </si>
  <si>
    <t>Оплата за услуги по организации мероприятия - фестиваль "Кошки-Мышки"</t>
  </si>
  <si>
    <t>Оплата за услуги по управлению аккаунтами в социальных сетях за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</si>
</sst>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3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4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/>
    </xf>
    <xf numFmtId="0" fontId="12" fillId="4" borderId="14" xfId="0" applyNumberFormat="1" applyFont="1" applyFill="1" applyBorder="1" applyAlignment="1" applyProtection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2" fillId="0" borderId="4" xfId="0" applyNumberFormat="1" applyFont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left" vertical="center"/>
    </xf>
    <xf numFmtId="4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14" fontId="4" fillId="2" borderId="9" xfId="0" applyNumberFormat="1" applyFont="1" applyFill="1" applyBorder="1" applyAlignment="1" applyProtection="1">
      <alignment vertical="center"/>
    </xf>
    <xf numFmtId="14" fontId="4" fillId="2" borderId="10" xfId="0" applyNumberFormat="1" applyFont="1" applyFill="1" applyBorder="1" applyAlignment="1" applyProtection="1">
      <alignment vertical="center"/>
    </xf>
    <xf numFmtId="14" fontId="4" fillId="2" borderId="11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0" fillId="5" borderId="0" xfId="0" applyFill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4" fontId="17" fillId="5" borderId="14" xfId="0" applyNumberFormat="1" applyFont="1" applyFill="1" applyBorder="1" applyAlignment="1" applyProtection="1">
      <alignment horizontal="center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4" fontId="19" fillId="5" borderId="14" xfId="0" applyNumberFormat="1" applyFont="1" applyFill="1" applyBorder="1" applyAlignment="1" applyProtection="1">
      <alignment horizontal="center" vertical="center" wrapText="1"/>
    </xf>
    <xf numFmtId="165" fontId="17" fillId="4" borderId="14" xfId="0" applyNumberFormat="1" applyFont="1" applyFill="1" applyBorder="1" applyAlignment="1" applyProtection="1">
      <alignment horizontal="center" vertical="center" wrapText="1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14" fontId="17" fillId="0" borderId="1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Protection="1"/>
    <xf numFmtId="0" fontId="5" fillId="2" borderId="4" xfId="0" applyFont="1" applyFill="1" applyBorder="1" applyProtection="1"/>
    <xf numFmtId="14" fontId="4" fillId="2" borderId="4" xfId="0" applyNumberFormat="1" applyFont="1" applyFill="1" applyBorder="1" applyAlignment="1" applyProtection="1">
      <alignment horizontal="left" vertic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wrapText="1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23" fillId="5" borderId="14" xfId="0" applyFont="1" applyFill="1" applyBorder="1" applyAlignment="1" applyProtection="1">
      <alignment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4" fontId="12" fillId="4" borderId="4" xfId="0" applyNumberFormat="1" applyFont="1" applyFill="1" applyBorder="1" applyAlignment="1" applyProtection="1">
      <alignment horizontal="center" vertical="center" wrapText="1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2" fillId="4" borderId="4" xfId="0" applyFont="1" applyFill="1" applyBorder="1" applyAlignment="1" applyProtection="1">
      <alignment horizontal="left" vertical="center" wrapText="1"/>
    </xf>
    <xf numFmtId="0" fontId="18" fillId="4" borderId="15" xfId="0" applyNumberFormat="1" applyFont="1" applyFill="1" applyBorder="1" applyAlignment="1" applyProtection="1">
      <alignment horizontal="center" vertical="center" wrapText="1"/>
    </xf>
    <xf numFmtId="0" fontId="13" fillId="4" borderId="15" xfId="0" applyNumberFormat="1" applyFont="1" applyFill="1" applyBorder="1" applyAlignment="1" applyProtection="1">
      <alignment horizontal="left" vertical="center" wrapText="1"/>
    </xf>
    <xf numFmtId="14" fontId="0" fillId="5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4" fontId="24" fillId="0" borderId="4" xfId="0" applyNumberFormat="1" applyFon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4" fontId="12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horizontal="left"/>
    </xf>
    <xf numFmtId="165" fontId="13" fillId="4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3" fillId="4" borderId="14" xfId="0" applyFont="1" applyFill="1" applyBorder="1" applyAlignment="1" applyProtection="1">
      <alignment vertical="center" wrapText="1"/>
    </xf>
    <xf numFmtId="0" fontId="2" fillId="0" borderId="4" xfId="0" applyFont="1" applyBorder="1"/>
    <xf numFmtId="166" fontId="12" fillId="4" borderId="4" xfId="0" applyNumberFormat="1" applyFont="1" applyFill="1" applyBorder="1" applyAlignment="1" applyProtection="1">
      <alignment horizontal="center" vertical="center" wrapText="1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20" fillId="2" borderId="6" xfId="0" applyFont="1" applyFill="1" applyBorder="1" applyProtection="1"/>
    <xf numFmtId="0" fontId="3" fillId="2" borderId="2" xfId="0" applyFont="1" applyFill="1" applyBorder="1" applyProtection="1"/>
    <xf numFmtId="0" fontId="2" fillId="0" borderId="15" xfId="0" applyFont="1" applyBorder="1"/>
    <xf numFmtId="1" fontId="0" fillId="0" borderId="4" xfId="0" applyNumberFormat="1" applyBorder="1" applyAlignment="1">
      <alignment horizontal="center"/>
    </xf>
    <xf numFmtId="0" fontId="12" fillId="4" borderId="3" xfId="0" applyFont="1" applyFill="1" applyBorder="1" applyAlignment="1" applyProtection="1">
      <alignment horizontal="left" vertical="center" wrapText="1"/>
    </xf>
    <xf numFmtId="4" fontId="12" fillId="0" borderId="15" xfId="0" applyNumberFormat="1" applyFont="1" applyFill="1" applyBorder="1" applyAlignment="1" applyProtection="1">
      <alignment horizontal="center" vertical="center" wrapText="1"/>
    </xf>
    <xf numFmtId="4" fontId="24" fillId="0" borderId="4" xfId="0" applyNumberFormat="1" applyFont="1" applyFill="1" applyBorder="1" applyAlignment="1">
      <alignment horizontal="center"/>
    </xf>
    <xf numFmtId="165" fontId="17" fillId="4" borderId="18" xfId="0" applyNumberFormat="1" applyFont="1" applyFill="1" applyBorder="1" applyAlignment="1" applyProtection="1">
      <alignment horizontal="center" vertical="center" wrapText="1"/>
    </xf>
    <xf numFmtId="4" fontId="14" fillId="0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left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Border="1" applyAlignment="1">
      <alignment horizontal="center"/>
    </xf>
    <xf numFmtId="165" fontId="17" fillId="4" borderId="17" xfId="0" applyNumberFormat="1" applyFont="1" applyFill="1" applyBorder="1" applyAlignment="1" applyProtection="1">
      <alignment horizontal="center" vertical="center" wrapText="1"/>
    </xf>
    <xf numFmtId="4" fontId="22" fillId="5" borderId="17" xfId="0" applyNumberFormat="1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center"/>
    </xf>
    <xf numFmtId="0" fontId="23" fillId="4" borderId="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" fillId="2" borderId="3" xfId="0" applyFont="1" applyFill="1" applyBorder="1"/>
    <xf numFmtId="14" fontId="0" fillId="0" borderId="15" xfId="0" applyNumberFormat="1" applyFill="1" applyBorder="1" applyAlignment="1">
      <alignment horizontal="center"/>
    </xf>
    <xf numFmtId="14" fontId="2" fillId="5" borderId="15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vertical="top" wrapText="1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14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166" fontId="12" fillId="5" borderId="4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vertical="center" wrapText="1"/>
    </xf>
    <xf numFmtId="14" fontId="0" fillId="0" borderId="19" xfId="0" applyNumberForma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0" fontId="12" fillId="4" borderId="19" xfId="0" applyFont="1" applyFill="1" applyBorder="1" applyAlignment="1" applyProtection="1">
      <alignment horizontal="left" vertical="center" wrapText="1"/>
    </xf>
    <xf numFmtId="0" fontId="0" fillId="5" borderId="0" xfId="0" applyFill="1" applyAlignment="1" applyProtection="1">
      <alignment horizontal="left"/>
    </xf>
    <xf numFmtId="0" fontId="1" fillId="5" borderId="0" xfId="0" applyFont="1" applyFill="1"/>
    <xf numFmtId="4" fontId="24" fillId="5" borderId="4" xfId="0" applyNumberFormat="1" applyFont="1" applyFill="1" applyBorder="1" applyAlignment="1">
      <alignment horizontal="center"/>
    </xf>
    <xf numFmtId="0" fontId="0" fillId="5" borderId="0" xfId="0" applyFill="1" applyProtection="1"/>
    <xf numFmtId="49" fontId="12" fillId="4" borderId="4" xfId="0" applyNumberFormat="1" applyFont="1" applyFill="1" applyBorder="1" applyAlignment="1" applyProtection="1">
      <alignment horizontal="center" vertical="center" wrapText="1"/>
    </xf>
    <xf numFmtId="165" fontId="12" fillId="4" borderId="1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14" fontId="2" fillId="0" borderId="4" xfId="0" applyNumberFormat="1" applyFont="1" applyFill="1" applyBorder="1" applyAlignment="1" applyProtection="1">
      <alignment horizontal="center"/>
    </xf>
    <xf numFmtId="166" fontId="13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 vertical="center"/>
    </xf>
    <xf numFmtId="166" fontId="2" fillId="0" borderId="4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13" fillId="4" borderId="22" xfId="0" applyNumberFormat="1" applyFont="1" applyFill="1" applyBorder="1" applyAlignment="1" applyProtection="1">
      <alignment horizontal="left" vertical="center" wrapText="1"/>
    </xf>
    <xf numFmtId="0" fontId="13" fillId="4" borderId="23" xfId="0" applyNumberFormat="1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14" fontId="3" fillId="2" borderId="1" xfId="0" applyNumberFormat="1" applyFont="1" applyFill="1" applyBorder="1" applyAlignment="1" applyProtection="1">
      <alignment horizontal="left" vertical="center"/>
    </xf>
    <xf numFmtId="14" fontId="3" fillId="2" borderId="6" xfId="0" applyNumberFormat="1" applyFont="1" applyFill="1" applyBorder="1" applyAlignment="1" applyProtection="1">
      <alignment horizontal="left" vertical="center"/>
    </xf>
    <xf numFmtId="14" fontId="3" fillId="2" borderId="3" xfId="0" applyNumberFormat="1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wrapText="1"/>
    </xf>
    <xf numFmtId="0" fontId="13" fillId="6" borderId="1" xfId="0" applyFont="1" applyFill="1" applyBorder="1" applyAlignment="1" applyProtection="1">
      <alignment horizontal="left" wrapText="1"/>
    </xf>
    <xf numFmtId="0" fontId="13" fillId="6" borderId="3" xfId="0" applyFont="1" applyFill="1" applyBorder="1" applyAlignment="1" applyProtection="1">
      <alignment horizontal="left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253" width="8.85546875" customWidth="1"/>
  </cols>
  <sheetData>
    <row r="1" spans="1:3" ht="18.75" x14ac:dyDescent="0.3">
      <c r="B1" s="195" t="s">
        <v>0</v>
      </c>
      <c r="C1" s="195"/>
    </row>
    <row r="2" spans="1:3" ht="18.75" x14ac:dyDescent="0.3">
      <c r="B2" s="195" t="s">
        <v>1</v>
      </c>
      <c r="C2" s="195"/>
    </row>
    <row r="3" spans="1:3" ht="18.75" x14ac:dyDescent="0.3">
      <c r="B3" s="58"/>
      <c r="C3" s="58"/>
    </row>
    <row r="4" spans="1:3" ht="18.75" x14ac:dyDescent="0.3">
      <c r="B4" s="192" t="s">
        <v>2</v>
      </c>
      <c r="C4" s="192"/>
    </row>
    <row r="5" spans="1:3" ht="18.75" x14ac:dyDescent="0.3">
      <c r="B5" s="192" t="s">
        <v>3</v>
      </c>
      <c r="C5" s="192"/>
    </row>
    <row r="6" spans="1:3" ht="18.75" x14ac:dyDescent="0.25">
      <c r="B6" s="196" t="s">
        <v>810</v>
      </c>
      <c r="C6" s="196"/>
    </row>
    <row r="7" spans="1:3" ht="15" customHeight="1" x14ac:dyDescent="0.25">
      <c r="B7" s="60"/>
      <c r="C7" s="60"/>
    </row>
    <row r="9" spans="1:3" ht="15" customHeight="1" x14ac:dyDescent="0.25">
      <c r="A9" s="188" t="s">
        <v>811</v>
      </c>
      <c r="B9" s="189"/>
      <c r="C9" s="80">
        <v>5783185.4000000004</v>
      </c>
    </row>
    <row r="10" spans="1:3" ht="15" customHeight="1" x14ac:dyDescent="0.25">
      <c r="C10" s="23"/>
    </row>
    <row r="11" spans="1:3" ht="15" customHeight="1" x14ac:dyDescent="0.25">
      <c r="A11" s="188" t="s">
        <v>812</v>
      </c>
      <c r="B11" s="189"/>
      <c r="C11" s="81">
        <f>SUM(C12:C17)</f>
        <v>1329836.67466</v>
      </c>
    </row>
    <row r="12" spans="1:3" ht="15" customHeight="1" x14ac:dyDescent="0.25">
      <c r="A12" s="190" t="s">
        <v>4</v>
      </c>
      <c r="B12" s="191"/>
      <c r="C12" s="24">
        <f>CloudPayments!C555</f>
        <v>433934.81066000002</v>
      </c>
    </row>
    <row r="13" spans="1:3" ht="15" customHeight="1" x14ac:dyDescent="0.25">
      <c r="A13" s="190" t="s">
        <v>5</v>
      </c>
      <c r="B13" s="191"/>
      <c r="C13" s="24">
        <f>PayPal!C22</f>
        <v>1334.79</v>
      </c>
    </row>
    <row r="14" spans="1:3" ht="15" customHeight="1" x14ac:dyDescent="0.25">
      <c r="A14" s="190" t="s">
        <v>6</v>
      </c>
      <c r="B14" s="191"/>
      <c r="C14" s="73">
        <f>Yandex!C17</f>
        <v>9775.4040000000005</v>
      </c>
    </row>
    <row r="15" spans="1:3" ht="15" customHeight="1" x14ac:dyDescent="0.25">
      <c r="A15" s="190" t="s">
        <v>7</v>
      </c>
      <c r="B15" s="191"/>
      <c r="C15" s="24">
        <f>Qiwi!C10</f>
        <v>0</v>
      </c>
    </row>
    <row r="16" spans="1:3" x14ac:dyDescent="0.25">
      <c r="A16" s="56" t="s">
        <v>8</v>
      </c>
      <c r="B16" s="57"/>
      <c r="C16" s="24">
        <f>Смс!C93</f>
        <v>10581.32</v>
      </c>
    </row>
    <row r="17" spans="1:5" ht="15" customHeight="1" x14ac:dyDescent="0.25">
      <c r="A17" s="14" t="s">
        <v>9</v>
      </c>
      <c r="B17" s="14"/>
      <c r="C17" s="24">
        <f>Сбербанк!B214</f>
        <v>874210.35000000009</v>
      </c>
    </row>
    <row r="18" spans="1:5" ht="15" customHeight="1" x14ac:dyDescent="0.25">
      <c r="A18" s="18"/>
      <c r="B18" s="18"/>
      <c r="C18" s="25"/>
    </row>
    <row r="19" spans="1:5" ht="15" customHeight="1" x14ac:dyDescent="0.25">
      <c r="A19" s="188" t="s">
        <v>813</v>
      </c>
      <c r="B19" s="189"/>
      <c r="C19" s="80">
        <f>SUM(C20:C27)</f>
        <v>2041912.4500000002</v>
      </c>
    </row>
    <row r="20" spans="1:5" ht="15" customHeight="1" x14ac:dyDescent="0.25">
      <c r="A20" s="15" t="s">
        <v>10</v>
      </c>
      <c r="B20" s="16"/>
      <c r="C20" s="26">
        <f>Расходы!B16</f>
        <v>68238.600000000006</v>
      </c>
    </row>
    <row r="21" spans="1:5" ht="15" customHeight="1" x14ac:dyDescent="0.25">
      <c r="A21" s="14" t="s">
        <v>11</v>
      </c>
      <c r="B21" s="17"/>
      <c r="C21" s="27">
        <f>Расходы!B23</f>
        <v>37810</v>
      </c>
    </row>
    <row r="22" spans="1:5" ht="30" customHeight="1" x14ac:dyDescent="0.25">
      <c r="A22" s="193" t="s">
        <v>61</v>
      </c>
      <c r="B22" s="194"/>
      <c r="C22" s="27">
        <f>Расходы!B82</f>
        <v>650359</v>
      </c>
    </row>
    <row r="23" spans="1:5" ht="15" customHeight="1" x14ac:dyDescent="0.25">
      <c r="A23" s="193" t="s">
        <v>51</v>
      </c>
      <c r="B23" s="194"/>
      <c r="C23" s="27">
        <f>Расходы!B84</f>
        <v>0</v>
      </c>
    </row>
    <row r="24" spans="1:5" ht="28.5" customHeight="1" x14ac:dyDescent="0.25">
      <c r="A24" s="193" t="s">
        <v>59</v>
      </c>
      <c r="B24" s="194"/>
      <c r="C24" s="27">
        <f>Расходы!B99</f>
        <v>307487.2</v>
      </c>
    </row>
    <row r="25" spans="1:5" ht="15" customHeight="1" x14ac:dyDescent="0.25">
      <c r="A25" s="193" t="s">
        <v>58</v>
      </c>
      <c r="B25" s="194"/>
      <c r="C25" s="27">
        <f>Расходы!B106</f>
        <v>196491</v>
      </c>
      <c r="D25" s="120"/>
    </row>
    <row r="26" spans="1:5" ht="15" customHeight="1" x14ac:dyDescent="0.25">
      <c r="A26" s="56" t="s">
        <v>12</v>
      </c>
      <c r="B26" s="59"/>
      <c r="C26" s="27">
        <f>Расходы!B110</f>
        <v>162270</v>
      </c>
      <c r="D26" s="120"/>
    </row>
    <row r="27" spans="1:5" ht="15" customHeight="1" x14ac:dyDescent="0.25">
      <c r="A27" s="14" t="s">
        <v>13</v>
      </c>
      <c r="B27" s="17"/>
      <c r="C27" s="27">
        <f>Расходы!B121</f>
        <v>619256.65</v>
      </c>
      <c r="D27" s="120"/>
    </row>
    <row r="28" spans="1:5" ht="15" customHeight="1" x14ac:dyDescent="0.25">
      <c r="C28" s="23"/>
      <c r="D28" s="120"/>
      <c r="E28" s="120"/>
    </row>
    <row r="29" spans="1:5" ht="15" customHeight="1" x14ac:dyDescent="0.25">
      <c r="A29" s="188" t="s">
        <v>814</v>
      </c>
      <c r="B29" s="189"/>
      <c r="C29" s="80">
        <f>C9+C11-C19</f>
        <v>5071109.6246600002</v>
      </c>
    </row>
    <row r="30" spans="1:5" ht="15" customHeight="1" x14ac:dyDescent="0.25">
      <c r="A30" s="39" t="s">
        <v>14</v>
      </c>
      <c r="B30" s="40"/>
      <c r="C30" s="165">
        <v>3812650</v>
      </c>
    </row>
    <row r="31" spans="1:5" x14ac:dyDescent="0.25">
      <c r="C31" s="38"/>
    </row>
    <row r="33" spans="3:3" x14ac:dyDescent="0.25">
      <c r="C33" s="38"/>
    </row>
    <row r="35" spans="3:3" x14ac:dyDescent="0.25">
      <c r="C35" s="41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2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8.7109375" bestFit="1" customWidth="1"/>
    <col min="4" max="209" width="8.85546875" customWidth="1"/>
  </cols>
  <sheetData>
    <row r="1" spans="1:3" ht="18.75" x14ac:dyDescent="0.3">
      <c r="B1" s="195" t="s">
        <v>0</v>
      </c>
      <c r="C1" s="195"/>
    </row>
    <row r="2" spans="1:3" ht="18.75" x14ac:dyDescent="0.3">
      <c r="B2" s="195" t="s">
        <v>1</v>
      </c>
      <c r="C2" s="195"/>
    </row>
    <row r="3" spans="1:3" ht="18.75" x14ac:dyDescent="0.3">
      <c r="B3" s="192"/>
      <c r="C3" s="192"/>
    </row>
    <row r="4" spans="1:3" ht="18.75" x14ac:dyDescent="0.3">
      <c r="A4" s="1" t="s">
        <v>15</v>
      </c>
      <c r="B4" s="192" t="s">
        <v>16</v>
      </c>
      <c r="C4" s="192"/>
    </row>
    <row r="5" spans="1:3" ht="18.75" x14ac:dyDescent="0.25">
      <c r="B5" s="196" t="s">
        <v>810</v>
      </c>
      <c r="C5" s="196"/>
    </row>
    <row r="6" spans="1:3" ht="15.75" x14ac:dyDescent="0.25">
      <c r="B6" s="3"/>
      <c r="C6" s="4"/>
    </row>
    <row r="8" spans="1:3" ht="15" customHeight="1" x14ac:dyDescent="0.25">
      <c r="A8" s="51" t="s">
        <v>17</v>
      </c>
      <c r="B8" s="8" t="s">
        <v>18</v>
      </c>
      <c r="C8" s="52" t="s">
        <v>19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08">
        <v>43868.766400462948</v>
      </c>
      <c r="B10" s="43">
        <v>13747.9</v>
      </c>
      <c r="C10" s="116" t="s">
        <v>550</v>
      </c>
    </row>
    <row r="11" spans="1:3" ht="15" customHeight="1" x14ac:dyDescent="0.25">
      <c r="A11" s="108">
        <v>43868.770416666754</v>
      </c>
      <c r="B11" s="43">
        <v>7065.2</v>
      </c>
      <c r="C11" s="116" t="s">
        <v>551</v>
      </c>
    </row>
    <row r="12" spans="1:3" ht="15" customHeight="1" x14ac:dyDescent="0.25">
      <c r="A12" s="108">
        <v>43868.773576389067</v>
      </c>
      <c r="B12" s="43">
        <v>22066</v>
      </c>
      <c r="C12" s="116" t="s">
        <v>552</v>
      </c>
    </row>
    <row r="13" spans="1:3" ht="15" customHeight="1" x14ac:dyDescent="0.25">
      <c r="A13" s="108">
        <v>43868.784456018358</v>
      </c>
      <c r="B13" s="43">
        <v>15822</v>
      </c>
      <c r="C13" s="116" t="s">
        <v>553</v>
      </c>
    </row>
    <row r="14" spans="1:3" ht="15" customHeight="1" x14ac:dyDescent="0.25">
      <c r="A14" s="108">
        <v>43872.702650462743</v>
      </c>
      <c r="B14" s="43">
        <v>4933.5</v>
      </c>
      <c r="C14" s="116" t="s">
        <v>554</v>
      </c>
    </row>
    <row r="15" spans="1:3" ht="15" customHeight="1" x14ac:dyDescent="0.25">
      <c r="A15" s="108">
        <v>43872.714374999981</v>
      </c>
      <c r="B15" s="43">
        <v>4604</v>
      </c>
      <c r="C15" s="116" t="s">
        <v>555</v>
      </c>
    </row>
    <row r="16" spans="1:3" ht="15" customHeight="1" x14ac:dyDescent="0.25">
      <c r="A16" s="77" t="s">
        <v>20</v>
      </c>
      <c r="B16" s="74">
        <f>SUM(B10:B15)</f>
        <v>68238.600000000006</v>
      </c>
      <c r="C16" s="46"/>
    </row>
    <row r="17" spans="1:3" ht="15" customHeight="1" x14ac:dyDescent="0.25">
      <c r="A17" s="62" t="s">
        <v>11</v>
      </c>
      <c r="B17" s="63"/>
      <c r="C17" s="64"/>
    </row>
    <row r="18" spans="1:3" ht="15" customHeight="1" x14ac:dyDescent="0.25">
      <c r="A18" s="108">
        <v>43865.766875000205</v>
      </c>
      <c r="B18" s="43">
        <v>9600</v>
      </c>
      <c r="C18" s="116" t="s">
        <v>556</v>
      </c>
    </row>
    <row r="19" spans="1:3" ht="15" customHeight="1" x14ac:dyDescent="0.25">
      <c r="A19" s="108">
        <v>43865.787708333228</v>
      </c>
      <c r="B19" s="43">
        <v>19116</v>
      </c>
      <c r="C19" s="116" t="s">
        <v>559</v>
      </c>
    </row>
    <row r="20" spans="1:3" ht="15" customHeight="1" x14ac:dyDescent="0.25">
      <c r="A20" s="108">
        <v>43867.706145833246</v>
      </c>
      <c r="B20" s="43">
        <v>424</v>
      </c>
      <c r="C20" s="116" t="s">
        <v>560</v>
      </c>
    </row>
    <row r="21" spans="1:3" ht="15" customHeight="1" x14ac:dyDescent="0.25">
      <c r="A21" s="108">
        <v>43878.596435185056</v>
      </c>
      <c r="B21" s="43">
        <v>6470</v>
      </c>
      <c r="C21" s="116" t="s">
        <v>557</v>
      </c>
    </row>
    <row r="22" spans="1:3" ht="15" customHeight="1" x14ac:dyDescent="0.25">
      <c r="A22" s="108">
        <v>43888.852500000037</v>
      </c>
      <c r="B22" s="43">
        <v>2200</v>
      </c>
      <c r="C22" s="116" t="s">
        <v>558</v>
      </c>
    </row>
    <row r="23" spans="1:3" ht="15" customHeight="1" x14ac:dyDescent="0.25">
      <c r="A23" s="134" t="s">
        <v>20</v>
      </c>
      <c r="B23" s="135">
        <f>SUM(B18:B22)</f>
        <v>37810</v>
      </c>
      <c r="C23" s="136"/>
    </row>
    <row r="24" spans="1:3" ht="15" customHeight="1" x14ac:dyDescent="0.25">
      <c r="A24" s="12" t="s">
        <v>61</v>
      </c>
      <c r="B24" s="13"/>
      <c r="C24" s="137"/>
    </row>
    <row r="25" spans="1:3" s="36" customFormat="1" ht="15" customHeight="1" x14ac:dyDescent="0.25">
      <c r="A25" s="108">
        <v>43864.840763888787</v>
      </c>
      <c r="B25" s="43">
        <v>1500</v>
      </c>
      <c r="C25" s="116" t="s">
        <v>561</v>
      </c>
    </row>
    <row r="26" spans="1:3" ht="15" customHeight="1" x14ac:dyDescent="0.25">
      <c r="A26" s="108">
        <v>43865.05159722222</v>
      </c>
      <c r="B26" s="43">
        <v>2500</v>
      </c>
      <c r="C26" s="116" t="s">
        <v>562</v>
      </c>
    </row>
    <row r="27" spans="1:3" ht="15" customHeight="1" x14ac:dyDescent="0.25">
      <c r="A27" s="108">
        <v>43865.055590278003</v>
      </c>
      <c r="B27" s="43">
        <v>2000</v>
      </c>
      <c r="C27" s="116" t="s">
        <v>563</v>
      </c>
    </row>
    <row r="28" spans="1:3" ht="15" customHeight="1" x14ac:dyDescent="0.25">
      <c r="A28" s="108">
        <v>43865.75697916653</v>
      </c>
      <c r="B28" s="43">
        <v>5000</v>
      </c>
      <c r="C28" s="116" t="s">
        <v>564</v>
      </c>
    </row>
    <row r="29" spans="1:3" ht="15" customHeight="1" x14ac:dyDescent="0.25">
      <c r="A29" s="108">
        <v>43865.767407407518</v>
      </c>
      <c r="B29" s="43">
        <v>2500</v>
      </c>
      <c r="C29" s="116" t="s">
        <v>565</v>
      </c>
    </row>
    <row r="30" spans="1:3" ht="15" customHeight="1" x14ac:dyDescent="0.25">
      <c r="A30" s="108">
        <v>43865.774421296082</v>
      </c>
      <c r="B30" s="43">
        <v>2500</v>
      </c>
      <c r="C30" s="116" t="s">
        <v>566</v>
      </c>
    </row>
    <row r="31" spans="1:3" ht="15" customHeight="1" x14ac:dyDescent="0.25">
      <c r="A31" s="108">
        <v>43865.782337963115</v>
      </c>
      <c r="B31" s="43">
        <v>2500</v>
      </c>
      <c r="C31" s="116" t="s">
        <v>567</v>
      </c>
    </row>
    <row r="32" spans="1:3" ht="15" customHeight="1" x14ac:dyDescent="0.25">
      <c r="A32" s="108">
        <v>43865.797395833302</v>
      </c>
      <c r="B32" s="43">
        <v>14100</v>
      </c>
      <c r="C32" s="116" t="s">
        <v>568</v>
      </c>
    </row>
    <row r="33" spans="1:3" ht="15" customHeight="1" x14ac:dyDescent="0.25">
      <c r="A33" s="108">
        <v>43865.811273148283</v>
      </c>
      <c r="B33" s="43">
        <v>18000</v>
      </c>
      <c r="C33" s="116" t="s">
        <v>569</v>
      </c>
    </row>
    <row r="34" spans="1:3" ht="15" customHeight="1" x14ac:dyDescent="0.25">
      <c r="A34" s="108">
        <v>43865.81688657403</v>
      </c>
      <c r="B34" s="43">
        <v>4400</v>
      </c>
      <c r="C34" s="116" t="s">
        <v>570</v>
      </c>
    </row>
    <row r="35" spans="1:3" ht="15" customHeight="1" x14ac:dyDescent="0.25">
      <c r="A35" s="108">
        <v>43866.583622685168</v>
      </c>
      <c r="B35" s="43">
        <v>2000</v>
      </c>
      <c r="C35" s="116" t="s">
        <v>571</v>
      </c>
    </row>
    <row r="36" spans="1:3" ht="15" customHeight="1" x14ac:dyDescent="0.25">
      <c r="A36" s="108">
        <v>43867.687615740579</v>
      </c>
      <c r="B36" s="43">
        <v>18000</v>
      </c>
      <c r="C36" s="116" t="s">
        <v>572</v>
      </c>
    </row>
    <row r="37" spans="1:3" ht="15" customHeight="1" x14ac:dyDescent="0.25">
      <c r="A37" s="108">
        <v>43867.688645833172</v>
      </c>
      <c r="B37" s="43">
        <v>4000</v>
      </c>
      <c r="C37" s="116" t="s">
        <v>573</v>
      </c>
    </row>
    <row r="38" spans="1:3" ht="15" customHeight="1" x14ac:dyDescent="0.25">
      <c r="A38" s="108">
        <v>43867.691064815037</v>
      </c>
      <c r="B38" s="43">
        <v>12000</v>
      </c>
      <c r="C38" s="116" t="s">
        <v>574</v>
      </c>
    </row>
    <row r="39" spans="1:3" ht="15" customHeight="1" x14ac:dyDescent="0.25">
      <c r="A39" s="108">
        <v>43867.700810185168</v>
      </c>
      <c r="B39" s="43">
        <v>4000</v>
      </c>
      <c r="C39" s="116" t="s">
        <v>575</v>
      </c>
    </row>
    <row r="40" spans="1:3" ht="15" customHeight="1" x14ac:dyDescent="0.25">
      <c r="A40" s="108">
        <v>43868.796527777798</v>
      </c>
      <c r="B40" s="43">
        <v>21500</v>
      </c>
      <c r="C40" s="116" t="s">
        <v>576</v>
      </c>
    </row>
    <row r="41" spans="1:3" ht="15" customHeight="1" x14ac:dyDescent="0.25">
      <c r="A41" s="108">
        <v>43868.806504629552</v>
      </c>
      <c r="B41" s="43">
        <v>2500</v>
      </c>
      <c r="C41" s="116" t="s">
        <v>577</v>
      </c>
    </row>
    <row r="42" spans="1:3" ht="15" customHeight="1" x14ac:dyDescent="0.25">
      <c r="A42" s="108">
        <v>43872.659884259105</v>
      </c>
      <c r="B42" s="43">
        <v>6500</v>
      </c>
      <c r="C42" s="116" t="s">
        <v>578</v>
      </c>
    </row>
    <row r="43" spans="1:3" ht="15" customHeight="1" x14ac:dyDescent="0.25">
      <c r="A43" s="108">
        <v>43872.695659722202</v>
      </c>
      <c r="B43" s="43">
        <v>13700</v>
      </c>
      <c r="C43" s="116" t="s">
        <v>579</v>
      </c>
    </row>
    <row r="44" spans="1:3" ht="15" customHeight="1" x14ac:dyDescent="0.25">
      <c r="A44" s="108">
        <v>43872.697349537164</v>
      </c>
      <c r="B44" s="43">
        <v>6000</v>
      </c>
      <c r="C44" s="116" t="s">
        <v>580</v>
      </c>
    </row>
    <row r="45" spans="1:3" ht="15" customHeight="1" x14ac:dyDescent="0.25">
      <c r="A45" s="108">
        <v>43872.718206018675</v>
      </c>
      <c r="B45" s="43">
        <v>2500</v>
      </c>
      <c r="C45" s="116" t="s">
        <v>581</v>
      </c>
    </row>
    <row r="46" spans="1:3" ht="15" customHeight="1" x14ac:dyDescent="0.25">
      <c r="A46" s="108">
        <v>43872.733402777929</v>
      </c>
      <c r="B46" s="43">
        <v>6000</v>
      </c>
      <c r="C46" s="116" t="s">
        <v>582</v>
      </c>
    </row>
    <row r="47" spans="1:3" ht="15" customHeight="1" x14ac:dyDescent="0.25">
      <c r="A47" s="108">
        <v>43874.523402777966</v>
      </c>
      <c r="B47" s="43">
        <v>4500</v>
      </c>
      <c r="C47" s="116" t="s">
        <v>583</v>
      </c>
    </row>
    <row r="48" spans="1:3" ht="15" customHeight="1" x14ac:dyDescent="0.25">
      <c r="A48" s="108">
        <v>43875.653206018731</v>
      </c>
      <c r="B48" s="43">
        <v>23800</v>
      </c>
      <c r="C48" s="116" t="s">
        <v>584</v>
      </c>
    </row>
    <row r="49" spans="1:3" ht="15" customHeight="1" x14ac:dyDescent="0.25">
      <c r="A49" s="108">
        <v>43875.662442129571</v>
      </c>
      <c r="B49" s="43">
        <v>8600</v>
      </c>
      <c r="C49" s="116" t="s">
        <v>585</v>
      </c>
    </row>
    <row r="50" spans="1:3" ht="15" customHeight="1" x14ac:dyDescent="0.25">
      <c r="A50" s="108">
        <v>43878.588541666511</v>
      </c>
      <c r="B50" s="43">
        <v>10500</v>
      </c>
      <c r="C50" s="116" t="s">
        <v>586</v>
      </c>
    </row>
    <row r="51" spans="1:3" ht="15" customHeight="1" x14ac:dyDescent="0.25">
      <c r="A51" s="108">
        <v>43878.590243055485</v>
      </c>
      <c r="B51" s="43">
        <v>4000</v>
      </c>
      <c r="C51" s="116" t="s">
        <v>587</v>
      </c>
    </row>
    <row r="52" spans="1:3" ht="15" customHeight="1" x14ac:dyDescent="0.25">
      <c r="A52" s="108">
        <v>43878.605138889048</v>
      </c>
      <c r="B52" s="43">
        <v>2500</v>
      </c>
      <c r="C52" s="116" t="s">
        <v>588</v>
      </c>
    </row>
    <row r="53" spans="1:3" ht="15" customHeight="1" x14ac:dyDescent="0.25">
      <c r="A53" s="108">
        <v>43879.51412037015</v>
      </c>
      <c r="B53" s="43">
        <v>10000</v>
      </c>
      <c r="C53" s="116" t="s">
        <v>589</v>
      </c>
    </row>
    <row r="54" spans="1:3" ht="15" customHeight="1" x14ac:dyDescent="0.25">
      <c r="A54" s="108">
        <v>43879.519826388918</v>
      </c>
      <c r="B54" s="43">
        <v>5000</v>
      </c>
      <c r="C54" s="116" t="s">
        <v>590</v>
      </c>
    </row>
    <row r="55" spans="1:3" ht="15" customHeight="1" x14ac:dyDescent="0.25">
      <c r="A55" s="108">
        <v>43886.653761574067</v>
      </c>
      <c r="B55" s="43">
        <v>22500</v>
      </c>
      <c r="C55" s="116" t="s">
        <v>591</v>
      </c>
    </row>
    <row r="56" spans="1:3" ht="15" customHeight="1" x14ac:dyDescent="0.25">
      <c r="A56" s="108">
        <v>43886.73211805569</v>
      </c>
      <c r="B56" s="43">
        <v>8000</v>
      </c>
      <c r="C56" s="116" t="s">
        <v>592</v>
      </c>
    </row>
    <row r="57" spans="1:3" ht="15" customHeight="1" x14ac:dyDescent="0.25">
      <c r="A57" s="108">
        <v>43886.736053240951</v>
      </c>
      <c r="B57" s="43">
        <v>6000</v>
      </c>
      <c r="C57" s="116" t="s">
        <v>593</v>
      </c>
    </row>
    <row r="58" spans="1:3" ht="15" customHeight="1" x14ac:dyDescent="0.25">
      <c r="A58" s="108">
        <v>43886.742569444235</v>
      </c>
      <c r="B58" s="43">
        <v>2600</v>
      </c>
      <c r="C58" s="116" t="s">
        <v>594</v>
      </c>
    </row>
    <row r="59" spans="1:3" ht="15" customHeight="1" x14ac:dyDescent="0.25">
      <c r="A59" s="108">
        <v>43886.753622685093</v>
      </c>
      <c r="B59" s="43">
        <v>2500</v>
      </c>
      <c r="C59" s="116" t="s">
        <v>595</v>
      </c>
    </row>
    <row r="60" spans="1:3" ht="15" customHeight="1" x14ac:dyDescent="0.25">
      <c r="A60" s="108">
        <v>43888.70395833347</v>
      </c>
      <c r="B60" s="43">
        <v>2000</v>
      </c>
      <c r="C60" s="116" t="s">
        <v>596</v>
      </c>
    </row>
    <row r="61" spans="1:3" ht="15" customHeight="1" x14ac:dyDescent="0.25">
      <c r="A61" s="108">
        <v>43888.705011574086</v>
      </c>
      <c r="B61" s="43">
        <v>6000</v>
      </c>
      <c r="C61" s="116" t="s">
        <v>597</v>
      </c>
    </row>
    <row r="62" spans="1:3" ht="15" customHeight="1" x14ac:dyDescent="0.25">
      <c r="A62" s="108">
        <v>43888.718946759123</v>
      </c>
      <c r="B62" s="43">
        <v>17500</v>
      </c>
      <c r="C62" s="116" t="s">
        <v>598</v>
      </c>
    </row>
    <row r="63" spans="1:3" ht="15" customHeight="1" x14ac:dyDescent="0.25">
      <c r="A63" s="108">
        <v>43888.727708333172</v>
      </c>
      <c r="B63" s="43">
        <v>7500</v>
      </c>
      <c r="C63" s="116" t="s">
        <v>599</v>
      </c>
    </row>
    <row r="64" spans="1:3" ht="15" customHeight="1" x14ac:dyDescent="0.25">
      <c r="A64" s="108">
        <v>43888.73616898153</v>
      </c>
      <c r="B64" s="43">
        <v>9000</v>
      </c>
      <c r="C64" s="116" t="s">
        <v>600</v>
      </c>
    </row>
    <row r="65" spans="1:3" ht="15" customHeight="1" x14ac:dyDescent="0.25">
      <c r="A65" s="108">
        <v>43888.737731481437</v>
      </c>
      <c r="B65" s="43">
        <v>22000</v>
      </c>
      <c r="C65" s="116" t="s">
        <v>601</v>
      </c>
    </row>
    <row r="66" spans="1:3" ht="30" x14ac:dyDescent="0.25">
      <c r="A66" s="108">
        <v>43888.754398148041</v>
      </c>
      <c r="B66" s="43">
        <v>29200</v>
      </c>
      <c r="C66" s="116" t="s">
        <v>602</v>
      </c>
    </row>
    <row r="67" spans="1:3" ht="30" x14ac:dyDescent="0.25">
      <c r="A67" s="108">
        <v>43888.791643518489</v>
      </c>
      <c r="B67" s="43">
        <v>18400</v>
      </c>
      <c r="C67" s="116" t="s">
        <v>603</v>
      </c>
    </row>
    <row r="68" spans="1:3" ht="15" customHeight="1" x14ac:dyDescent="0.25">
      <c r="A68" s="108">
        <v>43888.804050926119</v>
      </c>
      <c r="B68" s="43">
        <v>10500</v>
      </c>
      <c r="C68" s="116" t="s">
        <v>604</v>
      </c>
    </row>
    <row r="69" spans="1:3" ht="15" customHeight="1" x14ac:dyDescent="0.25">
      <c r="A69" s="108">
        <v>43888.862719907425</v>
      </c>
      <c r="B69" s="43">
        <v>8000</v>
      </c>
      <c r="C69" s="116" t="s">
        <v>605</v>
      </c>
    </row>
    <row r="70" spans="1:3" ht="15" customHeight="1" x14ac:dyDescent="0.25">
      <c r="A70" s="108">
        <v>43888.881284722127</v>
      </c>
      <c r="B70" s="43">
        <v>13000</v>
      </c>
      <c r="C70" s="116" t="s">
        <v>606</v>
      </c>
    </row>
    <row r="71" spans="1:3" ht="15" customHeight="1" x14ac:dyDescent="0.25">
      <c r="A71" s="108">
        <v>43889.048750000075</v>
      </c>
      <c r="B71" s="43">
        <v>5000</v>
      </c>
      <c r="C71" s="116" t="s">
        <v>607</v>
      </c>
    </row>
    <row r="72" spans="1:3" ht="15" customHeight="1" x14ac:dyDescent="0.25">
      <c r="A72" s="108">
        <v>43889.052002314944</v>
      </c>
      <c r="B72" s="43">
        <v>18400</v>
      </c>
      <c r="C72" s="116" t="s">
        <v>608</v>
      </c>
    </row>
    <row r="73" spans="1:3" ht="15" customHeight="1" x14ac:dyDescent="0.25">
      <c r="A73" s="108">
        <v>43889.052974537015</v>
      </c>
      <c r="B73" s="43">
        <v>27000</v>
      </c>
      <c r="C73" s="116" t="s">
        <v>609</v>
      </c>
    </row>
    <row r="74" spans="1:3" ht="15" customHeight="1" x14ac:dyDescent="0.25">
      <c r="A74" s="108">
        <v>43889.54199074069</v>
      </c>
      <c r="B74" s="43">
        <v>2600</v>
      </c>
      <c r="C74" s="116" t="s">
        <v>610</v>
      </c>
    </row>
    <row r="75" spans="1:3" ht="15" customHeight="1" x14ac:dyDescent="0.25">
      <c r="A75" s="108">
        <v>43889.577962962911</v>
      </c>
      <c r="B75" s="43">
        <v>17000</v>
      </c>
      <c r="C75" s="116" t="s">
        <v>611</v>
      </c>
    </row>
    <row r="76" spans="1:3" ht="15" customHeight="1" x14ac:dyDescent="0.25">
      <c r="A76" s="108">
        <v>43889.580069444608</v>
      </c>
      <c r="B76" s="43">
        <v>2500</v>
      </c>
      <c r="C76" s="116" t="s">
        <v>612</v>
      </c>
    </row>
    <row r="77" spans="1:3" ht="15" customHeight="1" x14ac:dyDescent="0.25">
      <c r="A77" s="108">
        <v>43889.584803240839</v>
      </c>
      <c r="B77" s="43">
        <v>18930</v>
      </c>
      <c r="C77" s="116" t="s">
        <v>613</v>
      </c>
    </row>
    <row r="78" spans="1:3" ht="15" customHeight="1" x14ac:dyDescent="0.25">
      <c r="A78" s="108">
        <v>43889.597731481306</v>
      </c>
      <c r="B78" s="43">
        <v>12000</v>
      </c>
      <c r="C78" s="116" t="s">
        <v>614</v>
      </c>
    </row>
    <row r="79" spans="1:3" ht="15" customHeight="1" x14ac:dyDescent="0.25">
      <c r="A79" s="108">
        <v>43889.616192129441</v>
      </c>
      <c r="B79" s="43">
        <v>2000</v>
      </c>
      <c r="C79" s="116" t="s">
        <v>615</v>
      </c>
    </row>
    <row r="80" spans="1:3" ht="15" customHeight="1" x14ac:dyDescent="0.25">
      <c r="A80" s="166">
        <v>43862</v>
      </c>
      <c r="B80" s="167">
        <v>99615</v>
      </c>
      <c r="C80" s="168" t="s">
        <v>616</v>
      </c>
    </row>
    <row r="81" spans="1:3" s="70" customFormat="1" ht="15" customHeight="1" x14ac:dyDescent="0.25">
      <c r="A81" s="166">
        <v>43862</v>
      </c>
      <c r="B81" s="169">
        <v>38014</v>
      </c>
      <c r="C81" s="170" t="s">
        <v>617</v>
      </c>
    </row>
    <row r="82" spans="1:3" s="50" customFormat="1" ht="15" customHeight="1" x14ac:dyDescent="0.25">
      <c r="A82" s="77" t="s">
        <v>20</v>
      </c>
      <c r="B82" s="76">
        <f>SUM(B25:B81)</f>
        <v>650359</v>
      </c>
      <c r="C82" s="90"/>
    </row>
    <row r="83" spans="1:3" ht="15" customHeight="1" x14ac:dyDescent="0.25">
      <c r="A83" s="53" t="s">
        <v>56</v>
      </c>
      <c r="B83" s="54"/>
      <c r="C83" s="55"/>
    </row>
    <row r="84" spans="1:3" s="36" customFormat="1" ht="15" customHeight="1" x14ac:dyDescent="0.25">
      <c r="A84" s="77" t="s">
        <v>20</v>
      </c>
      <c r="B84" s="76">
        <v>0</v>
      </c>
      <c r="C84" s="46"/>
    </row>
    <row r="85" spans="1:3" ht="15" customHeight="1" x14ac:dyDescent="0.25">
      <c r="A85" s="53" t="s">
        <v>59</v>
      </c>
      <c r="B85" s="54"/>
      <c r="C85" s="55"/>
    </row>
    <row r="86" spans="1:3" ht="15" customHeight="1" x14ac:dyDescent="0.25">
      <c r="A86" s="47">
        <v>43845.693969907239</v>
      </c>
      <c r="B86" s="103">
        <v>70000</v>
      </c>
      <c r="C86" s="97" t="s">
        <v>828</v>
      </c>
    </row>
    <row r="87" spans="1:3" s="36" customFormat="1" ht="15" customHeight="1" x14ac:dyDescent="0.25">
      <c r="A87" s="47">
        <v>43866.611319444608</v>
      </c>
      <c r="B87" s="103">
        <v>22000</v>
      </c>
      <c r="C87" s="97" t="s">
        <v>618</v>
      </c>
    </row>
    <row r="88" spans="1:3" s="36" customFormat="1" ht="15" customHeight="1" x14ac:dyDescent="0.25">
      <c r="A88" s="47">
        <v>43866.618460648227</v>
      </c>
      <c r="B88" s="103">
        <v>7030</v>
      </c>
      <c r="C88" s="97" t="s">
        <v>619</v>
      </c>
    </row>
    <row r="89" spans="1:3" s="36" customFormat="1" ht="15" customHeight="1" x14ac:dyDescent="0.25">
      <c r="A89" s="47">
        <v>43868.804467592388</v>
      </c>
      <c r="B89" s="103">
        <v>4100</v>
      </c>
      <c r="C89" s="97" t="s">
        <v>620</v>
      </c>
    </row>
    <row r="90" spans="1:3" s="36" customFormat="1" ht="15" customHeight="1" x14ac:dyDescent="0.25">
      <c r="A90" s="171">
        <v>43871.489745370578</v>
      </c>
      <c r="B90" s="172">
        <v>12500</v>
      </c>
      <c r="C90" s="173" t="s">
        <v>621</v>
      </c>
    </row>
    <row r="91" spans="1:3" s="36" customFormat="1" ht="15" customHeight="1" x14ac:dyDescent="0.25">
      <c r="A91" s="47">
        <v>43874.525150462985</v>
      </c>
      <c r="B91" s="103">
        <v>3150</v>
      </c>
      <c r="C91" s="97" t="s">
        <v>622</v>
      </c>
    </row>
    <row r="92" spans="1:3" s="36" customFormat="1" ht="15" customHeight="1" x14ac:dyDescent="0.25">
      <c r="A92" s="47">
        <v>43874.528275462799</v>
      </c>
      <c r="B92" s="103">
        <v>17400</v>
      </c>
      <c r="C92" s="97" t="s">
        <v>623</v>
      </c>
    </row>
    <row r="93" spans="1:3" s="36" customFormat="1" ht="15" customHeight="1" x14ac:dyDescent="0.25">
      <c r="A93" s="47">
        <v>43879.520254629664</v>
      </c>
      <c r="B93" s="103">
        <v>7600</v>
      </c>
      <c r="C93" s="97" t="s">
        <v>624</v>
      </c>
    </row>
    <row r="94" spans="1:3" s="36" customFormat="1" ht="15" customHeight="1" x14ac:dyDescent="0.25">
      <c r="A94" s="47">
        <v>43879.778796296101</v>
      </c>
      <c r="B94" s="103">
        <v>9000</v>
      </c>
      <c r="C94" s="97" t="s">
        <v>357</v>
      </c>
    </row>
    <row r="95" spans="1:3" s="36" customFormat="1" ht="15" customHeight="1" x14ac:dyDescent="0.25">
      <c r="A95" s="47">
        <v>43887</v>
      </c>
      <c r="B95" s="103">
        <v>4140</v>
      </c>
      <c r="C95" s="97" t="s">
        <v>827</v>
      </c>
    </row>
    <row r="96" spans="1:3" s="36" customFormat="1" ht="15" customHeight="1" x14ac:dyDescent="0.25">
      <c r="A96" s="174">
        <v>43888.742083333433</v>
      </c>
      <c r="B96" s="175">
        <v>2000</v>
      </c>
      <c r="C96" s="176" t="s">
        <v>625</v>
      </c>
    </row>
    <row r="97" spans="1:3" s="177" customFormat="1" ht="15" customHeight="1" x14ac:dyDescent="0.25">
      <c r="A97" s="166">
        <v>43862</v>
      </c>
      <c r="B97" s="127">
        <v>107532</v>
      </c>
      <c r="C97" s="168" t="s">
        <v>626</v>
      </c>
    </row>
    <row r="98" spans="1:3" s="177" customFormat="1" ht="15" customHeight="1" x14ac:dyDescent="0.25">
      <c r="A98" s="166">
        <v>43863</v>
      </c>
      <c r="B98" s="128">
        <v>41035.199999999997</v>
      </c>
      <c r="C98" s="170" t="s">
        <v>617</v>
      </c>
    </row>
    <row r="99" spans="1:3" s="36" customFormat="1" ht="15" customHeight="1" x14ac:dyDescent="0.25">
      <c r="A99" s="77" t="s">
        <v>20</v>
      </c>
      <c r="B99" s="76">
        <f>SUM(B86:B98)</f>
        <v>307487.2</v>
      </c>
      <c r="C99" s="46"/>
    </row>
    <row r="100" spans="1:3" ht="15" customHeight="1" x14ac:dyDescent="0.25">
      <c r="A100" s="66" t="s">
        <v>58</v>
      </c>
      <c r="B100" s="67"/>
      <c r="C100" s="68"/>
    </row>
    <row r="101" spans="1:3" ht="15" customHeight="1" x14ac:dyDescent="0.25">
      <c r="A101" s="47">
        <v>43867.65479166666</v>
      </c>
      <c r="B101" s="103">
        <v>7800</v>
      </c>
      <c r="C101" s="97" t="s">
        <v>627</v>
      </c>
    </row>
    <row r="102" spans="1:3" ht="15" customHeight="1" x14ac:dyDescent="0.25">
      <c r="A102" s="47">
        <v>43875.651979166549</v>
      </c>
      <c r="B102" s="103">
        <v>20000</v>
      </c>
      <c r="C102" s="97" t="s">
        <v>628</v>
      </c>
    </row>
    <row r="103" spans="1:3" ht="15" customHeight="1" x14ac:dyDescent="0.25">
      <c r="A103" s="47">
        <v>43889.695844907314</v>
      </c>
      <c r="B103" s="103">
        <v>411</v>
      </c>
      <c r="C103" s="97" t="s">
        <v>629</v>
      </c>
    </row>
    <row r="104" spans="1:3" ht="15" customHeight="1" x14ac:dyDescent="0.25">
      <c r="A104" s="118">
        <v>43862</v>
      </c>
      <c r="B104" s="169">
        <v>121800</v>
      </c>
      <c r="C104" s="97" t="s">
        <v>626</v>
      </c>
    </row>
    <row r="105" spans="1:3" ht="15" customHeight="1" x14ac:dyDescent="0.25">
      <c r="A105" s="118">
        <v>43863</v>
      </c>
      <c r="B105" s="169">
        <v>46480</v>
      </c>
      <c r="C105" s="126" t="s">
        <v>617</v>
      </c>
    </row>
    <row r="106" spans="1:3" ht="15" customHeight="1" x14ac:dyDescent="0.25">
      <c r="A106" s="129" t="s">
        <v>20</v>
      </c>
      <c r="B106" s="91">
        <f>SUM(B101:B105)</f>
        <v>196491</v>
      </c>
      <c r="C106" s="92"/>
    </row>
    <row r="107" spans="1:3" ht="15" customHeight="1" x14ac:dyDescent="0.25">
      <c r="A107" s="85" t="s">
        <v>21</v>
      </c>
      <c r="B107" s="86"/>
      <c r="C107" s="87"/>
    </row>
    <row r="108" spans="1:3" s="178" customFormat="1" x14ac:dyDescent="0.25">
      <c r="A108" s="166">
        <v>43862</v>
      </c>
      <c r="B108" s="169">
        <v>117450</v>
      </c>
      <c r="C108" s="168" t="s">
        <v>630</v>
      </c>
    </row>
    <row r="109" spans="1:3" s="178" customFormat="1" x14ac:dyDescent="0.25">
      <c r="A109" s="166">
        <v>43863</v>
      </c>
      <c r="B109" s="169">
        <v>44820</v>
      </c>
      <c r="C109" s="170" t="s">
        <v>617</v>
      </c>
    </row>
    <row r="110" spans="1:3" ht="15" customHeight="1" x14ac:dyDescent="0.25">
      <c r="A110" s="79" t="s">
        <v>20</v>
      </c>
      <c r="B110" s="76">
        <f>SUM(B108:B109)</f>
        <v>162270</v>
      </c>
      <c r="C110" s="46"/>
    </row>
    <row r="111" spans="1:3" ht="15" customHeight="1" x14ac:dyDescent="0.25">
      <c r="A111" s="62" t="s">
        <v>13</v>
      </c>
      <c r="B111" s="65"/>
      <c r="C111" s="64"/>
    </row>
    <row r="112" spans="1:3" ht="15" customHeight="1" x14ac:dyDescent="0.25">
      <c r="A112" s="47">
        <v>43860</v>
      </c>
      <c r="B112" s="128">
        <v>12000</v>
      </c>
      <c r="C112" s="97" t="s">
        <v>829</v>
      </c>
    </row>
    <row r="113" spans="1:3" s="180" customFormat="1" x14ac:dyDescent="0.25">
      <c r="A113" s="166">
        <v>43862</v>
      </c>
      <c r="B113" s="179">
        <v>275.76</v>
      </c>
      <c r="C113" s="168" t="s">
        <v>364</v>
      </c>
    </row>
    <row r="114" spans="1:3" s="180" customFormat="1" ht="15" customHeight="1" x14ac:dyDescent="0.25">
      <c r="A114" s="166">
        <v>43863</v>
      </c>
      <c r="B114" s="179">
        <v>56428.43</v>
      </c>
      <c r="C114" s="168" t="s">
        <v>360</v>
      </c>
    </row>
    <row r="115" spans="1:3" ht="15" customHeight="1" x14ac:dyDescent="0.25">
      <c r="A115" s="118">
        <v>43864</v>
      </c>
      <c r="B115" s="128">
        <v>2598.2199999999998</v>
      </c>
      <c r="C115" s="97" t="s">
        <v>362</v>
      </c>
    </row>
    <row r="116" spans="1:3" ht="15" customHeight="1" x14ac:dyDescent="0.25">
      <c r="A116" s="118">
        <v>43865</v>
      </c>
      <c r="B116" s="128">
        <v>47657.83</v>
      </c>
      <c r="C116" s="97" t="s">
        <v>363</v>
      </c>
    </row>
    <row r="117" spans="1:3" s="180" customFormat="1" ht="15" customHeight="1" x14ac:dyDescent="0.25">
      <c r="A117" s="166">
        <v>43866</v>
      </c>
      <c r="B117" s="179">
        <v>232516</v>
      </c>
      <c r="C117" s="168" t="s">
        <v>631</v>
      </c>
    </row>
    <row r="118" spans="1:3" s="180" customFormat="1" ht="15" customHeight="1" x14ac:dyDescent="0.25">
      <c r="A118" s="166">
        <v>43866</v>
      </c>
      <c r="B118" s="179">
        <v>167544.51</v>
      </c>
      <c r="C118" s="170" t="s">
        <v>361</v>
      </c>
    </row>
    <row r="119" spans="1:3" s="180" customFormat="1" x14ac:dyDescent="0.25">
      <c r="A119" s="166">
        <v>43867</v>
      </c>
      <c r="B119" s="132">
        <v>92972.52</v>
      </c>
      <c r="C119" s="170" t="s">
        <v>617</v>
      </c>
    </row>
    <row r="120" spans="1:3" x14ac:dyDescent="0.25">
      <c r="A120" s="118">
        <v>43862</v>
      </c>
      <c r="B120" s="130">
        <v>7263.38</v>
      </c>
      <c r="C120" s="131" t="s">
        <v>359</v>
      </c>
    </row>
    <row r="121" spans="1:3" ht="15" customHeight="1" x14ac:dyDescent="0.25">
      <c r="A121" s="98" t="s">
        <v>20</v>
      </c>
      <c r="B121" s="119">
        <f>SUM(B112:B120)</f>
        <v>619256.65</v>
      </c>
      <c r="C121" s="99"/>
    </row>
    <row r="122" spans="1:3" ht="15" customHeight="1" x14ac:dyDescent="0.25">
      <c r="A122" s="143" t="s">
        <v>48</v>
      </c>
      <c r="B122" s="61">
        <f>B16+B23+B82+B84+B99+B106+B110+B121</f>
        <v>2041912.4500000002</v>
      </c>
      <c r="C122" s="84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6 C99">
    <cfRule type="containsText" dxfId="26" priority="238" operator="containsText" text="стерилизация">
      <formula>NOT(ISERROR(SEARCH("стерилизация",C16)))</formula>
    </cfRule>
    <cfRule type="containsText" dxfId="25" priority="239" operator="containsText" text="стерилизация">
      <formula>NOT(ISERROR(SEARCH("стерилизация",C16)))</formula>
    </cfRule>
    <cfRule type="containsText" dxfId="24" priority="240" operator="containsText" text="лечение">
      <formula>NOT(ISERROR(SEARCH("лечение",C16)))</formula>
    </cfRule>
  </conditionalFormatting>
  <conditionalFormatting sqref="C84">
    <cfRule type="containsText" dxfId="23" priority="115" operator="containsText" text="стерилизация">
      <formula>NOT(ISERROR(SEARCH("стерилизация",C84)))</formula>
    </cfRule>
    <cfRule type="containsText" dxfId="22" priority="116" operator="containsText" text="стерилизация">
      <formula>NOT(ISERROR(SEARCH("стерилизация",C84)))</formula>
    </cfRule>
    <cfRule type="containsText" dxfId="21" priority="117" operator="containsText" text="лечение">
      <formula>NOT(ISERROR(SEARCH("лечение",C84)))</formula>
    </cfRule>
  </conditionalFormatting>
  <conditionalFormatting sqref="C105">
    <cfRule type="containsText" dxfId="20" priority="13" operator="containsText" text="стерилизация">
      <formula>NOT(ISERROR(SEARCH("стерилизация",C105)))</formula>
    </cfRule>
    <cfRule type="containsText" dxfId="19" priority="14" operator="containsText" text="стерилизация">
      <formula>NOT(ISERROR(SEARCH("стерилизация",C105)))</formula>
    </cfRule>
    <cfRule type="containsText" dxfId="18" priority="15" operator="containsText" text="лечение">
      <formula>NOT(ISERROR(SEARCH("лечение",C105)))</formula>
    </cfRule>
  </conditionalFormatting>
  <conditionalFormatting sqref="C81">
    <cfRule type="containsText" dxfId="17" priority="19" operator="containsText" text="стерилизация">
      <formula>NOT(ISERROR(SEARCH("стерилизация",C81)))</formula>
    </cfRule>
    <cfRule type="containsText" dxfId="16" priority="20" operator="containsText" text="стерилизация">
      <formula>NOT(ISERROR(SEARCH("стерилизация",C81)))</formula>
    </cfRule>
    <cfRule type="containsText" dxfId="15" priority="21" operator="containsText" text="лечение">
      <formula>NOT(ISERROR(SEARCH("лечение",C81)))</formula>
    </cfRule>
  </conditionalFormatting>
  <conditionalFormatting sqref="C109">
    <cfRule type="containsText" dxfId="14" priority="10" operator="containsText" text="стерилизация">
      <formula>NOT(ISERROR(SEARCH("стерилизация",C109)))</formula>
    </cfRule>
    <cfRule type="containsText" dxfId="13" priority="11" operator="containsText" text="стерилизация">
      <formula>NOT(ISERROR(SEARCH("стерилизация",C109)))</formula>
    </cfRule>
    <cfRule type="containsText" dxfId="12" priority="12" operator="containsText" text="лечение">
      <formula>NOT(ISERROR(SEARCH("лечение",C109)))</formula>
    </cfRule>
  </conditionalFormatting>
  <conditionalFormatting sqref="C98">
    <cfRule type="containsText" dxfId="11" priority="16" operator="containsText" text="стерилизация">
      <formula>NOT(ISERROR(SEARCH("стерилизация",C98)))</formula>
    </cfRule>
    <cfRule type="containsText" dxfId="10" priority="17" operator="containsText" text="стерилизация">
      <formula>NOT(ISERROR(SEARCH("стерилизация",C98)))</formula>
    </cfRule>
    <cfRule type="containsText" dxfId="9" priority="18" operator="containsText" text="лечение">
      <formula>NOT(ISERROR(SEARCH("лечение",C98)))</formula>
    </cfRule>
  </conditionalFormatting>
  <conditionalFormatting sqref="C117">
    <cfRule type="containsText" dxfId="8" priority="7" operator="containsText" text="стерилизация">
      <formula>NOT(ISERROR(SEARCH("стерилизация",C117)))</formula>
    </cfRule>
    <cfRule type="containsText" dxfId="7" priority="8" operator="containsText" text="стерилизация">
      <formula>NOT(ISERROR(SEARCH("стерилизация",C117)))</formula>
    </cfRule>
    <cfRule type="containsText" dxfId="6" priority="9" operator="containsText" text="лечение">
      <formula>NOT(ISERROR(SEARCH("лечение",C117)))</formula>
    </cfRule>
  </conditionalFormatting>
  <conditionalFormatting sqref="C119">
    <cfRule type="containsText" dxfId="5" priority="4" operator="containsText" text="стерилизация">
      <formula>NOT(ISERROR(SEARCH("стерилизация",C119)))</formula>
    </cfRule>
    <cfRule type="containsText" dxfId="4" priority="5" operator="containsText" text="стерилизация">
      <formula>NOT(ISERROR(SEARCH("стерилизация",C119)))</formula>
    </cfRule>
    <cfRule type="containsText" dxfId="3" priority="6" operator="containsText" text="лечение">
      <formula>NOT(ISERROR(SEARCH("лечение",C119)))</formula>
    </cfRule>
  </conditionalFormatting>
  <conditionalFormatting sqref="C118">
    <cfRule type="containsText" dxfId="2" priority="1" operator="containsText" text="стерилизация">
      <formula>NOT(ISERROR(SEARCH("стерилизация",C118)))</formula>
    </cfRule>
    <cfRule type="containsText" dxfId="1" priority="2" operator="containsText" text="стерилизация">
      <formula>NOT(ISERROR(SEARCH("стерилизация",C118)))</formula>
    </cfRule>
    <cfRule type="containsText" dxfId="0" priority="3" operator="containsText" text="лечение">
      <formula>NOT(ISERROR(SEARCH("лечение",C118)))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556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style="1" customWidth="1"/>
    <col min="3" max="3" width="20.7109375" style="95" customWidth="1"/>
    <col min="4" max="4" width="28.28515625" style="6" customWidth="1"/>
    <col min="5" max="5" width="59.140625" customWidth="1"/>
    <col min="6" max="252" width="8.85546875" customWidth="1"/>
  </cols>
  <sheetData>
    <row r="1" spans="1:5" ht="18.75" x14ac:dyDescent="0.3">
      <c r="C1" s="199" t="s">
        <v>0</v>
      </c>
      <c r="D1" s="199"/>
      <c r="E1" s="199"/>
    </row>
    <row r="2" spans="1:5" ht="18.75" x14ac:dyDescent="0.3">
      <c r="C2" s="199" t="s">
        <v>1</v>
      </c>
      <c r="D2" s="199"/>
      <c r="E2" s="199"/>
    </row>
    <row r="3" spans="1:5" ht="18" customHeight="1" x14ac:dyDescent="0.3">
      <c r="C3" s="94"/>
      <c r="D3" s="72"/>
    </row>
    <row r="4" spans="1:5" ht="18.75" x14ac:dyDescent="0.25">
      <c r="C4" s="200" t="s">
        <v>22</v>
      </c>
      <c r="D4" s="200"/>
      <c r="E4" s="200"/>
    </row>
    <row r="5" spans="1:5" ht="18.75" x14ac:dyDescent="0.25">
      <c r="C5" s="200" t="s">
        <v>23</v>
      </c>
      <c r="D5" s="200"/>
      <c r="E5" s="200"/>
    </row>
    <row r="6" spans="1:5" ht="18.75" x14ac:dyDescent="0.3">
      <c r="C6" s="201" t="s">
        <v>810</v>
      </c>
      <c r="D6" s="201"/>
      <c r="E6" s="201"/>
    </row>
    <row r="8" spans="1:5" ht="30" x14ac:dyDescent="0.25">
      <c r="A8" s="30" t="s">
        <v>24</v>
      </c>
      <c r="B8" s="31" t="s">
        <v>25</v>
      </c>
      <c r="C8" s="31" t="s">
        <v>18</v>
      </c>
      <c r="D8" s="35" t="s">
        <v>26</v>
      </c>
      <c r="E8" s="20" t="s">
        <v>19</v>
      </c>
    </row>
    <row r="9" spans="1:5" ht="15" customHeight="1" x14ac:dyDescent="0.25">
      <c r="A9" s="100">
        <v>43861.030277777776</v>
      </c>
      <c r="B9" s="47">
        <v>43864</v>
      </c>
      <c r="C9" s="101">
        <v>2000</v>
      </c>
      <c r="D9" s="42" t="s">
        <v>349</v>
      </c>
      <c r="E9" s="48" t="s">
        <v>52</v>
      </c>
    </row>
    <row r="10" spans="1:5" ht="15" customHeight="1" x14ac:dyDescent="0.25">
      <c r="A10" s="100">
        <v>43861.42564814815</v>
      </c>
      <c r="B10" s="47">
        <v>43864</v>
      </c>
      <c r="C10" s="101">
        <v>3000</v>
      </c>
      <c r="D10" s="42" t="s">
        <v>350</v>
      </c>
      <c r="E10" s="48" t="s">
        <v>27</v>
      </c>
    </row>
    <row r="11" spans="1:5" ht="15" customHeight="1" x14ac:dyDescent="0.25">
      <c r="A11" s="100">
        <v>43861.441423611112</v>
      </c>
      <c r="B11" s="47">
        <v>43864</v>
      </c>
      <c r="C11" s="101">
        <v>1000</v>
      </c>
      <c r="D11" s="42" t="s">
        <v>53</v>
      </c>
      <c r="E11" s="48" t="s">
        <v>27</v>
      </c>
    </row>
    <row r="12" spans="1:5" ht="15" customHeight="1" x14ac:dyDescent="0.25">
      <c r="A12" s="100">
        <v>43861.491701388892</v>
      </c>
      <c r="B12" s="47">
        <v>43864</v>
      </c>
      <c r="C12" s="101">
        <v>1000</v>
      </c>
      <c r="D12" s="42"/>
      <c r="E12" s="48" t="s">
        <v>52</v>
      </c>
    </row>
    <row r="13" spans="1:5" ht="15" customHeight="1" x14ac:dyDescent="0.25">
      <c r="A13" s="100">
        <v>43861.591412037036</v>
      </c>
      <c r="B13" s="47">
        <v>43864</v>
      </c>
      <c r="C13" s="101">
        <v>1500</v>
      </c>
      <c r="D13" s="42" t="s">
        <v>351</v>
      </c>
      <c r="E13" s="48" t="s">
        <v>27</v>
      </c>
    </row>
    <row r="14" spans="1:5" ht="15" customHeight="1" x14ac:dyDescent="0.25">
      <c r="A14" s="100">
        <v>43861.597557870373</v>
      </c>
      <c r="B14" s="47">
        <v>43864</v>
      </c>
      <c r="C14" s="101">
        <v>250</v>
      </c>
      <c r="D14" s="42" t="s">
        <v>65</v>
      </c>
      <c r="E14" s="48" t="s">
        <v>27</v>
      </c>
    </row>
    <row r="15" spans="1:5" ht="15" customHeight="1" x14ac:dyDescent="0.25">
      <c r="A15" s="100">
        <v>43861.735694444447</v>
      </c>
      <c r="B15" s="47">
        <v>43864</v>
      </c>
      <c r="C15" s="101">
        <v>100</v>
      </c>
      <c r="D15" s="42" t="s">
        <v>225</v>
      </c>
      <c r="E15" s="48" t="s">
        <v>27</v>
      </c>
    </row>
    <row r="16" spans="1:5" ht="15" customHeight="1" x14ac:dyDescent="0.25">
      <c r="A16" s="100">
        <v>43861.871018518519</v>
      </c>
      <c r="B16" s="47">
        <v>43864</v>
      </c>
      <c r="C16" s="101">
        <v>50</v>
      </c>
      <c r="D16" s="42" t="s">
        <v>55</v>
      </c>
      <c r="E16" s="48" t="s">
        <v>27</v>
      </c>
    </row>
    <row r="17" spans="1:5" ht="15" customHeight="1" x14ac:dyDescent="0.25">
      <c r="A17" s="100">
        <v>43861.898993055554</v>
      </c>
      <c r="B17" s="47">
        <v>43864</v>
      </c>
      <c r="C17" s="101">
        <v>50</v>
      </c>
      <c r="D17" s="42" t="s">
        <v>63</v>
      </c>
      <c r="E17" s="48" t="s">
        <v>27</v>
      </c>
    </row>
    <row r="18" spans="1:5" s="50" customFormat="1" x14ac:dyDescent="0.25">
      <c r="A18" s="47">
        <v>43862.257141203707</v>
      </c>
      <c r="B18" s="47">
        <v>43864</v>
      </c>
      <c r="C18" s="101">
        <v>500</v>
      </c>
      <c r="D18" s="42" t="s">
        <v>93</v>
      </c>
      <c r="E18" s="48" t="s">
        <v>27</v>
      </c>
    </row>
    <row r="19" spans="1:5" s="50" customFormat="1" x14ac:dyDescent="0.25">
      <c r="A19" s="47">
        <v>43862.416585648149</v>
      </c>
      <c r="B19" s="47">
        <v>43864</v>
      </c>
      <c r="C19" s="101">
        <v>5000</v>
      </c>
      <c r="D19" s="42"/>
      <c r="E19" s="48" t="s">
        <v>27</v>
      </c>
    </row>
    <row r="20" spans="1:5" s="50" customFormat="1" x14ac:dyDescent="0.25">
      <c r="A20" s="47">
        <v>43862.514432870368</v>
      </c>
      <c r="B20" s="47">
        <v>43864</v>
      </c>
      <c r="C20" s="101">
        <v>300</v>
      </c>
      <c r="D20" s="42" t="s">
        <v>75</v>
      </c>
      <c r="E20" s="48" t="s">
        <v>27</v>
      </c>
    </row>
    <row r="21" spans="1:5" s="50" customFormat="1" x14ac:dyDescent="0.25">
      <c r="A21" s="47">
        <v>43862.53224537037</v>
      </c>
      <c r="B21" s="47">
        <v>43864</v>
      </c>
      <c r="C21" s="101">
        <v>500</v>
      </c>
      <c r="D21" s="42" t="s">
        <v>548</v>
      </c>
      <c r="E21" s="48" t="s">
        <v>27</v>
      </c>
    </row>
    <row r="22" spans="1:5" s="50" customFormat="1" x14ac:dyDescent="0.25">
      <c r="A22" s="47">
        <v>43862.574305555558</v>
      </c>
      <c r="B22" s="47">
        <v>43864</v>
      </c>
      <c r="C22" s="101">
        <v>4000</v>
      </c>
      <c r="D22" s="42" t="s">
        <v>76</v>
      </c>
      <c r="E22" s="48" t="s">
        <v>27</v>
      </c>
    </row>
    <row r="23" spans="1:5" s="50" customFormat="1" x14ac:dyDescent="0.25">
      <c r="A23" s="47">
        <v>43862.63890046296</v>
      </c>
      <c r="B23" s="47">
        <v>43864</v>
      </c>
      <c r="C23" s="101">
        <v>3000</v>
      </c>
      <c r="D23" s="42" t="s">
        <v>547</v>
      </c>
      <c r="E23" s="48" t="s">
        <v>27</v>
      </c>
    </row>
    <row r="24" spans="1:5" s="50" customFormat="1" x14ac:dyDescent="0.25">
      <c r="A24" s="47">
        <v>43862.679305555554</v>
      </c>
      <c r="B24" s="47">
        <v>43864</v>
      </c>
      <c r="C24" s="101">
        <v>100</v>
      </c>
      <c r="D24" s="42" t="s">
        <v>77</v>
      </c>
      <c r="E24" s="48" t="s">
        <v>27</v>
      </c>
    </row>
    <row r="25" spans="1:5" s="50" customFormat="1" x14ac:dyDescent="0.25">
      <c r="A25" s="47">
        <v>43862.742569444446</v>
      </c>
      <c r="B25" s="47">
        <v>43864</v>
      </c>
      <c r="C25" s="101">
        <v>15000</v>
      </c>
      <c r="D25" s="42" t="s">
        <v>546</v>
      </c>
      <c r="E25" s="48" t="s">
        <v>27</v>
      </c>
    </row>
    <row r="26" spans="1:5" s="50" customFormat="1" x14ac:dyDescent="0.25">
      <c r="A26" s="47">
        <v>43862.76635416667</v>
      </c>
      <c r="B26" s="47">
        <v>43864</v>
      </c>
      <c r="C26" s="101">
        <v>200</v>
      </c>
      <c r="D26" s="42" t="s">
        <v>78</v>
      </c>
      <c r="E26" s="48" t="s">
        <v>27</v>
      </c>
    </row>
    <row r="27" spans="1:5" s="50" customFormat="1" x14ac:dyDescent="0.25">
      <c r="A27" s="47">
        <v>43862.88821759259</v>
      </c>
      <c r="B27" s="47">
        <v>43864</v>
      </c>
      <c r="C27" s="101">
        <v>1000</v>
      </c>
      <c r="D27" s="42" t="s">
        <v>84</v>
      </c>
      <c r="E27" s="48" t="s">
        <v>27</v>
      </c>
    </row>
    <row r="28" spans="1:5" s="50" customFormat="1" x14ac:dyDescent="0.25">
      <c r="A28" s="47">
        <v>43862.996319444443</v>
      </c>
      <c r="B28" s="47">
        <v>43864</v>
      </c>
      <c r="C28" s="101">
        <v>100</v>
      </c>
      <c r="D28" s="42" t="s">
        <v>79</v>
      </c>
      <c r="E28" s="48" t="s">
        <v>27</v>
      </c>
    </row>
    <row r="29" spans="1:5" s="50" customFormat="1" x14ac:dyDescent="0.25">
      <c r="A29" s="47">
        <v>43863.007881944446</v>
      </c>
      <c r="B29" s="47">
        <v>43864</v>
      </c>
      <c r="C29" s="101">
        <v>100</v>
      </c>
      <c r="D29" s="42" t="s">
        <v>545</v>
      </c>
      <c r="E29" s="48" t="s">
        <v>27</v>
      </c>
    </row>
    <row r="30" spans="1:5" s="50" customFormat="1" x14ac:dyDescent="0.25">
      <c r="A30" s="47">
        <v>43863.038981481484</v>
      </c>
      <c r="B30" s="47">
        <v>43864</v>
      </c>
      <c r="C30" s="101">
        <v>100</v>
      </c>
      <c r="D30" s="42" t="s">
        <v>308</v>
      </c>
      <c r="E30" s="48" t="s">
        <v>27</v>
      </c>
    </row>
    <row r="31" spans="1:5" s="50" customFormat="1" x14ac:dyDescent="0.25">
      <c r="A31" s="47">
        <v>43863.15587962963</v>
      </c>
      <c r="B31" s="47">
        <v>43864</v>
      </c>
      <c r="C31" s="101">
        <v>200</v>
      </c>
      <c r="D31" s="42" t="s">
        <v>544</v>
      </c>
      <c r="E31" s="48" t="s">
        <v>27</v>
      </c>
    </row>
    <row r="32" spans="1:5" s="50" customFormat="1" x14ac:dyDescent="0.25">
      <c r="A32" s="47">
        <v>43863.372511574074</v>
      </c>
      <c r="B32" s="47">
        <v>43864</v>
      </c>
      <c r="C32" s="101">
        <v>10000</v>
      </c>
      <c r="D32" s="42" t="s">
        <v>543</v>
      </c>
      <c r="E32" s="48" t="s">
        <v>27</v>
      </c>
    </row>
    <row r="33" spans="1:5" s="50" customFormat="1" x14ac:dyDescent="0.25">
      <c r="A33" s="47">
        <v>43863.38790509259</v>
      </c>
      <c r="B33" s="47">
        <v>43864</v>
      </c>
      <c r="C33" s="101">
        <v>300</v>
      </c>
      <c r="D33" s="42" t="s">
        <v>542</v>
      </c>
      <c r="E33" s="48" t="s">
        <v>27</v>
      </c>
    </row>
    <row r="34" spans="1:5" s="50" customFormat="1" x14ac:dyDescent="0.25">
      <c r="A34" s="47">
        <v>43863.410370370373</v>
      </c>
      <c r="B34" s="47">
        <v>43864</v>
      </c>
      <c r="C34" s="101">
        <v>1000</v>
      </c>
      <c r="D34" s="42" t="s">
        <v>541</v>
      </c>
      <c r="E34" s="48" t="s">
        <v>27</v>
      </c>
    </row>
    <row r="35" spans="1:5" s="50" customFormat="1" x14ac:dyDescent="0.25">
      <c r="A35" s="47">
        <v>43863.418449074074</v>
      </c>
      <c r="B35" s="47">
        <v>43864</v>
      </c>
      <c r="C35" s="101">
        <v>200</v>
      </c>
      <c r="D35" s="42" t="s">
        <v>540</v>
      </c>
      <c r="E35" s="48" t="s">
        <v>27</v>
      </c>
    </row>
    <row r="36" spans="1:5" s="50" customFormat="1" x14ac:dyDescent="0.25">
      <c r="A36" s="47">
        <v>43863.422280092593</v>
      </c>
      <c r="B36" s="47">
        <v>43864</v>
      </c>
      <c r="C36" s="101">
        <v>50</v>
      </c>
      <c r="D36" s="42" t="s">
        <v>539</v>
      </c>
      <c r="E36" s="48" t="s">
        <v>27</v>
      </c>
    </row>
    <row r="37" spans="1:5" s="50" customFormat="1" x14ac:dyDescent="0.25">
      <c r="A37" s="47">
        <v>43863.439606481479</v>
      </c>
      <c r="B37" s="47">
        <v>43864</v>
      </c>
      <c r="C37" s="101">
        <v>300</v>
      </c>
      <c r="D37" s="42" t="s">
        <v>420</v>
      </c>
      <c r="E37" s="48" t="s">
        <v>27</v>
      </c>
    </row>
    <row r="38" spans="1:5" s="50" customFormat="1" x14ac:dyDescent="0.25">
      <c r="A38" s="47">
        <v>43863.444965277777</v>
      </c>
      <c r="B38" s="47">
        <v>43864</v>
      </c>
      <c r="C38" s="101">
        <v>100</v>
      </c>
      <c r="D38" s="42" t="s">
        <v>538</v>
      </c>
      <c r="E38" s="48" t="s">
        <v>27</v>
      </c>
    </row>
    <row r="39" spans="1:5" s="50" customFormat="1" x14ac:dyDescent="0.25">
      <c r="A39" s="47">
        <v>43863.452627314815</v>
      </c>
      <c r="B39" s="47">
        <v>43864</v>
      </c>
      <c r="C39" s="101">
        <v>200</v>
      </c>
      <c r="D39" s="42" t="s">
        <v>537</v>
      </c>
      <c r="E39" s="48" t="s">
        <v>27</v>
      </c>
    </row>
    <row r="40" spans="1:5" s="50" customFormat="1" x14ac:dyDescent="0.25">
      <c r="A40" s="47">
        <v>43863.480092592596</v>
      </c>
      <c r="B40" s="47">
        <v>43864</v>
      </c>
      <c r="C40" s="101">
        <v>500</v>
      </c>
      <c r="D40" s="42" t="s">
        <v>536</v>
      </c>
      <c r="E40" s="48" t="s">
        <v>27</v>
      </c>
    </row>
    <row r="41" spans="1:5" s="50" customFormat="1" x14ac:dyDescent="0.25">
      <c r="A41" s="47">
        <v>43863.495011574072</v>
      </c>
      <c r="B41" s="47">
        <v>43864</v>
      </c>
      <c r="C41" s="101">
        <v>2525</v>
      </c>
      <c r="D41" s="42" t="s">
        <v>535</v>
      </c>
      <c r="E41" s="48" t="s">
        <v>27</v>
      </c>
    </row>
    <row r="42" spans="1:5" s="50" customFormat="1" x14ac:dyDescent="0.25">
      <c r="A42" s="47">
        <v>43863.50335648148</v>
      </c>
      <c r="B42" s="47">
        <v>43864</v>
      </c>
      <c r="C42" s="101">
        <v>300</v>
      </c>
      <c r="D42" s="42" t="s">
        <v>80</v>
      </c>
      <c r="E42" s="48" t="s">
        <v>27</v>
      </c>
    </row>
    <row r="43" spans="1:5" s="50" customFormat="1" x14ac:dyDescent="0.25">
      <c r="A43" s="47">
        <v>43863.510763888888</v>
      </c>
      <c r="B43" s="47">
        <v>43864</v>
      </c>
      <c r="C43" s="101">
        <v>693</v>
      </c>
      <c r="D43" s="42" t="s">
        <v>534</v>
      </c>
      <c r="E43" s="48" t="s">
        <v>27</v>
      </c>
    </row>
    <row r="44" spans="1:5" s="50" customFormat="1" x14ac:dyDescent="0.25">
      <c r="A44" s="47">
        <v>43863.515370370369</v>
      </c>
      <c r="B44" s="47">
        <v>43864</v>
      </c>
      <c r="C44" s="101">
        <v>100</v>
      </c>
      <c r="D44" s="42" t="s">
        <v>533</v>
      </c>
      <c r="E44" s="48" t="s">
        <v>27</v>
      </c>
    </row>
    <row r="45" spans="1:5" s="50" customFormat="1" x14ac:dyDescent="0.25">
      <c r="A45" s="47">
        <v>43863.51699074074</v>
      </c>
      <c r="B45" s="47">
        <v>43864</v>
      </c>
      <c r="C45" s="101">
        <v>100</v>
      </c>
      <c r="D45" s="42" t="s">
        <v>533</v>
      </c>
      <c r="E45" s="48" t="s">
        <v>27</v>
      </c>
    </row>
    <row r="46" spans="1:5" s="50" customFormat="1" x14ac:dyDescent="0.25">
      <c r="A46" s="47">
        <v>43863.517106481479</v>
      </c>
      <c r="B46" s="47">
        <v>43864</v>
      </c>
      <c r="C46" s="101">
        <v>500</v>
      </c>
      <c r="D46" s="42" t="s">
        <v>532</v>
      </c>
      <c r="E46" s="48" t="s">
        <v>27</v>
      </c>
    </row>
    <row r="47" spans="1:5" s="50" customFormat="1" x14ac:dyDescent="0.25">
      <c r="A47" s="47">
        <v>43863.517928240741</v>
      </c>
      <c r="B47" s="47">
        <v>43864</v>
      </c>
      <c r="C47" s="101">
        <v>100</v>
      </c>
      <c r="D47" s="42" t="s">
        <v>531</v>
      </c>
      <c r="E47" s="48" t="s">
        <v>27</v>
      </c>
    </row>
    <row r="48" spans="1:5" s="50" customFormat="1" x14ac:dyDescent="0.25">
      <c r="A48" s="47">
        <v>43863.528020833335</v>
      </c>
      <c r="B48" s="47">
        <v>43864</v>
      </c>
      <c r="C48" s="101">
        <v>300</v>
      </c>
      <c r="D48" s="42" t="s">
        <v>530</v>
      </c>
      <c r="E48" s="48" t="s">
        <v>27</v>
      </c>
    </row>
    <row r="49" spans="1:5" s="50" customFormat="1" x14ac:dyDescent="0.25">
      <c r="A49" s="47">
        <v>43863.531574074077</v>
      </c>
      <c r="B49" s="47">
        <v>43864</v>
      </c>
      <c r="C49" s="101">
        <v>300</v>
      </c>
      <c r="D49" s="42" t="s">
        <v>81</v>
      </c>
      <c r="E49" s="48" t="s">
        <v>27</v>
      </c>
    </row>
    <row r="50" spans="1:5" s="50" customFormat="1" x14ac:dyDescent="0.25">
      <c r="A50" s="47">
        <v>43863.545057870368</v>
      </c>
      <c r="B50" s="47">
        <v>43864</v>
      </c>
      <c r="C50" s="101">
        <v>500</v>
      </c>
      <c r="D50" s="42" t="s">
        <v>529</v>
      </c>
      <c r="E50" s="48" t="s">
        <v>27</v>
      </c>
    </row>
    <row r="51" spans="1:5" s="50" customFormat="1" x14ac:dyDescent="0.25">
      <c r="A51" s="47">
        <v>43863.565937500003</v>
      </c>
      <c r="B51" s="47">
        <v>43864</v>
      </c>
      <c r="C51" s="101">
        <v>300</v>
      </c>
      <c r="D51" s="42" t="s">
        <v>528</v>
      </c>
      <c r="E51" s="48" t="s">
        <v>27</v>
      </c>
    </row>
    <row r="52" spans="1:5" s="50" customFormat="1" x14ac:dyDescent="0.25">
      <c r="A52" s="47">
        <v>43863.569398148145</v>
      </c>
      <c r="B52" s="47">
        <v>43864</v>
      </c>
      <c r="C52" s="101">
        <v>1000</v>
      </c>
      <c r="D52" s="42" t="s">
        <v>527</v>
      </c>
      <c r="E52" s="48" t="s">
        <v>27</v>
      </c>
    </row>
    <row r="53" spans="1:5" s="50" customFormat="1" x14ac:dyDescent="0.25">
      <c r="A53" s="47">
        <v>43863.578923611109</v>
      </c>
      <c r="B53" s="47">
        <v>43864</v>
      </c>
      <c r="C53" s="101">
        <v>150</v>
      </c>
      <c r="D53" s="42" t="s">
        <v>526</v>
      </c>
      <c r="E53" s="48" t="s">
        <v>27</v>
      </c>
    </row>
    <row r="54" spans="1:5" s="50" customFormat="1" x14ac:dyDescent="0.25">
      <c r="A54" s="47">
        <v>43863.585289351853</v>
      </c>
      <c r="B54" s="47">
        <v>43864</v>
      </c>
      <c r="C54" s="101">
        <v>50</v>
      </c>
      <c r="D54" s="42" t="s">
        <v>82</v>
      </c>
      <c r="E54" s="48" t="s">
        <v>27</v>
      </c>
    </row>
    <row r="55" spans="1:5" s="50" customFormat="1" x14ac:dyDescent="0.25">
      <c r="A55" s="47">
        <v>43863.596967592595</v>
      </c>
      <c r="B55" s="47">
        <v>43864</v>
      </c>
      <c r="C55" s="101">
        <v>1000</v>
      </c>
      <c r="D55" s="42" t="s">
        <v>525</v>
      </c>
      <c r="E55" s="48" t="s">
        <v>27</v>
      </c>
    </row>
    <row r="56" spans="1:5" s="50" customFormat="1" x14ac:dyDescent="0.25">
      <c r="A56" s="47">
        <v>43863.607546296298</v>
      </c>
      <c r="B56" s="47">
        <v>43864</v>
      </c>
      <c r="C56" s="101">
        <v>200</v>
      </c>
      <c r="D56" s="42" t="s">
        <v>524</v>
      </c>
      <c r="E56" s="48" t="s">
        <v>27</v>
      </c>
    </row>
    <row r="57" spans="1:5" s="50" customFormat="1" x14ac:dyDescent="0.25">
      <c r="A57" s="47">
        <v>43863.608090277776</v>
      </c>
      <c r="B57" s="47">
        <v>43864</v>
      </c>
      <c r="C57" s="101">
        <v>200</v>
      </c>
      <c r="D57" s="42" t="s">
        <v>83</v>
      </c>
      <c r="E57" s="48" t="s">
        <v>27</v>
      </c>
    </row>
    <row r="58" spans="1:5" s="50" customFormat="1" x14ac:dyDescent="0.25">
      <c r="A58" s="47">
        <v>43863.610601851855</v>
      </c>
      <c r="B58" s="47">
        <v>43864</v>
      </c>
      <c r="C58" s="101">
        <v>100</v>
      </c>
      <c r="D58" s="42" t="s">
        <v>523</v>
      </c>
      <c r="E58" s="48" t="s">
        <v>27</v>
      </c>
    </row>
    <row r="59" spans="1:5" s="50" customFormat="1" x14ac:dyDescent="0.25">
      <c r="A59" s="47">
        <v>43863.631782407407</v>
      </c>
      <c r="B59" s="47">
        <v>43864</v>
      </c>
      <c r="C59" s="101">
        <v>300</v>
      </c>
      <c r="D59" s="42"/>
      <c r="E59" s="48" t="s">
        <v>27</v>
      </c>
    </row>
    <row r="60" spans="1:5" s="50" customFormat="1" x14ac:dyDescent="0.25">
      <c r="A60" s="47">
        <v>43863.633483796293</v>
      </c>
      <c r="B60" s="47">
        <v>43864</v>
      </c>
      <c r="C60" s="101">
        <v>300</v>
      </c>
      <c r="D60" s="42" t="s">
        <v>522</v>
      </c>
      <c r="E60" s="48" t="s">
        <v>27</v>
      </c>
    </row>
    <row r="61" spans="1:5" s="50" customFormat="1" x14ac:dyDescent="0.25">
      <c r="A61" s="47">
        <v>43863.634351851855</v>
      </c>
      <c r="B61" s="47">
        <v>43864</v>
      </c>
      <c r="C61" s="101">
        <v>300</v>
      </c>
      <c r="D61" s="42" t="s">
        <v>522</v>
      </c>
      <c r="E61" s="48" t="s">
        <v>27</v>
      </c>
    </row>
    <row r="62" spans="1:5" s="50" customFormat="1" x14ac:dyDescent="0.25">
      <c r="A62" s="47">
        <v>43863.634432870371</v>
      </c>
      <c r="B62" s="47">
        <v>43864</v>
      </c>
      <c r="C62" s="101">
        <v>1000</v>
      </c>
      <c r="D62" s="42" t="s">
        <v>521</v>
      </c>
      <c r="E62" s="48" t="s">
        <v>27</v>
      </c>
    </row>
    <row r="63" spans="1:5" s="50" customFormat="1" x14ac:dyDescent="0.25">
      <c r="A63" s="47">
        <v>43863.643020833333</v>
      </c>
      <c r="B63" s="47">
        <v>43864</v>
      </c>
      <c r="C63" s="101">
        <v>300</v>
      </c>
      <c r="D63" s="42" t="s">
        <v>520</v>
      </c>
      <c r="E63" s="48" t="s">
        <v>27</v>
      </c>
    </row>
    <row r="64" spans="1:5" s="50" customFormat="1" x14ac:dyDescent="0.25">
      <c r="A64" s="47">
        <v>43863.650520833333</v>
      </c>
      <c r="B64" s="47">
        <v>43864</v>
      </c>
      <c r="C64" s="101">
        <v>100</v>
      </c>
      <c r="D64" s="42" t="s">
        <v>519</v>
      </c>
      <c r="E64" s="48" t="s">
        <v>27</v>
      </c>
    </row>
    <row r="65" spans="1:5" s="50" customFormat="1" x14ac:dyDescent="0.25">
      <c r="A65" s="47">
        <v>43863.665138888886</v>
      </c>
      <c r="B65" s="47">
        <v>43864</v>
      </c>
      <c r="C65" s="101">
        <v>500</v>
      </c>
      <c r="D65" s="42" t="s">
        <v>518</v>
      </c>
      <c r="E65" s="48" t="s">
        <v>27</v>
      </c>
    </row>
    <row r="66" spans="1:5" s="50" customFormat="1" x14ac:dyDescent="0.25">
      <c r="A66" s="47">
        <v>43863.670752314814</v>
      </c>
      <c r="B66" s="47">
        <v>43864</v>
      </c>
      <c r="C66" s="101">
        <v>500</v>
      </c>
      <c r="D66" s="42" t="s">
        <v>517</v>
      </c>
      <c r="E66" s="48" t="s">
        <v>27</v>
      </c>
    </row>
    <row r="67" spans="1:5" s="50" customFormat="1" x14ac:dyDescent="0.25">
      <c r="A67" s="47">
        <v>43863.678182870368</v>
      </c>
      <c r="B67" s="47">
        <v>43864</v>
      </c>
      <c r="C67" s="101">
        <v>1000</v>
      </c>
      <c r="D67" s="42" t="s">
        <v>516</v>
      </c>
      <c r="E67" s="48" t="s">
        <v>27</v>
      </c>
    </row>
    <row r="68" spans="1:5" s="50" customFormat="1" x14ac:dyDescent="0.25">
      <c r="A68" s="47">
        <v>43863.682372685187</v>
      </c>
      <c r="B68" s="47">
        <v>43864</v>
      </c>
      <c r="C68" s="101">
        <v>500</v>
      </c>
      <c r="D68" s="42"/>
      <c r="E68" s="48" t="s">
        <v>27</v>
      </c>
    </row>
    <row r="69" spans="1:5" s="50" customFormat="1" x14ac:dyDescent="0.25">
      <c r="A69" s="47">
        <v>43863.710833333331</v>
      </c>
      <c r="B69" s="47">
        <v>43864</v>
      </c>
      <c r="C69" s="101">
        <v>100</v>
      </c>
      <c r="D69" s="42" t="s">
        <v>515</v>
      </c>
      <c r="E69" s="48" t="s">
        <v>27</v>
      </c>
    </row>
    <row r="70" spans="1:5" s="50" customFormat="1" x14ac:dyDescent="0.25">
      <c r="A70" s="47">
        <v>43863.713379629633</v>
      </c>
      <c r="B70" s="47">
        <v>43864</v>
      </c>
      <c r="C70" s="101">
        <v>100</v>
      </c>
      <c r="D70" s="42" t="s">
        <v>514</v>
      </c>
      <c r="E70" s="48" t="s">
        <v>27</v>
      </c>
    </row>
    <row r="71" spans="1:5" s="50" customFormat="1" x14ac:dyDescent="0.25">
      <c r="A71" s="47">
        <v>43863.723020833335</v>
      </c>
      <c r="B71" s="47">
        <v>43864</v>
      </c>
      <c r="C71" s="101">
        <v>100</v>
      </c>
      <c r="D71" s="42" t="s">
        <v>513</v>
      </c>
      <c r="E71" s="48" t="s">
        <v>27</v>
      </c>
    </row>
    <row r="72" spans="1:5" s="50" customFormat="1" x14ac:dyDescent="0.25">
      <c r="A72" s="47">
        <v>43863.729247685187</v>
      </c>
      <c r="B72" s="47">
        <v>43864</v>
      </c>
      <c r="C72" s="101">
        <v>3000</v>
      </c>
      <c r="D72" s="42"/>
      <c r="E72" s="48" t="s">
        <v>27</v>
      </c>
    </row>
    <row r="73" spans="1:5" s="50" customFormat="1" x14ac:dyDescent="0.25">
      <c r="A73" s="47">
        <v>43863.739212962966</v>
      </c>
      <c r="B73" s="47">
        <v>43864</v>
      </c>
      <c r="C73" s="101">
        <v>4000</v>
      </c>
      <c r="D73" s="42" t="s">
        <v>193</v>
      </c>
      <c r="E73" s="48" t="s">
        <v>27</v>
      </c>
    </row>
    <row r="74" spans="1:5" s="50" customFormat="1" x14ac:dyDescent="0.25">
      <c r="A74" s="47">
        <v>43863.742627314816</v>
      </c>
      <c r="B74" s="47">
        <v>43864</v>
      </c>
      <c r="C74" s="101">
        <v>3000</v>
      </c>
      <c r="D74" s="42" t="s">
        <v>193</v>
      </c>
      <c r="E74" s="48" t="s">
        <v>52</v>
      </c>
    </row>
    <row r="75" spans="1:5" s="50" customFormat="1" x14ac:dyDescent="0.25">
      <c r="A75" s="47">
        <v>43863.752847222226</v>
      </c>
      <c r="B75" s="47">
        <v>43864</v>
      </c>
      <c r="C75" s="101">
        <v>100</v>
      </c>
      <c r="D75" s="42" t="s">
        <v>512</v>
      </c>
      <c r="E75" s="48" t="s">
        <v>27</v>
      </c>
    </row>
    <row r="76" spans="1:5" s="50" customFormat="1" x14ac:dyDescent="0.25">
      <c r="A76" s="47">
        <v>43863.7578587963</v>
      </c>
      <c r="B76" s="47">
        <v>43864</v>
      </c>
      <c r="C76" s="101">
        <v>100</v>
      </c>
      <c r="D76" s="42" t="s">
        <v>511</v>
      </c>
      <c r="E76" s="48" t="s">
        <v>27</v>
      </c>
    </row>
    <row r="77" spans="1:5" s="50" customFormat="1" x14ac:dyDescent="0.25">
      <c r="A77" s="47">
        <v>43863.757939814815</v>
      </c>
      <c r="B77" s="47">
        <v>43864</v>
      </c>
      <c r="C77" s="101">
        <v>1000</v>
      </c>
      <c r="D77" s="42" t="s">
        <v>510</v>
      </c>
      <c r="E77" s="48" t="s">
        <v>27</v>
      </c>
    </row>
    <row r="78" spans="1:5" s="50" customFormat="1" x14ac:dyDescent="0.25">
      <c r="A78" s="47">
        <v>43863.776655092595</v>
      </c>
      <c r="B78" s="47">
        <v>43864</v>
      </c>
      <c r="C78" s="101">
        <v>500</v>
      </c>
      <c r="D78" s="42" t="s">
        <v>509</v>
      </c>
      <c r="E78" s="48" t="s">
        <v>27</v>
      </c>
    </row>
    <row r="79" spans="1:5" s="50" customFormat="1" x14ac:dyDescent="0.25">
      <c r="A79" s="47">
        <v>43863.781099537038</v>
      </c>
      <c r="B79" s="47">
        <v>43864</v>
      </c>
      <c r="C79" s="101">
        <v>100</v>
      </c>
      <c r="D79" s="42" t="s">
        <v>508</v>
      </c>
      <c r="E79" s="48" t="s">
        <v>27</v>
      </c>
    </row>
    <row r="80" spans="1:5" s="50" customFormat="1" x14ac:dyDescent="0.25">
      <c r="A80" s="47">
        <v>43863.783449074072</v>
      </c>
      <c r="B80" s="47">
        <v>43864</v>
      </c>
      <c r="C80" s="101">
        <v>300</v>
      </c>
      <c r="D80" s="42" t="s">
        <v>507</v>
      </c>
      <c r="E80" s="48" t="s">
        <v>27</v>
      </c>
    </row>
    <row r="81" spans="1:5" s="50" customFormat="1" x14ac:dyDescent="0.25">
      <c r="A81" s="47">
        <v>43863.787939814814</v>
      </c>
      <c r="B81" s="47">
        <v>43864</v>
      </c>
      <c r="C81" s="101">
        <v>1000</v>
      </c>
      <c r="D81" s="42" t="s">
        <v>506</v>
      </c>
      <c r="E81" s="48" t="s">
        <v>27</v>
      </c>
    </row>
    <row r="82" spans="1:5" s="50" customFormat="1" x14ac:dyDescent="0.25">
      <c r="A82" s="47">
        <v>43863.788645833331</v>
      </c>
      <c r="B82" s="47">
        <v>43864</v>
      </c>
      <c r="C82" s="101">
        <v>100</v>
      </c>
      <c r="D82" s="42" t="s">
        <v>505</v>
      </c>
      <c r="E82" s="48" t="s">
        <v>27</v>
      </c>
    </row>
    <row r="83" spans="1:5" s="50" customFormat="1" x14ac:dyDescent="0.25">
      <c r="A83" s="47">
        <v>43863.82545138889</v>
      </c>
      <c r="B83" s="47">
        <v>43864</v>
      </c>
      <c r="C83" s="101">
        <v>500</v>
      </c>
      <c r="D83" s="42" t="s">
        <v>85</v>
      </c>
      <c r="E83" s="48" t="s">
        <v>27</v>
      </c>
    </row>
    <row r="84" spans="1:5" s="50" customFormat="1" x14ac:dyDescent="0.25">
      <c r="A84" s="47">
        <v>43863.828622685185</v>
      </c>
      <c r="B84" s="47">
        <v>43864</v>
      </c>
      <c r="C84" s="101">
        <v>1000</v>
      </c>
      <c r="D84" s="42" t="s">
        <v>504</v>
      </c>
      <c r="E84" s="48" t="s">
        <v>27</v>
      </c>
    </row>
    <row r="85" spans="1:5" s="50" customFormat="1" x14ac:dyDescent="0.25">
      <c r="A85" s="47">
        <v>43863.829733796294</v>
      </c>
      <c r="B85" s="47">
        <v>43864</v>
      </c>
      <c r="C85" s="101">
        <v>300</v>
      </c>
      <c r="D85" s="42" t="s">
        <v>504</v>
      </c>
      <c r="E85" s="48" t="s">
        <v>27</v>
      </c>
    </row>
    <row r="86" spans="1:5" s="50" customFormat="1" x14ac:dyDescent="0.25">
      <c r="A86" s="47">
        <v>43863.839363425926</v>
      </c>
      <c r="B86" s="47">
        <v>43864</v>
      </c>
      <c r="C86" s="101">
        <v>200</v>
      </c>
      <c r="D86" s="42" t="s">
        <v>231</v>
      </c>
      <c r="E86" s="48" t="s">
        <v>27</v>
      </c>
    </row>
    <row r="87" spans="1:5" s="50" customFormat="1" x14ac:dyDescent="0.25">
      <c r="A87" s="47">
        <v>43863.885277777779</v>
      </c>
      <c r="B87" s="47">
        <v>43864</v>
      </c>
      <c r="C87" s="101">
        <v>200</v>
      </c>
      <c r="D87" s="42" t="s">
        <v>503</v>
      </c>
      <c r="E87" s="48" t="s">
        <v>27</v>
      </c>
    </row>
    <row r="88" spans="1:5" s="50" customFormat="1" x14ac:dyDescent="0.25">
      <c r="A88" s="47">
        <v>43863.90247685185</v>
      </c>
      <c r="B88" s="47">
        <v>43864</v>
      </c>
      <c r="C88" s="101">
        <v>100</v>
      </c>
      <c r="D88" s="42" t="s">
        <v>502</v>
      </c>
      <c r="E88" s="48" t="s">
        <v>27</v>
      </c>
    </row>
    <row r="89" spans="1:5" s="50" customFormat="1" x14ac:dyDescent="0.25">
      <c r="A89" s="47">
        <v>43863.904363425929</v>
      </c>
      <c r="B89" s="47">
        <v>43864</v>
      </c>
      <c r="C89" s="101">
        <v>150</v>
      </c>
      <c r="D89" s="42" t="s">
        <v>191</v>
      </c>
      <c r="E89" s="48" t="s">
        <v>27</v>
      </c>
    </row>
    <row r="90" spans="1:5" s="50" customFormat="1" x14ac:dyDescent="0.25">
      <c r="A90" s="47">
        <v>43863.905023148145</v>
      </c>
      <c r="B90" s="47">
        <v>43864</v>
      </c>
      <c r="C90" s="101">
        <v>100</v>
      </c>
      <c r="D90" s="42" t="s">
        <v>501</v>
      </c>
      <c r="E90" s="48" t="s">
        <v>27</v>
      </c>
    </row>
    <row r="91" spans="1:5" s="50" customFormat="1" x14ac:dyDescent="0.25">
      <c r="A91" s="47">
        <v>43863.905127314814</v>
      </c>
      <c r="B91" s="47">
        <v>43864</v>
      </c>
      <c r="C91" s="101">
        <v>200</v>
      </c>
      <c r="D91" s="42" t="s">
        <v>500</v>
      </c>
      <c r="E91" s="48" t="s">
        <v>27</v>
      </c>
    </row>
    <row r="92" spans="1:5" s="50" customFormat="1" x14ac:dyDescent="0.25">
      <c r="A92" s="47">
        <v>43863.912442129629</v>
      </c>
      <c r="B92" s="47">
        <v>43864</v>
      </c>
      <c r="C92" s="101">
        <v>300</v>
      </c>
      <c r="D92" s="42" t="s">
        <v>499</v>
      </c>
      <c r="E92" s="48" t="s">
        <v>27</v>
      </c>
    </row>
    <row r="93" spans="1:5" s="50" customFormat="1" x14ac:dyDescent="0.25">
      <c r="A93" s="47">
        <v>43863.912627314814</v>
      </c>
      <c r="B93" s="47">
        <v>43864</v>
      </c>
      <c r="C93" s="101">
        <v>300</v>
      </c>
      <c r="D93" s="42" t="s">
        <v>498</v>
      </c>
      <c r="E93" s="48" t="s">
        <v>27</v>
      </c>
    </row>
    <row r="94" spans="1:5" s="50" customFormat="1" x14ac:dyDescent="0.25">
      <c r="A94" s="47">
        <v>43863.913715277777</v>
      </c>
      <c r="B94" s="47">
        <v>43864</v>
      </c>
      <c r="C94" s="101">
        <v>100</v>
      </c>
      <c r="D94" s="42" t="s">
        <v>497</v>
      </c>
      <c r="E94" s="48" t="s">
        <v>27</v>
      </c>
    </row>
    <row r="95" spans="1:5" s="50" customFormat="1" x14ac:dyDescent="0.25">
      <c r="A95" s="47">
        <v>43863.921087962961</v>
      </c>
      <c r="B95" s="47">
        <v>43864</v>
      </c>
      <c r="C95" s="101">
        <v>1000</v>
      </c>
      <c r="D95" s="42" t="s">
        <v>496</v>
      </c>
      <c r="E95" s="48" t="s">
        <v>27</v>
      </c>
    </row>
    <row r="96" spans="1:5" s="50" customFormat="1" x14ac:dyDescent="0.25">
      <c r="A96" s="47">
        <v>43863.931550925925</v>
      </c>
      <c r="B96" s="47">
        <v>43864</v>
      </c>
      <c r="C96" s="101">
        <v>100</v>
      </c>
      <c r="D96" s="42" t="s">
        <v>495</v>
      </c>
      <c r="E96" s="48" t="s">
        <v>27</v>
      </c>
    </row>
    <row r="97" spans="1:5" s="50" customFormat="1" x14ac:dyDescent="0.25">
      <c r="A97" s="47">
        <v>43863.951249999998</v>
      </c>
      <c r="B97" s="47">
        <v>43864</v>
      </c>
      <c r="C97" s="101">
        <v>300</v>
      </c>
      <c r="D97" s="42" t="s">
        <v>494</v>
      </c>
      <c r="E97" s="48" t="s">
        <v>27</v>
      </c>
    </row>
    <row r="98" spans="1:5" s="50" customFormat="1" x14ac:dyDescent="0.25">
      <c r="A98" s="47">
        <v>43863.961099537039</v>
      </c>
      <c r="B98" s="47">
        <v>43864</v>
      </c>
      <c r="C98" s="101">
        <v>500</v>
      </c>
      <c r="D98" s="42" t="s">
        <v>493</v>
      </c>
      <c r="E98" s="48" t="s">
        <v>27</v>
      </c>
    </row>
    <row r="99" spans="1:5" s="50" customFormat="1" x14ac:dyDescent="0.25">
      <c r="A99" s="47">
        <v>43863.969606481478</v>
      </c>
      <c r="B99" s="47">
        <v>43864</v>
      </c>
      <c r="C99" s="101">
        <v>200</v>
      </c>
      <c r="D99" s="42" t="s">
        <v>492</v>
      </c>
      <c r="E99" s="48" t="s">
        <v>27</v>
      </c>
    </row>
    <row r="100" spans="1:5" s="50" customFormat="1" x14ac:dyDescent="0.25">
      <c r="A100" s="47">
        <v>43863.970347222225</v>
      </c>
      <c r="B100" s="47">
        <v>43864</v>
      </c>
      <c r="C100" s="101">
        <v>100</v>
      </c>
      <c r="D100" s="42" t="s">
        <v>145</v>
      </c>
      <c r="E100" s="48" t="s">
        <v>27</v>
      </c>
    </row>
    <row r="101" spans="1:5" s="50" customFormat="1" x14ac:dyDescent="0.25">
      <c r="A101" s="47">
        <v>43863.992835648147</v>
      </c>
      <c r="B101" s="47">
        <v>43864</v>
      </c>
      <c r="C101" s="101">
        <v>200</v>
      </c>
      <c r="D101" s="42" t="s">
        <v>86</v>
      </c>
      <c r="E101" s="48" t="s">
        <v>27</v>
      </c>
    </row>
    <row r="102" spans="1:5" s="50" customFormat="1" x14ac:dyDescent="0.25">
      <c r="A102" s="47">
        <v>43864.076111111113</v>
      </c>
      <c r="B102" s="47">
        <v>43865</v>
      </c>
      <c r="C102" s="101">
        <v>1000</v>
      </c>
      <c r="D102" s="42" t="s">
        <v>491</v>
      </c>
      <c r="E102" s="48" t="s">
        <v>27</v>
      </c>
    </row>
    <row r="103" spans="1:5" s="50" customFormat="1" x14ac:dyDescent="0.25">
      <c r="A103" s="47">
        <v>43864.076851851853</v>
      </c>
      <c r="B103" s="47">
        <v>43865</v>
      </c>
      <c r="C103" s="101">
        <v>100</v>
      </c>
      <c r="D103" s="42"/>
      <c r="E103" s="48" t="s">
        <v>27</v>
      </c>
    </row>
    <row r="104" spans="1:5" s="50" customFormat="1" x14ac:dyDescent="0.25">
      <c r="A104" s="47">
        <v>43864.22079861111</v>
      </c>
      <c r="B104" s="47">
        <v>43865</v>
      </c>
      <c r="C104" s="101">
        <v>500</v>
      </c>
      <c r="D104" s="42" t="s">
        <v>490</v>
      </c>
      <c r="E104" s="48" t="s">
        <v>27</v>
      </c>
    </row>
    <row r="105" spans="1:5" s="50" customFormat="1" x14ac:dyDescent="0.25">
      <c r="A105" s="47">
        <v>43864.357187499998</v>
      </c>
      <c r="B105" s="47">
        <v>43865</v>
      </c>
      <c r="C105" s="101">
        <v>500</v>
      </c>
      <c r="D105" s="42" t="s">
        <v>489</v>
      </c>
      <c r="E105" s="48" t="s">
        <v>27</v>
      </c>
    </row>
    <row r="106" spans="1:5" s="50" customFormat="1" x14ac:dyDescent="0.25">
      <c r="A106" s="47">
        <v>43864.400914351849</v>
      </c>
      <c r="B106" s="47">
        <v>43865</v>
      </c>
      <c r="C106" s="101">
        <v>1000</v>
      </c>
      <c r="D106" s="42" t="s">
        <v>488</v>
      </c>
      <c r="E106" s="48" t="s">
        <v>27</v>
      </c>
    </row>
    <row r="107" spans="1:5" s="50" customFormat="1" x14ac:dyDescent="0.25">
      <c r="A107" s="47">
        <v>43864.407870370371</v>
      </c>
      <c r="B107" s="47">
        <v>43865</v>
      </c>
      <c r="C107" s="101">
        <v>1000</v>
      </c>
      <c r="D107" s="42" t="s">
        <v>87</v>
      </c>
      <c r="E107" s="48" t="s">
        <v>27</v>
      </c>
    </row>
    <row r="108" spans="1:5" s="50" customFormat="1" x14ac:dyDescent="0.25">
      <c r="A108" s="47">
        <v>43864.450266203705</v>
      </c>
      <c r="B108" s="47">
        <v>43865</v>
      </c>
      <c r="C108" s="101">
        <v>500</v>
      </c>
      <c r="D108" s="42" t="s">
        <v>81</v>
      </c>
      <c r="E108" s="48" t="s">
        <v>27</v>
      </c>
    </row>
    <row r="109" spans="1:5" s="50" customFormat="1" x14ac:dyDescent="0.25">
      <c r="A109" s="47">
        <v>43864.519513888888</v>
      </c>
      <c r="B109" s="47">
        <v>43865</v>
      </c>
      <c r="C109" s="101">
        <v>500</v>
      </c>
      <c r="D109" s="42" t="s">
        <v>487</v>
      </c>
      <c r="E109" s="48" t="s">
        <v>27</v>
      </c>
    </row>
    <row r="110" spans="1:5" s="50" customFormat="1" x14ac:dyDescent="0.25">
      <c r="A110" s="47">
        <v>43864.556493055556</v>
      </c>
      <c r="B110" s="47">
        <v>43865</v>
      </c>
      <c r="C110" s="101">
        <v>200</v>
      </c>
      <c r="D110" s="42" t="s">
        <v>88</v>
      </c>
      <c r="E110" s="48" t="s">
        <v>27</v>
      </c>
    </row>
    <row r="111" spans="1:5" s="50" customFormat="1" x14ac:dyDescent="0.25">
      <c r="A111" s="47">
        <v>43864.594363425924</v>
      </c>
      <c r="B111" s="47">
        <v>43865</v>
      </c>
      <c r="C111" s="101">
        <v>1000</v>
      </c>
      <c r="D111" s="42" t="s">
        <v>159</v>
      </c>
      <c r="E111" s="48" t="s">
        <v>27</v>
      </c>
    </row>
    <row r="112" spans="1:5" s="50" customFormat="1" x14ac:dyDescent="0.25">
      <c r="A112" s="47">
        <v>43864.644918981481</v>
      </c>
      <c r="B112" s="47">
        <v>43865</v>
      </c>
      <c r="C112" s="101">
        <v>100</v>
      </c>
      <c r="D112" s="42" t="s">
        <v>486</v>
      </c>
      <c r="E112" s="48" t="s">
        <v>27</v>
      </c>
    </row>
    <row r="113" spans="1:5" s="50" customFormat="1" x14ac:dyDescent="0.25">
      <c r="A113" s="47">
        <v>43864.830590277779</v>
      </c>
      <c r="B113" s="47">
        <v>43865</v>
      </c>
      <c r="C113" s="101">
        <v>500</v>
      </c>
      <c r="D113" s="42" t="s">
        <v>90</v>
      </c>
      <c r="E113" s="48" t="s">
        <v>27</v>
      </c>
    </row>
    <row r="114" spans="1:5" s="50" customFormat="1" x14ac:dyDescent="0.25">
      <c r="A114" s="47">
        <v>43864.855474537035</v>
      </c>
      <c r="B114" s="47">
        <v>43865</v>
      </c>
      <c r="C114" s="101">
        <v>500</v>
      </c>
      <c r="D114" s="42" t="s">
        <v>91</v>
      </c>
      <c r="E114" s="48" t="s">
        <v>352</v>
      </c>
    </row>
    <row r="115" spans="1:5" s="50" customFormat="1" x14ac:dyDescent="0.25">
      <c r="A115" s="47">
        <v>43864.86215277778</v>
      </c>
      <c r="B115" s="47">
        <v>43865</v>
      </c>
      <c r="C115" s="101">
        <v>150</v>
      </c>
      <c r="D115" s="42" t="s">
        <v>92</v>
      </c>
      <c r="E115" s="48" t="s">
        <v>27</v>
      </c>
    </row>
    <row r="116" spans="1:5" s="50" customFormat="1" x14ac:dyDescent="0.25">
      <c r="A116" s="47">
        <v>43864.865069444444</v>
      </c>
      <c r="B116" s="47">
        <v>43865</v>
      </c>
      <c r="C116" s="101">
        <v>1000</v>
      </c>
      <c r="D116" s="42" t="s">
        <v>485</v>
      </c>
      <c r="E116" s="48" t="s">
        <v>27</v>
      </c>
    </row>
    <row r="117" spans="1:5" s="50" customFormat="1" x14ac:dyDescent="0.25">
      <c r="A117" s="47">
        <v>43864.915439814817</v>
      </c>
      <c r="B117" s="47">
        <v>43865</v>
      </c>
      <c r="C117" s="101">
        <v>1000</v>
      </c>
      <c r="D117" s="42" t="s">
        <v>94</v>
      </c>
      <c r="E117" s="48" t="s">
        <v>352</v>
      </c>
    </row>
    <row r="118" spans="1:5" s="50" customFormat="1" x14ac:dyDescent="0.25">
      <c r="A118" s="47">
        <v>43864.934733796297</v>
      </c>
      <c r="B118" s="47">
        <v>43865</v>
      </c>
      <c r="C118" s="101">
        <v>200</v>
      </c>
      <c r="D118" s="42" t="s">
        <v>95</v>
      </c>
      <c r="E118" s="48" t="s">
        <v>27</v>
      </c>
    </row>
    <row r="119" spans="1:5" s="50" customFormat="1" x14ac:dyDescent="0.25">
      <c r="A119" s="47">
        <v>43864.936145833337</v>
      </c>
      <c r="B119" s="47">
        <v>43865</v>
      </c>
      <c r="C119" s="101">
        <v>1000</v>
      </c>
      <c r="D119" s="42" t="s">
        <v>96</v>
      </c>
      <c r="E119" s="48" t="s">
        <v>352</v>
      </c>
    </row>
    <row r="120" spans="1:5" s="50" customFormat="1" x14ac:dyDescent="0.25">
      <c r="A120" s="47">
        <v>43864.960925925923</v>
      </c>
      <c r="B120" s="47">
        <v>43865</v>
      </c>
      <c r="C120" s="101">
        <v>500</v>
      </c>
      <c r="D120" s="42" t="s">
        <v>97</v>
      </c>
      <c r="E120" s="48" t="s">
        <v>27</v>
      </c>
    </row>
    <row r="121" spans="1:5" s="50" customFormat="1" x14ac:dyDescent="0.25">
      <c r="A121" s="47">
        <v>43864.964618055557</v>
      </c>
      <c r="B121" s="47">
        <v>43865</v>
      </c>
      <c r="C121" s="101">
        <v>5000</v>
      </c>
      <c r="D121" s="42" t="s">
        <v>98</v>
      </c>
      <c r="E121" s="48" t="s">
        <v>27</v>
      </c>
    </row>
    <row r="122" spans="1:5" s="50" customFormat="1" x14ac:dyDescent="0.25">
      <c r="A122" s="47">
        <v>43865.139039351852</v>
      </c>
      <c r="B122" s="47">
        <v>43866</v>
      </c>
      <c r="C122" s="101">
        <v>30000</v>
      </c>
      <c r="D122" s="42" t="s">
        <v>484</v>
      </c>
      <c r="E122" s="48" t="s">
        <v>27</v>
      </c>
    </row>
    <row r="123" spans="1:5" s="50" customFormat="1" x14ac:dyDescent="0.25">
      <c r="A123" s="47">
        <v>43865.238171296296</v>
      </c>
      <c r="B123" s="47">
        <v>43866</v>
      </c>
      <c r="C123" s="101">
        <v>300</v>
      </c>
      <c r="D123" s="42" t="s">
        <v>483</v>
      </c>
      <c r="E123" s="48" t="s">
        <v>27</v>
      </c>
    </row>
    <row r="124" spans="1:5" s="50" customFormat="1" x14ac:dyDescent="0.25">
      <c r="A124" s="47">
        <v>43865.31449074074</v>
      </c>
      <c r="B124" s="47">
        <v>43866</v>
      </c>
      <c r="C124" s="101">
        <v>500</v>
      </c>
      <c r="D124" s="42" t="s">
        <v>99</v>
      </c>
      <c r="E124" s="48" t="s">
        <v>27</v>
      </c>
    </row>
    <row r="125" spans="1:5" s="50" customFormat="1" x14ac:dyDescent="0.25">
      <c r="A125" s="47">
        <v>43865.352905092594</v>
      </c>
      <c r="B125" s="47">
        <v>43866</v>
      </c>
      <c r="C125" s="101">
        <v>500</v>
      </c>
      <c r="D125" s="42" t="s">
        <v>100</v>
      </c>
      <c r="E125" s="48" t="s">
        <v>27</v>
      </c>
    </row>
    <row r="126" spans="1:5" s="50" customFormat="1" x14ac:dyDescent="0.25">
      <c r="A126" s="47">
        <v>43865.360543981478</v>
      </c>
      <c r="B126" s="47">
        <v>43866</v>
      </c>
      <c r="C126" s="101">
        <v>500</v>
      </c>
      <c r="D126" s="42" t="s">
        <v>101</v>
      </c>
      <c r="E126" s="48" t="s">
        <v>27</v>
      </c>
    </row>
    <row r="127" spans="1:5" s="50" customFormat="1" x14ac:dyDescent="0.25">
      <c r="A127" s="47">
        <v>43865.372118055559</v>
      </c>
      <c r="B127" s="47">
        <v>43866</v>
      </c>
      <c r="C127" s="101">
        <v>300</v>
      </c>
      <c r="D127" s="42" t="s">
        <v>102</v>
      </c>
      <c r="E127" s="48" t="s">
        <v>352</v>
      </c>
    </row>
    <row r="128" spans="1:5" s="50" customFormat="1" x14ac:dyDescent="0.25">
      <c r="A128" s="47">
        <v>43865.384756944448</v>
      </c>
      <c r="B128" s="47">
        <v>43866</v>
      </c>
      <c r="C128" s="101">
        <v>300</v>
      </c>
      <c r="D128" s="42" t="s">
        <v>482</v>
      </c>
      <c r="E128" s="48" t="s">
        <v>27</v>
      </c>
    </row>
    <row r="129" spans="1:5" s="50" customFormat="1" x14ac:dyDescent="0.25">
      <c r="A129" s="47">
        <v>43865.387395833335</v>
      </c>
      <c r="B129" s="47">
        <v>43866</v>
      </c>
      <c r="C129" s="101">
        <v>500</v>
      </c>
      <c r="D129" s="42"/>
      <c r="E129" s="48" t="s">
        <v>27</v>
      </c>
    </row>
    <row r="130" spans="1:5" s="50" customFormat="1" x14ac:dyDescent="0.25">
      <c r="A130" s="47">
        <v>43865.402141203704</v>
      </c>
      <c r="B130" s="47">
        <v>43866</v>
      </c>
      <c r="C130" s="101">
        <v>1000</v>
      </c>
      <c r="D130" s="42" t="s">
        <v>104</v>
      </c>
      <c r="E130" s="48" t="s">
        <v>27</v>
      </c>
    </row>
    <row r="131" spans="1:5" s="50" customFormat="1" x14ac:dyDescent="0.25">
      <c r="A131" s="47">
        <v>43865.405914351853</v>
      </c>
      <c r="B131" s="47">
        <v>43866</v>
      </c>
      <c r="C131" s="101">
        <v>200</v>
      </c>
      <c r="D131" s="42" t="s">
        <v>103</v>
      </c>
      <c r="E131" s="48" t="s">
        <v>27</v>
      </c>
    </row>
    <row r="132" spans="1:5" s="50" customFormat="1" x14ac:dyDescent="0.25">
      <c r="A132" s="47">
        <v>43865.425254629627</v>
      </c>
      <c r="B132" s="47">
        <v>43866</v>
      </c>
      <c r="C132" s="101">
        <v>200</v>
      </c>
      <c r="D132" s="42" t="s">
        <v>105</v>
      </c>
      <c r="E132" s="48" t="s">
        <v>27</v>
      </c>
    </row>
    <row r="133" spans="1:5" s="50" customFormat="1" x14ac:dyDescent="0.25">
      <c r="A133" s="47">
        <v>43865.435011574074</v>
      </c>
      <c r="B133" s="47">
        <v>43866</v>
      </c>
      <c r="C133" s="101">
        <v>500</v>
      </c>
      <c r="D133" s="42" t="s">
        <v>106</v>
      </c>
      <c r="E133" s="48" t="s">
        <v>27</v>
      </c>
    </row>
    <row r="134" spans="1:5" s="50" customFormat="1" x14ac:dyDescent="0.25">
      <c r="A134" s="47">
        <v>43865.460428240738</v>
      </c>
      <c r="B134" s="47">
        <v>43866</v>
      </c>
      <c r="C134" s="101">
        <v>500</v>
      </c>
      <c r="D134" s="42" t="s">
        <v>107</v>
      </c>
      <c r="E134" s="48" t="s">
        <v>27</v>
      </c>
    </row>
    <row r="135" spans="1:5" s="50" customFormat="1" x14ac:dyDescent="0.25">
      <c r="A135" s="47">
        <v>43865.477361111109</v>
      </c>
      <c r="B135" s="47">
        <v>43866</v>
      </c>
      <c r="C135" s="101">
        <v>1000</v>
      </c>
      <c r="D135" s="42" t="s">
        <v>108</v>
      </c>
      <c r="E135" s="48" t="s">
        <v>27</v>
      </c>
    </row>
    <row r="136" spans="1:5" s="50" customFormat="1" x14ac:dyDescent="0.25">
      <c r="A136" s="47">
        <v>43865.572465277779</v>
      </c>
      <c r="B136" s="47">
        <v>43866</v>
      </c>
      <c r="C136" s="101">
        <v>200</v>
      </c>
      <c r="D136" s="42" t="s">
        <v>110</v>
      </c>
      <c r="E136" s="48" t="s">
        <v>27</v>
      </c>
    </row>
    <row r="137" spans="1:5" s="50" customFormat="1" x14ac:dyDescent="0.25">
      <c r="A137" s="47">
        <v>43865.657476851855</v>
      </c>
      <c r="B137" s="47">
        <v>43866</v>
      </c>
      <c r="C137" s="101">
        <v>200</v>
      </c>
      <c r="D137" s="42" t="s">
        <v>112</v>
      </c>
      <c r="E137" s="48" t="s">
        <v>27</v>
      </c>
    </row>
    <row r="138" spans="1:5" s="50" customFormat="1" x14ac:dyDescent="0.25">
      <c r="A138" s="47">
        <v>43865.812604166669</v>
      </c>
      <c r="B138" s="47">
        <v>43866</v>
      </c>
      <c r="C138" s="101">
        <v>1200</v>
      </c>
      <c r="D138" s="42" t="s">
        <v>481</v>
      </c>
      <c r="E138" s="48" t="s">
        <v>27</v>
      </c>
    </row>
    <row r="139" spans="1:5" s="50" customFormat="1" x14ac:dyDescent="0.25">
      <c r="A139" s="47">
        <v>43865.821504629632</v>
      </c>
      <c r="B139" s="47">
        <v>43866</v>
      </c>
      <c r="C139" s="101">
        <v>500</v>
      </c>
      <c r="D139" s="42" t="s">
        <v>174</v>
      </c>
      <c r="E139" s="48" t="s">
        <v>27</v>
      </c>
    </row>
    <row r="140" spans="1:5" s="50" customFormat="1" x14ac:dyDescent="0.25">
      <c r="A140" s="47">
        <v>43865.839328703703</v>
      </c>
      <c r="B140" s="47">
        <v>43866</v>
      </c>
      <c r="C140" s="101">
        <v>1000</v>
      </c>
      <c r="D140" s="42" t="s">
        <v>480</v>
      </c>
      <c r="E140" s="48" t="s">
        <v>27</v>
      </c>
    </row>
    <row r="141" spans="1:5" s="50" customFormat="1" x14ac:dyDescent="0.25">
      <c r="A141" s="47">
        <v>43865.915185185186</v>
      </c>
      <c r="B141" s="47">
        <v>43866</v>
      </c>
      <c r="C141" s="101">
        <v>50</v>
      </c>
      <c r="D141" s="42" t="s">
        <v>113</v>
      </c>
      <c r="E141" s="48" t="s">
        <v>27</v>
      </c>
    </row>
    <row r="142" spans="1:5" s="50" customFormat="1" x14ac:dyDescent="0.25">
      <c r="A142" s="47">
        <v>43865.955104166664</v>
      </c>
      <c r="B142" s="47">
        <v>43866</v>
      </c>
      <c r="C142" s="101">
        <v>700</v>
      </c>
      <c r="D142" s="42" t="s">
        <v>149</v>
      </c>
      <c r="E142" s="48" t="s">
        <v>27</v>
      </c>
    </row>
    <row r="143" spans="1:5" s="50" customFormat="1" x14ac:dyDescent="0.25">
      <c r="A143" s="47">
        <v>43865.962060185186</v>
      </c>
      <c r="B143" s="47">
        <v>43866</v>
      </c>
      <c r="C143" s="101">
        <v>500</v>
      </c>
      <c r="D143" s="42" t="s">
        <v>114</v>
      </c>
      <c r="E143" s="48" t="s">
        <v>27</v>
      </c>
    </row>
    <row r="144" spans="1:5" s="50" customFormat="1" x14ac:dyDescent="0.25">
      <c r="A144" s="47">
        <v>43865.97011574074</v>
      </c>
      <c r="B144" s="47">
        <v>43866</v>
      </c>
      <c r="C144" s="101">
        <v>100</v>
      </c>
      <c r="D144" s="42" t="s">
        <v>479</v>
      </c>
      <c r="E144" s="48" t="s">
        <v>27</v>
      </c>
    </row>
    <row r="145" spans="1:5" s="50" customFormat="1" x14ac:dyDescent="0.25">
      <c r="A145" s="47">
        <v>43866.060798611114</v>
      </c>
      <c r="B145" s="47">
        <v>43867</v>
      </c>
      <c r="C145" s="101">
        <v>300</v>
      </c>
      <c r="D145" s="42" t="s">
        <v>478</v>
      </c>
      <c r="E145" s="48" t="s">
        <v>27</v>
      </c>
    </row>
    <row r="146" spans="1:5" s="50" customFormat="1" x14ac:dyDescent="0.25">
      <c r="A146" s="47">
        <v>43866.447511574072</v>
      </c>
      <c r="B146" s="47">
        <v>43867</v>
      </c>
      <c r="C146" s="101">
        <v>500</v>
      </c>
      <c r="D146" s="42" t="s">
        <v>116</v>
      </c>
      <c r="E146" s="48" t="s">
        <v>27</v>
      </c>
    </row>
    <row r="147" spans="1:5" s="50" customFormat="1" x14ac:dyDescent="0.25">
      <c r="A147" s="47">
        <v>43866.546388888892</v>
      </c>
      <c r="B147" s="47">
        <v>43867</v>
      </c>
      <c r="C147" s="101">
        <v>1000</v>
      </c>
      <c r="D147" s="42" t="s">
        <v>464</v>
      </c>
      <c r="E147" s="48" t="s">
        <v>27</v>
      </c>
    </row>
    <row r="148" spans="1:5" s="50" customFormat="1" x14ac:dyDescent="0.25">
      <c r="A148" s="47">
        <v>43866.565254629626</v>
      </c>
      <c r="B148" s="47">
        <v>43867</v>
      </c>
      <c r="C148" s="101">
        <v>500</v>
      </c>
      <c r="D148" s="42" t="s">
        <v>109</v>
      </c>
      <c r="E148" s="48" t="s">
        <v>27</v>
      </c>
    </row>
    <row r="149" spans="1:5" s="50" customFormat="1" x14ac:dyDescent="0.25">
      <c r="A149" s="47">
        <v>43866.568229166667</v>
      </c>
      <c r="B149" s="47">
        <v>43867</v>
      </c>
      <c r="C149" s="101">
        <v>700</v>
      </c>
      <c r="D149" s="42" t="s">
        <v>111</v>
      </c>
      <c r="E149" s="48" t="s">
        <v>27</v>
      </c>
    </row>
    <row r="150" spans="1:5" s="50" customFormat="1" x14ac:dyDescent="0.25">
      <c r="A150" s="47">
        <v>43866.633877314816</v>
      </c>
      <c r="B150" s="47">
        <v>43867</v>
      </c>
      <c r="C150" s="101">
        <v>500</v>
      </c>
      <c r="D150" s="42" t="s">
        <v>119</v>
      </c>
      <c r="E150" s="48" t="s">
        <v>27</v>
      </c>
    </row>
    <row r="151" spans="1:5" s="50" customFormat="1" x14ac:dyDescent="0.25">
      <c r="A151" s="47">
        <v>43866.644826388889</v>
      </c>
      <c r="B151" s="47">
        <v>43867</v>
      </c>
      <c r="C151" s="101">
        <v>500</v>
      </c>
      <c r="D151" s="42" t="s">
        <v>477</v>
      </c>
      <c r="E151" s="48" t="s">
        <v>27</v>
      </c>
    </row>
    <row r="152" spans="1:5" s="50" customFormat="1" x14ac:dyDescent="0.25">
      <c r="A152" s="47">
        <v>43866.66196759259</v>
      </c>
      <c r="B152" s="47">
        <v>43867</v>
      </c>
      <c r="C152" s="101">
        <v>200</v>
      </c>
      <c r="D152" s="42" t="s">
        <v>121</v>
      </c>
      <c r="E152" s="48" t="s">
        <v>27</v>
      </c>
    </row>
    <row r="153" spans="1:5" s="50" customFormat="1" x14ac:dyDescent="0.25">
      <c r="A153" s="47">
        <v>43866.662002314813</v>
      </c>
      <c r="B153" s="47">
        <v>43867</v>
      </c>
      <c r="C153" s="101">
        <v>1000</v>
      </c>
      <c r="D153" s="42" t="s">
        <v>120</v>
      </c>
      <c r="E153" s="48" t="s">
        <v>27</v>
      </c>
    </row>
    <row r="154" spans="1:5" s="50" customFormat="1" x14ac:dyDescent="0.25">
      <c r="A154" s="47">
        <v>43866.692974537036</v>
      </c>
      <c r="B154" s="47">
        <v>43867</v>
      </c>
      <c r="C154" s="101">
        <v>500</v>
      </c>
      <c r="D154" s="42" t="s">
        <v>122</v>
      </c>
      <c r="E154" s="48" t="s">
        <v>27</v>
      </c>
    </row>
    <row r="155" spans="1:5" s="50" customFormat="1" x14ac:dyDescent="0.25">
      <c r="A155" s="47">
        <v>43866.740729166668</v>
      </c>
      <c r="B155" s="47">
        <v>43867</v>
      </c>
      <c r="C155" s="101">
        <v>1000</v>
      </c>
      <c r="D155" s="42" t="s">
        <v>476</v>
      </c>
      <c r="E155" s="48" t="s">
        <v>27</v>
      </c>
    </row>
    <row r="156" spans="1:5" s="50" customFormat="1" x14ac:dyDescent="0.25">
      <c r="A156" s="47">
        <v>43866.749039351853</v>
      </c>
      <c r="B156" s="47">
        <v>43867</v>
      </c>
      <c r="C156" s="101">
        <v>300</v>
      </c>
      <c r="D156" s="42" t="s">
        <v>123</v>
      </c>
      <c r="E156" s="48" t="s">
        <v>27</v>
      </c>
    </row>
    <row r="157" spans="1:5" s="50" customFormat="1" x14ac:dyDescent="0.25">
      <c r="A157" s="47">
        <v>43866.812361111108</v>
      </c>
      <c r="B157" s="47">
        <v>43867</v>
      </c>
      <c r="C157" s="101">
        <v>100</v>
      </c>
      <c r="D157" s="42" t="s">
        <v>124</v>
      </c>
      <c r="E157" s="48" t="s">
        <v>27</v>
      </c>
    </row>
    <row r="158" spans="1:5" s="50" customFormat="1" x14ac:dyDescent="0.25">
      <c r="A158" s="47">
        <v>43866.822743055556</v>
      </c>
      <c r="B158" s="47">
        <v>43867</v>
      </c>
      <c r="C158" s="101">
        <v>500</v>
      </c>
      <c r="D158" s="42" t="s">
        <v>475</v>
      </c>
      <c r="E158" s="48" t="s">
        <v>352</v>
      </c>
    </row>
    <row r="159" spans="1:5" s="50" customFormat="1" x14ac:dyDescent="0.25">
      <c r="A159" s="47">
        <v>43866.831064814818</v>
      </c>
      <c r="B159" s="47">
        <v>43867</v>
      </c>
      <c r="C159" s="101">
        <v>150</v>
      </c>
      <c r="D159" s="42" t="s">
        <v>125</v>
      </c>
      <c r="E159" s="48" t="s">
        <v>27</v>
      </c>
    </row>
    <row r="160" spans="1:5" s="50" customFormat="1" x14ac:dyDescent="0.25">
      <c r="A160" s="47">
        <v>43866.880486111113</v>
      </c>
      <c r="B160" s="47">
        <v>43867</v>
      </c>
      <c r="C160" s="101">
        <v>300</v>
      </c>
      <c r="D160" s="42"/>
      <c r="E160" s="48" t="s">
        <v>27</v>
      </c>
    </row>
    <row r="161" spans="1:5" s="50" customFormat="1" x14ac:dyDescent="0.25">
      <c r="A161" s="47">
        <v>43866.905729166669</v>
      </c>
      <c r="B161" s="47">
        <v>43867</v>
      </c>
      <c r="C161" s="101">
        <v>500</v>
      </c>
      <c r="D161" s="42" t="s">
        <v>126</v>
      </c>
      <c r="E161" s="48" t="s">
        <v>27</v>
      </c>
    </row>
    <row r="162" spans="1:5" s="50" customFormat="1" x14ac:dyDescent="0.25">
      <c r="A162" s="47">
        <v>43867.101655092592</v>
      </c>
      <c r="B162" s="47">
        <v>43868</v>
      </c>
      <c r="C162" s="101">
        <v>300</v>
      </c>
      <c r="D162" s="42" t="s">
        <v>127</v>
      </c>
      <c r="E162" s="48" t="s">
        <v>52</v>
      </c>
    </row>
    <row r="163" spans="1:5" s="50" customFormat="1" x14ac:dyDescent="0.25">
      <c r="A163" s="47">
        <v>43867.402384259258</v>
      </c>
      <c r="B163" s="47">
        <v>43868</v>
      </c>
      <c r="C163" s="101">
        <v>300</v>
      </c>
      <c r="D163" s="42" t="s">
        <v>168</v>
      </c>
      <c r="E163" s="48" t="s">
        <v>27</v>
      </c>
    </row>
    <row r="164" spans="1:5" s="50" customFormat="1" x14ac:dyDescent="0.25">
      <c r="A164" s="47">
        <v>43867.437083333331</v>
      </c>
      <c r="B164" s="47">
        <v>43868</v>
      </c>
      <c r="C164" s="101">
        <v>300</v>
      </c>
      <c r="D164" s="42" t="s">
        <v>129</v>
      </c>
      <c r="E164" s="48" t="s">
        <v>27</v>
      </c>
    </row>
    <row r="165" spans="1:5" s="50" customFormat="1" x14ac:dyDescent="0.25">
      <c r="A165" s="47">
        <v>43867.470381944448</v>
      </c>
      <c r="B165" s="47">
        <v>43868</v>
      </c>
      <c r="C165" s="101">
        <v>1000</v>
      </c>
      <c r="D165" s="42" t="s">
        <v>130</v>
      </c>
      <c r="E165" s="48" t="s">
        <v>27</v>
      </c>
    </row>
    <row r="166" spans="1:5" s="50" customFormat="1" x14ac:dyDescent="0.25">
      <c r="A166" s="47">
        <v>43867.489641203705</v>
      </c>
      <c r="B166" s="47">
        <v>43868</v>
      </c>
      <c r="C166" s="101">
        <v>300</v>
      </c>
      <c r="D166" s="42" t="s">
        <v>474</v>
      </c>
      <c r="E166" s="48" t="s">
        <v>27</v>
      </c>
    </row>
    <row r="167" spans="1:5" s="50" customFormat="1" x14ac:dyDescent="0.25">
      <c r="A167" s="47">
        <v>43867.535011574073</v>
      </c>
      <c r="B167" s="47">
        <v>43868</v>
      </c>
      <c r="C167" s="101">
        <v>200</v>
      </c>
      <c r="D167" s="42" t="s">
        <v>131</v>
      </c>
      <c r="E167" s="48" t="s">
        <v>27</v>
      </c>
    </row>
    <row r="168" spans="1:5" s="50" customFormat="1" x14ac:dyDescent="0.25">
      <c r="A168" s="47">
        <v>43867.540914351855</v>
      </c>
      <c r="B168" s="47">
        <v>43868</v>
      </c>
      <c r="C168" s="101">
        <v>300</v>
      </c>
      <c r="D168" s="42" t="s">
        <v>132</v>
      </c>
      <c r="E168" s="48" t="s">
        <v>27</v>
      </c>
    </row>
    <row r="169" spans="1:5" s="50" customFormat="1" x14ac:dyDescent="0.25">
      <c r="A169" s="47">
        <v>43867.54105324074</v>
      </c>
      <c r="B169" s="47">
        <v>43868</v>
      </c>
      <c r="C169" s="101">
        <v>500</v>
      </c>
      <c r="D169" s="42" t="s">
        <v>133</v>
      </c>
      <c r="E169" s="48" t="s">
        <v>27</v>
      </c>
    </row>
    <row r="170" spans="1:5" s="50" customFormat="1" x14ac:dyDescent="0.25">
      <c r="A170" s="47">
        <v>43867.567569444444</v>
      </c>
      <c r="B170" s="47">
        <v>43868</v>
      </c>
      <c r="C170" s="101">
        <v>500</v>
      </c>
      <c r="D170" s="42" t="s">
        <v>380</v>
      </c>
      <c r="E170" s="48" t="s">
        <v>27</v>
      </c>
    </row>
    <row r="171" spans="1:5" s="50" customFormat="1" x14ac:dyDescent="0.25">
      <c r="A171" s="47">
        <v>43867.576018518521</v>
      </c>
      <c r="B171" s="47">
        <v>43868</v>
      </c>
      <c r="C171" s="101">
        <v>452</v>
      </c>
      <c r="D171" s="42" t="s">
        <v>473</v>
      </c>
      <c r="E171" s="48" t="s">
        <v>27</v>
      </c>
    </row>
    <row r="172" spans="1:5" s="50" customFormat="1" x14ac:dyDescent="0.25">
      <c r="A172" s="47">
        <v>43867.662511574075</v>
      </c>
      <c r="B172" s="47">
        <v>43868</v>
      </c>
      <c r="C172" s="101">
        <v>300</v>
      </c>
      <c r="D172" s="42" t="s">
        <v>134</v>
      </c>
      <c r="E172" s="48" t="s">
        <v>27</v>
      </c>
    </row>
    <row r="173" spans="1:5" s="50" customFormat="1" x14ac:dyDescent="0.25">
      <c r="A173" s="47">
        <v>43867.698576388888</v>
      </c>
      <c r="B173" s="47">
        <v>43868</v>
      </c>
      <c r="C173" s="101">
        <v>1200</v>
      </c>
      <c r="D173" s="42" t="s">
        <v>472</v>
      </c>
      <c r="E173" s="48" t="s">
        <v>52</v>
      </c>
    </row>
    <row r="174" spans="1:5" s="50" customFormat="1" x14ac:dyDescent="0.25">
      <c r="A174" s="47">
        <v>43867.698634259257</v>
      </c>
      <c r="B174" s="47">
        <v>43868</v>
      </c>
      <c r="C174" s="101">
        <v>200</v>
      </c>
      <c r="D174" s="42" t="s">
        <v>135</v>
      </c>
      <c r="E174" s="48" t="s">
        <v>27</v>
      </c>
    </row>
    <row r="175" spans="1:5" s="50" customFormat="1" x14ac:dyDescent="0.25">
      <c r="A175" s="47">
        <v>43867.741932870369</v>
      </c>
      <c r="B175" s="47">
        <v>43868</v>
      </c>
      <c r="C175" s="101">
        <v>300</v>
      </c>
      <c r="D175" s="42" t="s">
        <v>136</v>
      </c>
      <c r="E175" s="48" t="s">
        <v>27</v>
      </c>
    </row>
    <row r="176" spans="1:5" s="50" customFormat="1" x14ac:dyDescent="0.25">
      <c r="A176" s="47">
        <v>43867.794386574074</v>
      </c>
      <c r="B176" s="47">
        <v>43868</v>
      </c>
      <c r="C176" s="101">
        <v>500</v>
      </c>
      <c r="D176" s="42" t="s">
        <v>471</v>
      </c>
      <c r="E176" s="48" t="s">
        <v>27</v>
      </c>
    </row>
    <row r="177" spans="1:5" s="50" customFormat="1" x14ac:dyDescent="0.25">
      <c r="A177" s="47">
        <v>43867.868356481478</v>
      </c>
      <c r="B177" s="47">
        <v>43868</v>
      </c>
      <c r="C177" s="101">
        <v>3000</v>
      </c>
      <c r="D177" s="42" t="s">
        <v>470</v>
      </c>
      <c r="E177" s="48" t="s">
        <v>27</v>
      </c>
    </row>
    <row r="178" spans="1:5" s="50" customFormat="1" x14ac:dyDescent="0.25">
      <c r="A178" s="47">
        <v>43867.891655092593</v>
      </c>
      <c r="B178" s="47">
        <v>43868</v>
      </c>
      <c r="C178" s="101">
        <v>1000</v>
      </c>
      <c r="D178" s="42" t="s">
        <v>469</v>
      </c>
      <c r="E178" s="48" t="s">
        <v>27</v>
      </c>
    </row>
    <row r="179" spans="1:5" s="50" customFormat="1" x14ac:dyDescent="0.25">
      <c r="A179" s="47">
        <v>43867.900405092594</v>
      </c>
      <c r="B179" s="47">
        <v>43868</v>
      </c>
      <c r="C179" s="101">
        <v>100</v>
      </c>
      <c r="D179" s="42" t="s">
        <v>468</v>
      </c>
      <c r="E179" s="48" t="s">
        <v>27</v>
      </c>
    </row>
    <row r="180" spans="1:5" s="50" customFormat="1" x14ac:dyDescent="0.25">
      <c r="A180" s="47">
        <v>43867.922997685186</v>
      </c>
      <c r="B180" s="47">
        <v>43868</v>
      </c>
      <c r="C180" s="101">
        <v>1000</v>
      </c>
      <c r="D180" s="42" t="s">
        <v>137</v>
      </c>
      <c r="E180" s="48" t="s">
        <v>27</v>
      </c>
    </row>
    <row r="181" spans="1:5" s="50" customFormat="1" x14ac:dyDescent="0.25">
      <c r="A181" s="47">
        <v>43867.924791666665</v>
      </c>
      <c r="B181" s="47">
        <v>43868</v>
      </c>
      <c r="C181" s="101">
        <v>300</v>
      </c>
      <c r="D181" s="42" t="s">
        <v>138</v>
      </c>
      <c r="E181" s="48" t="s">
        <v>27</v>
      </c>
    </row>
    <row r="182" spans="1:5" s="50" customFormat="1" x14ac:dyDescent="0.25">
      <c r="A182" s="47">
        <v>43867.927129629628</v>
      </c>
      <c r="B182" s="47">
        <v>43868</v>
      </c>
      <c r="C182" s="101">
        <v>2000</v>
      </c>
      <c r="D182" s="42" t="s">
        <v>467</v>
      </c>
      <c r="E182" s="48" t="s">
        <v>27</v>
      </c>
    </row>
    <row r="183" spans="1:5" s="50" customFormat="1" x14ac:dyDescent="0.25">
      <c r="A183" s="47">
        <v>43868.106412037036</v>
      </c>
      <c r="B183" s="47">
        <v>43871</v>
      </c>
      <c r="C183" s="101">
        <v>500</v>
      </c>
      <c r="D183" s="42" t="s">
        <v>139</v>
      </c>
      <c r="E183" s="48" t="s">
        <v>27</v>
      </c>
    </row>
    <row r="184" spans="1:5" s="50" customFormat="1" x14ac:dyDescent="0.25">
      <c r="A184" s="47">
        <v>43868.379166666666</v>
      </c>
      <c r="B184" s="47">
        <v>43871</v>
      </c>
      <c r="C184" s="101">
        <v>500</v>
      </c>
      <c r="D184" s="42" t="s">
        <v>93</v>
      </c>
      <c r="E184" s="48" t="s">
        <v>27</v>
      </c>
    </row>
    <row r="185" spans="1:5" s="50" customFormat="1" x14ac:dyDescent="0.25">
      <c r="A185" s="47">
        <v>43868.439791666664</v>
      </c>
      <c r="B185" s="47">
        <v>43871</v>
      </c>
      <c r="C185" s="101">
        <v>200</v>
      </c>
      <c r="D185" s="42" t="s">
        <v>140</v>
      </c>
      <c r="E185" s="48" t="s">
        <v>52</v>
      </c>
    </row>
    <row r="186" spans="1:5" s="50" customFormat="1" x14ac:dyDescent="0.25">
      <c r="A186" s="47">
        <v>43868.476840277777</v>
      </c>
      <c r="B186" s="47">
        <v>43871</v>
      </c>
      <c r="C186" s="101">
        <v>500</v>
      </c>
      <c r="D186" s="42" t="s">
        <v>141</v>
      </c>
      <c r="E186" s="48" t="s">
        <v>27</v>
      </c>
    </row>
    <row r="187" spans="1:5" s="50" customFormat="1" x14ac:dyDescent="0.25">
      <c r="A187" s="47">
        <v>43868.485844907409</v>
      </c>
      <c r="B187" s="47">
        <v>43871</v>
      </c>
      <c r="C187" s="101">
        <v>500</v>
      </c>
      <c r="D187" s="42" t="s">
        <v>142</v>
      </c>
      <c r="E187" s="48" t="s">
        <v>466</v>
      </c>
    </row>
    <row r="188" spans="1:5" s="50" customFormat="1" x14ac:dyDescent="0.25">
      <c r="A188" s="47">
        <v>43868.531539351854</v>
      </c>
      <c r="B188" s="47">
        <v>43871</v>
      </c>
      <c r="C188" s="101">
        <v>550</v>
      </c>
      <c r="D188" s="42" t="s">
        <v>465</v>
      </c>
      <c r="E188" s="48" t="s">
        <v>27</v>
      </c>
    </row>
    <row r="189" spans="1:5" s="50" customFormat="1" x14ac:dyDescent="0.25">
      <c r="A189" s="47">
        <v>43868.559016203704</v>
      </c>
      <c r="B189" s="47">
        <v>43871</v>
      </c>
      <c r="C189" s="101">
        <v>3000</v>
      </c>
      <c r="D189" s="42" t="s">
        <v>143</v>
      </c>
      <c r="E189" s="48" t="s">
        <v>27</v>
      </c>
    </row>
    <row r="190" spans="1:5" s="50" customFormat="1" x14ac:dyDescent="0.25">
      <c r="A190" s="47">
        <v>43868.597326388888</v>
      </c>
      <c r="B190" s="47">
        <v>43871</v>
      </c>
      <c r="C190" s="101">
        <v>2000</v>
      </c>
      <c r="D190" s="42" t="s">
        <v>144</v>
      </c>
      <c r="E190" s="48" t="s">
        <v>27</v>
      </c>
    </row>
    <row r="191" spans="1:5" s="50" customFormat="1" x14ac:dyDescent="0.25">
      <c r="A191" s="47">
        <v>43868.654513888891</v>
      </c>
      <c r="B191" s="47">
        <v>43871</v>
      </c>
      <c r="C191" s="101">
        <v>50</v>
      </c>
      <c r="D191" s="42" t="s">
        <v>185</v>
      </c>
      <c r="E191" s="48" t="s">
        <v>27</v>
      </c>
    </row>
    <row r="192" spans="1:5" s="50" customFormat="1" x14ac:dyDescent="0.25">
      <c r="A192" s="47">
        <v>43868.736597222225</v>
      </c>
      <c r="B192" s="47">
        <v>43871</v>
      </c>
      <c r="C192" s="101">
        <v>500</v>
      </c>
      <c r="D192" s="42" t="s">
        <v>146</v>
      </c>
      <c r="E192" s="48" t="s">
        <v>27</v>
      </c>
    </row>
    <row r="193" spans="1:5" s="50" customFormat="1" x14ac:dyDescent="0.25">
      <c r="A193" s="47">
        <v>43868.746157407404</v>
      </c>
      <c r="B193" s="47">
        <v>43871</v>
      </c>
      <c r="C193" s="101">
        <v>500</v>
      </c>
      <c r="D193" s="42" t="s">
        <v>147</v>
      </c>
      <c r="E193" s="48" t="s">
        <v>27</v>
      </c>
    </row>
    <row r="194" spans="1:5" s="50" customFormat="1" x14ac:dyDescent="0.25">
      <c r="A194" s="47">
        <v>43868.750300925924</v>
      </c>
      <c r="B194" s="47">
        <v>43871</v>
      </c>
      <c r="C194" s="101">
        <v>2000</v>
      </c>
      <c r="D194" s="42" t="s">
        <v>464</v>
      </c>
      <c r="E194" s="48" t="s">
        <v>27</v>
      </c>
    </row>
    <row r="195" spans="1:5" s="50" customFormat="1" x14ac:dyDescent="0.25">
      <c r="A195" s="47">
        <v>43868.766076388885</v>
      </c>
      <c r="B195" s="47">
        <v>43871</v>
      </c>
      <c r="C195" s="101">
        <v>500</v>
      </c>
      <c r="D195" s="42" t="s">
        <v>148</v>
      </c>
      <c r="E195" s="48" t="s">
        <v>27</v>
      </c>
    </row>
    <row r="196" spans="1:5" s="50" customFormat="1" x14ac:dyDescent="0.25">
      <c r="A196" s="47">
        <v>43868.917673611111</v>
      </c>
      <c r="B196" s="47">
        <v>43871</v>
      </c>
      <c r="C196" s="101">
        <v>100</v>
      </c>
      <c r="D196" s="42" t="s">
        <v>166</v>
      </c>
      <c r="E196" s="48" t="s">
        <v>27</v>
      </c>
    </row>
    <row r="197" spans="1:5" s="50" customFormat="1" x14ac:dyDescent="0.25">
      <c r="A197" s="47">
        <v>43868.935624999998</v>
      </c>
      <c r="B197" s="47">
        <v>43871</v>
      </c>
      <c r="C197" s="101">
        <v>300</v>
      </c>
      <c r="D197" s="42" t="s">
        <v>150</v>
      </c>
      <c r="E197" s="48" t="s">
        <v>52</v>
      </c>
    </row>
    <row r="198" spans="1:5" s="50" customFormat="1" x14ac:dyDescent="0.25">
      <c r="A198" s="47">
        <v>43869.042673611111</v>
      </c>
      <c r="B198" s="47">
        <v>43871</v>
      </c>
      <c r="C198" s="101">
        <v>103</v>
      </c>
      <c r="D198" s="42"/>
      <c r="E198" s="48" t="s">
        <v>27</v>
      </c>
    </row>
    <row r="199" spans="1:5" s="50" customFormat="1" x14ac:dyDescent="0.25">
      <c r="A199" s="47">
        <v>43869.419756944444</v>
      </c>
      <c r="B199" s="47">
        <v>43871</v>
      </c>
      <c r="C199" s="101">
        <v>3000</v>
      </c>
      <c r="D199" s="42" t="s">
        <v>463</v>
      </c>
      <c r="E199" s="48" t="s">
        <v>27</v>
      </c>
    </row>
    <row r="200" spans="1:5" s="50" customFormat="1" x14ac:dyDescent="0.25">
      <c r="A200" s="47">
        <v>43869.44635416667</v>
      </c>
      <c r="B200" s="47">
        <v>43871</v>
      </c>
      <c r="C200" s="101">
        <v>100</v>
      </c>
      <c r="D200" s="42" t="s">
        <v>128</v>
      </c>
      <c r="E200" s="48" t="s">
        <v>27</v>
      </c>
    </row>
    <row r="201" spans="1:5" s="50" customFormat="1" x14ac:dyDescent="0.25">
      <c r="A201" s="47">
        <v>43869.530347222222</v>
      </c>
      <c r="B201" s="47">
        <v>43871</v>
      </c>
      <c r="C201" s="101">
        <v>700</v>
      </c>
      <c r="D201" s="42" t="s">
        <v>152</v>
      </c>
      <c r="E201" s="48" t="s">
        <v>27</v>
      </c>
    </row>
    <row r="202" spans="1:5" s="50" customFormat="1" x14ac:dyDescent="0.25">
      <c r="A202" s="47">
        <v>43869.533171296294</v>
      </c>
      <c r="B202" s="47">
        <v>43871</v>
      </c>
      <c r="C202" s="101">
        <v>200</v>
      </c>
      <c r="D202" s="42" t="s">
        <v>462</v>
      </c>
      <c r="E202" s="48" t="s">
        <v>27</v>
      </c>
    </row>
    <row r="203" spans="1:5" s="50" customFormat="1" x14ac:dyDescent="0.25">
      <c r="A203" s="47">
        <v>43869.535752314812</v>
      </c>
      <c r="B203" s="47">
        <v>43871</v>
      </c>
      <c r="C203" s="101">
        <v>1000</v>
      </c>
      <c r="D203" s="42" t="s">
        <v>153</v>
      </c>
      <c r="E203" s="48" t="s">
        <v>27</v>
      </c>
    </row>
    <row r="204" spans="1:5" s="50" customFormat="1" x14ac:dyDescent="0.25">
      <c r="A204" s="47">
        <v>43869.555208333331</v>
      </c>
      <c r="B204" s="47">
        <v>43871</v>
      </c>
      <c r="C204" s="101">
        <v>300</v>
      </c>
      <c r="D204" s="42" t="s">
        <v>154</v>
      </c>
      <c r="E204" s="48" t="s">
        <v>27</v>
      </c>
    </row>
    <row r="205" spans="1:5" s="50" customFormat="1" x14ac:dyDescent="0.25">
      <c r="A205" s="47">
        <v>43869.562152777777</v>
      </c>
      <c r="B205" s="47">
        <v>43871</v>
      </c>
      <c r="C205" s="101">
        <v>100</v>
      </c>
      <c r="D205" s="42" t="s">
        <v>155</v>
      </c>
      <c r="E205" s="48" t="s">
        <v>27</v>
      </c>
    </row>
    <row r="206" spans="1:5" s="50" customFormat="1" x14ac:dyDescent="0.25">
      <c r="A206" s="47">
        <v>43869.569826388892</v>
      </c>
      <c r="B206" s="47">
        <v>43871</v>
      </c>
      <c r="C206" s="101">
        <v>100</v>
      </c>
      <c r="D206" s="42" t="s">
        <v>461</v>
      </c>
      <c r="E206" s="48" t="s">
        <v>27</v>
      </c>
    </row>
    <row r="207" spans="1:5" s="50" customFormat="1" x14ac:dyDescent="0.25">
      <c r="A207" s="47">
        <v>43869.591562499998</v>
      </c>
      <c r="B207" s="47">
        <v>43871</v>
      </c>
      <c r="C207" s="101">
        <v>20</v>
      </c>
      <c r="D207" s="42" t="s">
        <v>156</v>
      </c>
      <c r="E207" s="48" t="s">
        <v>27</v>
      </c>
    </row>
    <row r="208" spans="1:5" s="50" customFormat="1" x14ac:dyDescent="0.25">
      <c r="A208" s="47">
        <v>43869.675254629627</v>
      </c>
      <c r="B208" s="47">
        <v>43871</v>
      </c>
      <c r="C208" s="101">
        <v>300</v>
      </c>
      <c r="D208" s="42"/>
      <c r="E208" s="48" t="s">
        <v>27</v>
      </c>
    </row>
    <row r="209" spans="1:5" s="50" customFormat="1" x14ac:dyDescent="0.25">
      <c r="A209" s="47">
        <v>43869.755532407406</v>
      </c>
      <c r="B209" s="47">
        <v>43871</v>
      </c>
      <c r="C209" s="101">
        <v>500</v>
      </c>
      <c r="D209" s="42" t="s">
        <v>460</v>
      </c>
      <c r="E209" s="48" t="s">
        <v>27</v>
      </c>
    </row>
    <row r="210" spans="1:5" s="50" customFormat="1" x14ac:dyDescent="0.25">
      <c r="A210" s="47">
        <v>43870.009027777778</v>
      </c>
      <c r="B210" s="47">
        <v>43871</v>
      </c>
      <c r="C210" s="101">
        <v>500</v>
      </c>
      <c r="D210" s="42" t="s">
        <v>158</v>
      </c>
      <c r="E210" s="48" t="s">
        <v>27</v>
      </c>
    </row>
    <row r="211" spans="1:5" s="50" customFormat="1" x14ac:dyDescent="0.25">
      <c r="A211" s="47">
        <v>43870.027013888888</v>
      </c>
      <c r="B211" s="47">
        <v>43871</v>
      </c>
      <c r="C211" s="101">
        <v>1000</v>
      </c>
      <c r="D211" s="42" t="s">
        <v>151</v>
      </c>
      <c r="E211" s="48" t="s">
        <v>27</v>
      </c>
    </row>
    <row r="212" spans="1:5" s="50" customFormat="1" x14ac:dyDescent="0.25">
      <c r="A212" s="47">
        <v>43870.426238425927</v>
      </c>
      <c r="B212" s="47">
        <v>43871</v>
      </c>
      <c r="C212" s="101">
        <v>1000</v>
      </c>
      <c r="D212" s="42" t="s">
        <v>160</v>
      </c>
      <c r="E212" s="48" t="s">
        <v>27</v>
      </c>
    </row>
    <row r="213" spans="1:5" s="50" customFormat="1" x14ac:dyDescent="0.25">
      <c r="A213" s="47">
        <v>43870.486307870371</v>
      </c>
      <c r="B213" s="47">
        <v>43871</v>
      </c>
      <c r="C213" s="101">
        <v>500</v>
      </c>
      <c r="D213" s="42" t="s">
        <v>170</v>
      </c>
      <c r="E213" s="48" t="s">
        <v>27</v>
      </c>
    </row>
    <row r="214" spans="1:5" s="50" customFormat="1" x14ac:dyDescent="0.25">
      <c r="A214" s="47">
        <v>43870.4924537037</v>
      </c>
      <c r="B214" s="47">
        <v>43871</v>
      </c>
      <c r="C214" s="101">
        <v>1500</v>
      </c>
      <c r="D214" s="42" t="s">
        <v>118</v>
      </c>
      <c r="E214" s="48" t="s">
        <v>27</v>
      </c>
    </row>
    <row r="215" spans="1:5" s="50" customFormat="1" x14ac:dyDescent="0.25">
      <c r="A215" s="47">
        <v>43870.500925925924</v>
      </c>
      <c r="B215" s="47">
        <v>43871</v>
      </c>
      <c r="C215" s="101">
        <v>300</v>
      </c>
      <c r="D215" s="42" t="s">
        <v>459</v>
      </c>
      <c r="E215" s="48" t="s">
        <v>27</v>
      </c>
    </row>
    <row r="216" spans="1:5" s="50" customFormat="1" x14ac:dyDescent="0.25">
      <c r="A216" s="47">
        <v>43870.741516203707</v>
      </c>
      <c r="B216" s="47">
        <v>43871</v>
      </c>
      <c r="C216" s="101">
        <v>50</v>
      </c>
      <c r="D216" s="42" t="s">
        <v>162</v>
      </c>
      <c r="E216" s="48" t="s">
        <v>27</v>
      </c>
    </row>
    <row r="217" spans="1:5" s="50" customFormat="1" x14ac:dyDescent="0.25">
      <c r="A217" s="47">
        <v>43870.760162037041</v>
      </c>
      <c r="B217" s="47">
        <v>43871</v>
      </c>
      <c r="C217" s="101">
        <v>300</v>
      </c>
      <c r="D217" s="42" t="s">
        <v>163</v>
      </c>
      <c r="E217" s="48" t="s">
        <v>27</v>
      </c>
    </row>
    <row r="218" spans="1:5" s="50" customFormat="1" x14ac:dyDescent="0.25">
      <c r="A218" s="47">
        <v>43870.760381944441</v>
      </c>
      <c r="B218" s="47">
        <v>43871</v>
      </c>
      <c r="C218" s="101">
        <v>100</v>
      </c>
      <c r="D218" s="42" t="s">
        <v>164</v>
      </c>
      <c r="E218" s="48" t="s">
        <v>27</v>
      </c>
    </row>
    <row r="219" spans="1:5" s="50" customFormat="1" x14ac:dyDescent="0.25">
      <c r="A219" s="47">
        <v>43870.871041666665</v>
      </c>
      <c r="B219" s="47">
        <v>43871</v>
      </c>
      <c r="C219" s="101">
        <v>1000</v>
      </c>
      <c r="D219" s="42" t="s">
        <v>165</v>
      </c>
      <c r="E219" s="48" t="s">
        <v>27</v>
      </c>
    </row>
    <row r="220" spans="1:5" s="50" customFormat="1" x14ac:dyDescent="0.25">
      <c r="A220" s="47">
        <v>43870.893796296295</v>
      </c>
      <c r="B220" s="47">
        <v>43871</v>
      </c>
      <c r="C220" s="101">
        <v>300</v>
      </c>
      <c r="D220" s="42" t="s">
        <v>458</v>
      </c>
      <c r="E220" s="48" t="s">
        <v>27</v>
      </c>
    </row>
    <row r="221" spans="1:5" s="50" customFormat="1" x14ac:dyDescent="0.25">
      <c r="A221" s="47">
        <v>43870.961099537039</v>
      </c>
      <c r="B221" s="47">
        <v>43871</v>
      </c>
      <c r="C221" s="101">
        <v>300</v>
      </c>
      <c r="D221" s="42" t="s">
        <v>167</v>
      </c>
      <c r="E221" s="48" t="s">
        <v>27</v>
      </c>
    </row>
    <row r="222" spans="1:5" s="50" customFormat="1" x14ac:dyDescent="0.25">
      <c r="A222" s="47">
        <v>43870.993032407408</v>
      </c>
      <c r="B222" s="47">
        <v>43871</v>
      </c>
      <c r="C222" s="101">
        <v>500</v>
      </c>
      <c r="D222" s="42"/>
      <c r="E222" s="48" t="s">
        <v>27</v>
      </c>
    </row>
    <row r="223" spans="1:5" s="50" customFormat="1" x14ac:dyDescent="0.25">
      <c r="A223" s="47">
        <v>43871.109131944446</v>
      </c>
      <c r="B223" s="47">
        <v>43872</v>
      </c>
      <c r="C223" s="101">
        <v>250</v>
      </c>
      <c r="D223" s="42"/>
      <c r="E223" s="48" t="s">
        <v>27</v>
      </c>
    </row>
    <row r="224" spans="1:5" s="50" customFormat="1" x14ac:dyDescent="0.25">
      <c r="A224" s="47">
        <v>43871.47929398148</v>
      </c>
      <c r="B224" s="47">
        <v>43872</v>
      </c>
      <c r="C224" s="101">
        <v>1000</v>
      </c>
      <c r="D224" s="42" t="s">
        <v>169</v>
      </c>
      <c r="E224" s="48" t="s">
        <v>27</v>
      </c>
    </row>
    <row r="225" spans="1:5" s="50" customFormat="1" x14ac:dyDescent="0.25">
      <c r="A225" s="47">
        <v>43871.513657407406</v>
      </c>
      <c r="B225" s="47">
        <v>43872</v>
      </c>
      <c r="C225" s="101">
        <v>200</v>
      </c>
      <c r="D225" s="42" t="s">
        <v>171</v>
      </c>
      <c r="E225" s="48" t="s">
        <v>27</v>
      </c>
    </row>
    <row r="226" spans="1:5" s="50" customFormat="1" x14ac:dyDescent="0.25">
      <c r="A226" s="47">
        <v>43871.591319444444</v>
      </c>
      <c r="B226" s="47">
        <v>43872</v>
      </c>
      <c r="C226" s="101">
        <v>100</v>
      </c>
      <c r="D226" s="42" t="s">
        <v>172</v>
      </c>
      <c r="E226" s="48" t="s">
        <v>27</v>
      </c>
    </row>
    <row r="227" spans="1:5" s="50" customFormat="1" x14ac:dyDescent="0.25">
      <c r="A227" s="47">
        <v>43871.63140046296</v>
      </c>
      <c r="B227" s="47">
        <v>43872</v>
      </c>
      <c r="C227" s="101">
        <v>500</v>
      </c>
      <c r="D227" s="42" t="s">
        <v>216</v>
      </c>
      <c r="E227" s="48" t="s">
        <v>27</v>
      </c>
    </row>
    <row r="228" spans="1:5" s="50" customFormat="1" x14ac:dyDescent="0.25">
      <c r="A228" s="47">
        <v>43871.651990740742</v>
      </c>
      <c r="B228" s="47">
        <v>43872</v>
      </c>
      <c r="C228" s="101">
        <v>500</v>
      </c>
      <c r="D228" s="42" t="s">
        <v>161</v>
      </c>
      <c r="E228" s="48" t="s">
        <v>27</v>
      </c>
    </row>
    <row r="229" spans="1:5" s="50" customFormat="1" x14ac:dyDescent="0.25">
      <c r="A229" s="47">
        <v>43871.694432870368</v>
      </c>
      <c r="B229" s="47">
        <v>43872</v>
      </c>
      <c r="C229" s="101">
        <v>500</v>
      </c>
      <c r="D229" s="42" t="s">
        <v>173</v>
      </c>
      <c r="E229" s="48" t="s">
        <v>27</v>
      </c>
    </row>
    <row r="230" spans="1:5" s="50" customFormat="1" x14ac:dyDescent="0.25">
      <c r="A230" s="47">
        <v>43871.712326388886</v>
      </c>
      <c r="B230" s="47">
        <v>43872</v>
      </c>
      <c r="C230" s="101">
        <v>150</v>
      </c>
      <c r="D230" s="42" t="s">
        <v>298</v>
      </c>
      <c r="E230" s="48" t="s">
        <v>27</v>
      </c>
    </row>
    <row r="231" spans="1:5" s="50" customFormat="1" x14ac:dyDescent="0.25">
      <c r="A231" s="47">
        <v>43871.806342592594</v>
      </c>
      <c r="B231" s="47">
        <v>43872</v>
      </c>
      <c r="C231" s="101">
        <v>500</v>
      </c>
      <c r="D231" s="42" t="s">
        <v>175</v>
      </c>
      <c r="E231" s="48" t="s">
        <v>27</v>
      </c>
    </row>
    <row r="232" spans="1:5" s="50" customFormat="1" x14ac:dyDescent="0.25">
      <c r="A232" s="47">
        <v>43871.848240740743</v>
      </c>
      <c r="B232" s="47">
        <v>43872</v>
      </c>
      <c r="C232" s="101">
        <v>100</v>
      </c>
      <c r="D232" s="42" t="s">
        <v>176</v>
      </c>
      <c r="E232" s="48" t="s">
        <v>27</v>
      </c>
    </row>
    <row r="233" spans="1:5" s="50" customFormat="1" x14ac:dyDescent="0.25">
      <c r="A233" s="47">
        <v>43871.862824074073</v>
      </c>
      <c r="B233" s="47">
        <v>43872</v>
      </c>
      <c r="C233" s="101">
        <v>50</v>
      </c>
      <c r="D233" s="42" t="s">
        <v>177</v>
      </c>
      <c r="E233" s="48" t="s">
        <v>27</v>
      </c>
    </row>
    <row r="234" spans="1:5" s="50" customFormat="1" x14ac:dyDescent="0.25">
      <c r="A234" s="47">
        <v>43871.891261574077</v>
      </c>
      <c r="B234" s="47">
        <v>43872</v>
      </c>
      <c r="C234" s="101">
        <v>100</v>
      </c>
      <c r="D234" s="42" t="s">
        <v>178</v>
      </c>
      <c r="E234" s="48" t="s">
        <v>27</v>
      </c>
    </row>
    <row r="235" spans="1:5" s="50" customFormat="1" x14ac:dyDescent="0.25">
      <c r="A235" s="47">
        <v>43871.91028935185</v>
      </c>
      <c r="B235" s="47">
        <v>43872</v>
      </c>
      <c r="C235" s="101">
        <v>1000</v>
      </c>
      <c r="D235" s="42" t="s">
        <v>457</v>
      </c>
      <c r="E235" s="48" t="s">
        <v>27</v>
      </c>
    </row>
    <row r="236" spans="1:5" s="50" customFormat="1" x14ac:dyDescent="0.25">
      <c r="A236" s="47">
        <v>43871.922071759262</v>
      </c>
      <c r="B236" s="47">
        <v>43872</v>
      </c>
      <c r="C236" s="101">
        <v>200</v>
      </c>
      <c r="D236" s="42" t="s">
        <v>179</v>
      </c>
      <c r="E236" s="48" t="s">
        <v>27</v>
      </c>
    </row>
    <row r="237" spans="1:5" s="50" customFormat="1" x14ac:dyDescent="0.25">
      <c r="A237" s="47">
        <v>43871.940567129626</v>
      </c>
      <c r="B237" s="47">
        <v>43872</v>
      </c>
      <c r="C237" s="101">
        <v>200</v>
      </c>
      <c r="D237" s="42" t="s">
        <v>321</v>
      </c>
      <c r="E237" s="48" t="s">
        <v>27</v>
      </c>
    </row>
    <row r="238" spans="1:5" s="50" customFormat="1" x14ac:dyDescent="0.25">
      <c r="A238" s="47">
        <v>43871.941296296296</v>
      </c>
      <c r="B238" s="47">
        <v>43872</v>
      </c>
      <c r="C238" s="101">
        <v>200</v>
      </c>
      <c r="D238" s="42" t="s">
        <v>321</v>
      </c>
      <c r="E238" s="48" t="s">
        <v>27</v>
      </c>
    </row>
    <row r="239" spans="1:5" s="50" customFormat="1" x14ac:dyDescent="0.25">
      <c r="A239" s="47">
        <v>43871.994155092594</v>
      </c>
      <c r="B239" s="47">
        <v>43872</v>
      </c>
      <c r="C239" s="101">
        <v>3000</v>
      </c>
      <c r="D239" s="42" t="s">
        <v>180</v>
      </c>
      <c r="E239" s="48" t="s">
        <v>27</v>
      </c>
    </row>
    <row r="240" spans="1:5" s="50" customFormat="1" x14ac:dyDescent="0.25">
      <c r="A240" s="47">
        <v>43872.013506944444</v>
      </c>
      <c r="B240" s="47">
        <v>43873</v>
      </c>
      <c r="C240" s="101">
        <v>200</v>
      </c>
      <c r="D240" s="42" t="s">
        <v>325</v>
      </c>
      <c r="E240" s="48" t="s">
        <v>52</v>
      </c>
    </row>
    <row r="241" spans="1:5" s="50" customFormat="1" x14ac:dyDescent="0.25">
      <c r="A241" s="47">
        <v>43872.406446759262</v>
      </c>
      <c r="B241" s="47">
        <v>43873</v>
      </c>
      <c r="C241" s="101">
        <v>750</v>
      </c>
      <c r="D241" s="42" t="s">
        <v>181</v>
      </c>
      <c r="E241" s="48" t="s">
        <v>27</v>
      </c>
    </row>
    <row r="242" spans="1:5" s="50" customFormat="1" x14ac:dyDescent="0.25">
      <c r="A242" s="47">
        <v>43872.465462962966</v>
      </c>
      <c r="B242" s="47">
        <v>43873</v>
      </c>
      <c r="C242" s="101">
        <v>100</v>
      </c>
      <c r="D242" s="42" t="s">
        <v>182</v>
      </c>
      <c r="E242" s="48" t="s">
        <v>27</v>
      </c>
    </row>
    <row r="243" spans="1:5" s="50" customFormat="1" x14ac:dyDescent="0.25">
      <c r="A243" s="47">
        <v>43872.501585648148</v>
      </c>
      <c r="B243" s="47">
        <v>43873</v>
      </c>
      <c r="C243" s="101">
        <v>500</v>
      </c>
      <c r="D243" s="42" t="s">
        <v>183</v>
      </c>
      <c r="E243" s="48" t="s">
        <v>27</v>
      </c>
    </row>
    <row r="244" spans="1:5" s="50" customFormat="1" x14ac:dyDescent="0.25">
      <c r="A244" s="47">
        <v>43872.550798611112</v>
      </c>
      <c r="B244" s="47">
        <v>43873</v>
      </c>
      <c r="C244" s="101">
        <v>800</v>
      </c>
      <c r="D244" s="42" t="s">
        <v>184</v>
      </c>
      <c r="E244" s="48" t="s">
        <v>27</v>
      </c>
    </row>
    <row r="245" spans="1:5" s="50" customFormat="1" x14ac:dyDescent="0.25">
      <c r="A245" s="47">
        <v>43872.710902777777</v>
      </c>
      <c r="B245" s="47">
        <v>43873</v>
      </c>
      <c r="C245" s="101">
        <v>60</v>
      </c>
      <c r="D245" s="42" t="s">
        <v>456</v>
      </c>
      <c r="E245" s="48" t="s">
        <v>27</v>
      </c>
    </row>
    <row r="246" spans="1:5" s="50" customFormat="1" x14ac:dyDescent="0.25">
      <c r="A246" s="47">
        <v>43872.822789351849</v>
      </c>
      <c r="B246" s="47">
        <v>43873</v>
      </c>
      <c r="C246" s="101">
        <v>1000</v>
      </c>
      <c r="D246" s="42" t="s">
        <v>186</v>
      </c>
      <c r="E246" s="48" t="s">
        <v>27</v>
      </c>
    </row>
    <row r="247" spans="1:5" s="50" customFormat="1" x14ac:dyDescent="0.25">
      <c r="A247" s="47">
        <v>43872.831307870372</v>
      </c>
      <c r="B247" s="47">
        <v>43873</v>
      </c>
      <c r="C247" s="101">
        <v>50</v>
      </c>
      <c r="D247" s="42" t="s">
        <v>455</v>
      </c>
      <c r="E247" s="48" t="s">
        <v>27</v>
      </c>
    </row>
    <row r="248" spans="1:5" s="50" customFormat="1" x14ac:dyDescent="0.25">
      <c r="A248" s="47">
        <v>43872.934120370373</v>
      </c>
      <c r="B248" s="47">
        <v>43873</v>
      </c>
      <c r="C248" s="101">
        <v>100</v>
      </c>
      <c r="D248" s="42" t="s">
        <v>187</v>
      </c>
      <c r="E248" s="48" t="s">
        <v>27</v>
      </c>
    </row>
    <row r="249" spans="1:5" s="50" customFormat="1" x14ac:dyDescent="0.25">
      <c r="A249" s="47">
        <v>43872.973483796297</v>
      </c>
      <c r="B249" s="47">
        <v>43873</v>
      </c>
      <c r="C249" s="101">
        <v>300</v>
      </c>
      <c r="D249" s="42"/>
      <c r="E249" s="48" t="s">
        <v>27</v>
      </c>
    </row>
    <row r="250" spans="1:5" s="50" customFormat="1" x14ac:dyDescent="0.25">
      <c r="A250" s="47">
        <v>43872.994016203702</v>
      </c>
      <c r="B250" s="47">
        <v>43873</v>
      </c>
      <c r="C250" s="101">
        <v>10000</v>
      </c>
      <c r="D250" s="42" t="s">
        <v>454</v>
      </c>
      <c r="E250" s="48" t="s">
        <v>27</v>
      </c>
    </row>
    <row r="251" spans="1:5" s="50" customFormat="1" x14ac:dyDescent="0.25">
      <c r="A251" s="47">
        <v>43873.000451388885</v>
      </c>
      <c r="B251" s="47">
        <v>43874</v>
      </c>
      <c r="C251" s="101">
        <v>200</v>
      </c>
      <c r="D251" s="42" t="s">
        <v>453</v>
      </c>
      <c r="E251" s="48" t="s">
        <v>27</v>
      </c>
    </row>
    <row r="252" spans="1:5" s="50" customFormat="1" x14ac:dyDescent="0.25">
      <c r="A252" s="47">
        <v>43873.002905092595</v>
      </c>
      <c r="B252" s="47">
        <v>43874</v>
      </c>
      <c r="C252" s="101">
        <v>1500</v>
      </c>
      <c r="D252" s="42" t="s">
        <v>452</v>
      </c>
      <c r="E252" s="48" t="s">
        <v>27</v>
      </c>
    </row>
    <row r="253" spans="1:5" s="50" customFormat="1" x14ac:dyDescent="0.25">
      <c r="A253" s="47">
        <v>43873.023761574077</v>
      </c>
      <c r="B253" s="47">
        <v>43874</v>
      </c>
      <c r="C253" s="101">
        <v>500</v>
      </c>
      <c r="D253" s="42" t="s">
        <v>188</v>
      </c>
      <c r="E253" s="48" t="s">
        <v>27</v>
      </c>
    </row>
    <row r="254" spans="1:5" s="50" customFormat="1" x14ac:dyDescent="0.25">
      <c r="A254" s="47">
        <v>43873.279618055552</v>
      </c>
      <c r="B254" s="47">
        <v>43874</v>
      </c>
      <c r="C254" s="101">
        <v>200</v>
      </c>
      <c r="D254" s="42" t="s">
        <v>189</v>
      </c>
      <c r="E254" s="48" t="s">
        <v>27</v>
      </c>
    </row>
    <row r="255" spans="1:5" s="50" customFormat="1" x14ac:dyDescent="0.25">
      <c r="A255" s="47">
        <v>43873.398761574077</v>
      </c>
      <c r="B255" s="47">
        <v>43874</v>
      </c>
      <c r="C255" s="101">
        <v>500</v>
      </c>
      <c r="D255" s="42" t="s">
        <v>451</v>
      </c>
      <c r="E255" s="48" t="s">
        <v>27</v>
      </c>
    </row>
    <row r="256" spans="1:5" s="50" customFormat="1" x14ac:dyDescent="0.25">
      <c r="A256" s="47">
        <v>43873.468981481485</v>
      </c>
      <c r="B256" s="47">
        <v>43874</v>
      </c>
      <c r="C256" s="101">
        <v>1000</v>
      </c>
      <c r="D256" s="42" t="s">
        <v>450</v>
      </c>
      <c r="E256" s="48" t="s">
        <v>27</v>
      </c>
    </row>
    <row r="257" spans="1:5" s="50" customFormat="1" x14ac:dyDescent="0.25">
      <c r="A257" s="47">
        <v>43873.477384259262</v>
      </c>
      <c r="B257" s="47">
        <v>43874</v>
      </c>
      <c r="C257" s="101">
        <v>200</v>
      </c>
      <c r="D257" s="42" t="s">
        <v>190</v>
      </c>
      <c r="E257" s="48" t="s">
        <v>27</v>
      </c>
    </row>
    <row r="258" spans="1:5" s="50" customFormat="1" x14ac:dyDescent="0.25">
      <c r="A258" s="47">
        <v>43873.483229166668</v>
      </c>
      <c r="B258" s="47">
        <v>43874</v>
      </c>
      <c r="C258" s="101">
        <v>1000</v>
      </c>
      <c r="D258" s="42" t="s">
        <v>449</v>
      </c>
      <c r="E258" s="48" t="s">
        <v>27</v>
      </c>
    </row>
    <row r="259" spans="1:5" s="50" customFormat="1" x14ac:dyDescent="0.25">
      <c r="A259" s="47">
        <v>43873.622083333335</v>
      </c>
      <c r="B259" s="47">
        <v>43874</v>
      </c>
      <c r="C259" s="101">
        <v>100</v>
      </c>
      <c r="D259" s="42" t="s">
        <v>192</v>
      </c>
      <c r="E259" s="48" t="s">
        <v>27</v>
      </c>
    </row>
    <row r="260" spans="1:5" s="50" customFormat="1" x14ac:dyDescent="0.25">
      <c r="A260" s="47">
        <v>43873.714444444442</v>
      </c>
      <c r="B260" s="47">
        <v>43874</v>
      </c>
      <c r="C260" s="101">
        <v>500</v>
      </c>
      <c r="D260" s="42" t="s">
        <v>448</v>
      </c>
      <c r="E260" s="48" t="s">
        <v>27</v>
      </c>
    </row>
    <row r="261" spans="1:5" s="50" customFormat="1" x14ac:dyDescent="0.25">
      <c r="A261" s="47">
        <v>43873.764386574076</v>
      </c>
      <c r="B261" s="47">
        <v>43874</v>
      </c>
      <c r="C261" s="101">
        <v>1000</v>
      </c>
      <c r="D261" s="42" t="s">
        <v>447</v>
      </c>
      <c r="E261" s="48" t="s">
        <v>27</v>
      </c>
    </row>
    <row r="262" spans="1:5" s="50" customFormat="1" x14ac:dyDescent="0.25">
      <c r="A262" s="47">
        <v>43873.859467592592</v>
      </c>
      <c r="B262" s="47">
        <v>43874</v>
      </c>
      <c r="C262" s="101">
        <v>500</v>
      </c>
      <c r="D262" s="42" t="s">
        <v>194</v>
      </c>
      <c r="E262" s="48" t="s">
        <v>27</v>
      </c>
    </row>
    <row r="263" spans="1:5" s="50" customFormat="1" x14ac:dyDescent="0.25">
      <c r="A263" s="47">
        <v>43873.880555555559</v>
      </c>
      <c r="B263" s="47">
        <v>43874</v>
      </c>
      <c r="C263" s="101">
        <v>100</v>
      </c>
      <c r="D263" s="42" t="s">
        <v>195</v>
      </c>
      <c r="E263" s="48" t="s">
        <v>27</v>
      </c>
    </row>
    <row r="264" spans="1:5" s="50" customFormat="1" x14ac:dyDescent="0.25">
      <c r="A264" s="47">
        <v>43873.891180555554</v>
      </c>
      <c r="B264" s="47">
        <v>43874</v>
      </c>
      <c r="C264" s="101">
        <v>500</v>
      </c>
      <c r="D264" s="42"/>
      <c r="E264" s="48" t="s">
        <v>27</v>
      </c>
    </row>
    <row r="265" spans="1:5" s="50" customFormat="1" x14ac:dyDescent="0.25">
      <c r="A265" s="47">
        <v>43873.933287037034</v>
      </c>
      <c r="B265" s="47">
        <v>43874</v>
      </c>
      <c r="C265" s="101">
        <v>150</v>
      </c>
      <c r="D265" s="42" t="s">
        <v>446</v>
      </c>
      <c r="E265" s="48" t="s">
        <v>52</v>
      </c>
    </row>
    <row r="266" spans="1:5" s="50" customFormat="1" x14ac:dyDescent="0.25">
      <c r="A266" s="47">
        <v>43873.961840277778</v>
      </c>
      <c r="B266" s="47">
        <v>43874</v>
      </c>
      <c r="C266" s="101">
        <v>500</v>
      </c>
      <c r="D266" s="42" t="s">
        <v>445</v>
      </c>
      <c r="E266" s="48" t="s">
        <v>27</v>
      </c>
    </row>
    <row r="267" spans="1:5" s="50" customFormat="1" x14ac:dyDescent="0.25">
      <c r="A267" s="47">
        <v>43873.975775462961</v>
      </c>
      <c r="B267" s="47">
        <v>43874</v>
      </c>
      <c r="C267" s="101">
        <v>300</v>
      </c>
      <c r="D267" s="42" t="s">
        <v>196</v>
      </c>
      <c r="E267" s="48" t="s">
        <v>27</v>
      </c>
    </row>
    <row r="268" spans="1:5" s="50" customFormat="1" x14ac:dyDescent="0.25">
      <c r="A268" s="47">
        <v>43874.445497685185</v>
      </c>
      <c r="B268" s="47">
        <v>43875</v>
      </c>
      <c r="C268" s="101">
        <v>5000</v>
      </c>
      <c r="D268" s="42" t="s">
        <v>197</v>
      </c>
      <c r="E268" s="48" t="s">
        <v>27</v>
      </c>
    </row>
    <row r="269" spans="1:5" s="50" customFormat="1" x14ac:dyDescent="0.25">
      <c r="A269" s="47">
        <v>43874.559212962966</v>
      </c>
      <c r="B269" s="47">
        <v>43875</v>
      </c>
      <c r="C269" s="101">
        <v>300</v>
      </c>
      <c r="D269" s="42" t="s">
        <v>444</v>
      </c>
      <c r="E269" s="48" t="s">
        <v>27</v>
      </c>
    </row>
    <row r="270" spans="1:5" s="50" customFormat="1" x14ac:dyDescent="0.25">
      <c r="A270" s="47">
        <v>43874.572002314817</v>
      </c>
      <c r="B270" s="47">
        <v>43875</v>
      </c>
      <c r="C270" s="101">
        <v>100</v>
      </c>
      <c r="D270" s="42" t="s">
        <v>198</v>
      </c>
      <c r="E270" s="48" t="s">
        <v>27</v>
      </c>
    </row>
    <row r="271" spans="1:5" s="50" customFormat="1" x14ac:dyDescent="0.25">
      <c r="A271" s="47">
        <v>43874.597256944442</v>
      </c>
      <c r="B271" s="47">
        <v>43875</v>
      </c>
      <c r="C271" s="101">
        <v>100</v>
      </c>
      <c r="D271" s="42" t="s">
        <v>199</v>
      </c>
      <c r="E271" s="48" t="s">
        <v>27</v>
      </c>
    </row>
    <row r="272" spans="1:5" s="50" customFormat="1" x14ac:dyDescent="0.25">
      <c r="A272" s="47">
        <v>43874.631736111114</v>
      </c>
      <c r="B272" s="47">
        <v>43875</v>
      </c>
      <c r="C272" s="101">
        <v>30000</v>
      </c>
      <c r="D272" s="42" t="s">
        <v>443</v>
      </c>
      <c r="E272" s="48" t="s">
        <v>27</v>
      </c>
    </row>
    <row r="273" spans="1:5" s="50" customFormat="1" x14ac:dyDescent="0.25">
      <c r="A273" s="47">
        <v>43874.717395833337</v>
      </c>
      <c r="B273" s="47">
        <v>43875</v>
      </c>
      <c r="C273" s="101">
        <v>500</v>
      </c>
      <c r="D273" s="42"/>
      <c r="E273" s="48" t="s">
        <v>27</v>
      </c>
    </row>
    <row r="274" spans="1:5" s="50" customFormat="1" x14ac:dyDescent="0.25">
      <c r="A274" s="47">
        <v>43874.76258101852</v>
      </c>
      <c r="B274" s="47">
        <v>43875</v>
      </c>
      <c r="C274" s="101">
        <v>10000</v>
      </c>
      <c r="D274" s="42" t="s">
        <v>442</v>
      </c>
      <c r="E274" s="48" t="s">
        <v>27</v>
      </c>
    </row>
    <row r="275" spans="1:5" s="50" customFormat="1" x14ac:dyDescent="0.25">
      <c r="A275" s="47">
        <v>43874.802048611113</v>
      </c>
      <c r="B275" s="47">
        <v>43875</v>
      </c>
      <c r="C275" s="101">
        <v>100</v>
      </c>
      <c r="D275" s="42" t="s">
        <v>441</v>
      </c>
      <c r="E275" s="48" t="s">
        <v>27</v>
      </c>
    </row>
    <row r="276" spans="1:5" s="50" customFormat="1" x14ac:dyDescent="0.25">
      <c r="A276" s="47">
        <v>43874.810243055559</v>
      </c>
      <c r="B276" s="47">
        <v>43875</v>
      </c>
      <c r="C276" s="101">
        <v>5000</v>
      </c>
      <c r="D276" s="42" t="s">
        <v>202</v>
      </c>
      <c r="E276" s="48" t="s">
        <v>27</v>
      </c>
    </row>
    <row r="277" spans="1:5" s="50" customFormat="1" x14ac:dyDescent="0.25">
      <c r="A277" s="47">
        <v>43874.835520833331</v>
      </c>
      <c r="B277" s="47">
        <v>43875</v>
      </c>
      <c r="C277" s="101">
        <v>200</v>
      </c>
      <c r="D277" s="42" t="s">
        <v>201</v>
      </c>
      <c r="E277" s="48" t="s">
        <v>27</v>
      </c>
    </row>
    <row r="278" spans="1:5" s="50" customFormat="1" x14ac:dyDescent="0.25">
      <c r="A278" s="47">
        <v>43874.852592592593</v>
      </c>
      <c r="B278" s="47">
        <v>43875</v>
      </c>
      <c r="C278" s="101">
        <v>500</v>
      </c>
      <c r="D278" s="42" t="s">
        <v>203</v>
      </c>
      <c r="E278" s="48" t="s">
        <v>52</v>
      </c>
    </row>
    <row r="279" spans="1:5" s="50" customFormat="1" x14ac:dyDescent="0.25">
      <c r="A279" s="47">
        <v>43875.063402777778</v>
      </c>
      <c r="B279" s="47">
        <v>43878</v>
      </c>
      <c r="C279" s="101">
        <v>50</v>
      </c>
      <c r="D279" s="42" t="s">
        <v>204</v>
      </c>
      <c r="E279" s="48" t="s">
        <v>27</v>
      </c>
    </row>
    <row r="280" spans="1:5" s="50" customFormat="1" x14ac:dyDescent="0.25">
      <c r="A280" s="47">
        <v>43875.33152777778</v>
      </c>
      <c r="B280" s="47">
        <v>43878</v>
      </c>
      <c r="C280" s="101">
        <v>200</v>
      </c>
      <c r="D280" s="42" t="s">
        <v>205</v>
      </c>
      <c r="E280" s="48" t="s">
        <v>52</v>
      </c>
    </row>
    <row r="281" spans="1:5" s="50" customFormat="1" x14ac:dyDescent="0.25">
      <c r="A281" s="47">
        <v>43875.332939814813</v>
      </c>
      <c r="B281" s="47">
        <v>43878</v>
      </c>
      <c r="C281" s="101">
        <v>250</v>
      </c>
      <c r="D281" s="42" t="s">
        <v>54</v>
      </c>
      <c r="E281" s="48" t="s">
        <v>27</v>
      </c>
    </row>
    <row r="282" spans="1:5" s="50" customFormat="1" x14ac:dyDescent="0.25">
      <c r="A282" s="47">
        <v>43875.526921296296</v>
      </c>
      <c r="B282" s="47">
        <v>43878</v>
      </c>
      <c r="C282" s="101">
        <v>100</v>
      </c>
      <c r="D282" s="42" t="s">
        <v>207</v>
      </c>
      <c r="E282" s="48" t="s">
        <v>27</v>
      </c>
    </row>
    <row r="283" spans="1:5" s="50" customFormat="1" x14ac:dyDescent="0.25">
      <c r="A283" s="47">
        <v>43875.537569444445</v>
      </c>
      <c r="B283" s="47">
        <v>43878</v>
      </c>
      <c r="C283" s="101">
        <v>200</v>
      </c>
      <c r="D283" s="42" t="s">
        <v>206</v>
      </c>
      <c r="E283" s="48" t="s">
        <v>27</v>
      </c>
    </row>
    <row r="284" spans="1:5" s="50" customFormat="1" x14ac:dyDescent="0.25">
      <c r="A284" s="47">
        <v>43875.56994212963</v>
      </c>
      <c r="B284" s="47">
        <v>43878</v>
      </c>
      <c r="C284" s="101">
        <v>300</v>
      </c>
      <c r="D284" s="42" t="s">
        <v>57</v>
      </c>
      <c r="E284" s="48" t="s">
        <v>27</v>
      </c>
    </row>
    <row r="285" spans="1:5" s="50" customFormat="1" x14ac:dyDescent="0.25">
      <c r="A285" s="47">
        <v>43875.686874999999</v>
      </c>
      <c r="B285" s="47">
        <v>43878</v>
      </c>
      <c r="C285" s="101">
        <v>500</v>
      </c>
      <c r="D285" s="42" t="s">
        <v>208</v>
      </c>
      <c r="E285" s="48" t="s">
        <v>27</v>
      </c>
    </row>
    <row r="286" spans="1:5" s="50" customFormat="1" x14ac:dyDescent="0.25">
      <c r="A286" s="47">
        <v>43875.955428240741</v>
      </c>
      <c r="B286" s="47">
        <v>43878</v>
      </c>
      <c r="C286" s="101">
        <v>200</v>
      </c>
      <c r="D286" s="42" t="s">
        <v>441</v>
      </c>
      <c r="E286" s="48" t="s">
        <v>27</v>
      </c>
    </row>
    <row r="287" spans="1:5" s="50" customFormat="1" x14ac:dyDescent="0.25">
      <c r="A287" s="47">
        <v>43875.964756944442</v>
      </c>
      <c r="B287" s="47">
        <v>43878</v>
      </c>
      <c r="C287" s="101">
        <v>1500</v>
      </c>
      <c r="D287" s="42" t="s">
        <v>210</v>
      </c>
      <c r="E287" s="48" t="s">
        <v>27</v>
      </c>
    </row>
    <row r="288" spans="1:5" s="50" customFormat="1" x14ac:dyDescent="0.25">
      <c r="A288" s="47">
        <v>43875.972893518519</v>
      </c>
      <c r="B288" s="47">
        <v>43878</v>
      </c>
      <c r="C288" s="101">
        <v>1000</v>
      </c>
      <c r="D288" s="42" t="s">
        <v>440</v>
      </c>
      <c r="E288" s="48" t="s">
        <v>27</v>
      </c>
    </row>
    <row r="289" spans="1:5" s="50" customFormat="1" x14ac:dyDescent="0.25">
      <c r="A289" s="47">
        <v>43876.435717592591</v>
      </c>
      <c r="B289" s="47">
        <v>43878</v>
      </c>
      <c r="C289" s="101">
        <v>500</v>
      </c>
      <c r="D289" s="42" t="s">
        <v>211</v>
      </c>
      <c r="E289" s="48" t="s">
        <v>27</v>
      </c>
    </row>
    <row r="290" spans="1:5" s="50" customFormat="1" x14ac:dyDescent="0.25">
      <c r="A290" s="47">
        <v>43876.628553240742</v>
      </c>
      <c r="B290" s="47">
        <v>43878</v>
      </c>
      <c r="C290" s="101">
        <v>100</v>
      </c>
      <c r="D290" s="42" t="s">
        <v>212</v>
      </c>
      <c r="E290" s="48" t="s">
        <v>27</v>
      </c>
    </row>
    <row r="291" spans="1:5" s="50" customFormat="1" x14ac:dyDescent="0.25">
      <c r="A291" s="47">
        <v>43876.635706018518</v>
      </c>
      <c r="B291" s="47">
        <v>43878</v>
      </c>
      <c r="C291" s="101">
        <v>100</v>
      </c>
      <c r="D291" s="42" t="s">
        <v>242</v>
      </c>
      <c r="E291" s="48" t="s">
        <v>27</v>
      </c>
    </row>
    <row r="292" spans="1:5" s="50" customFormat="1" x14ac:dyDescent="0.25">
      <c r="A292" s="47">
        <v>43876.637488425928</v>
      </c>
      <c r="B292" s="47">
        <v>43878</v>
      </c>
      <c r="C292" s="101">
        <v>500</v>
      </c>
      <c r="D292" s="42" t="s">
        <v>213</v>
      </c>
      <c r="E292" s="48" t="s">
        <v>27</v>
      </c>
    </row>
    <row r="293" spans="1:5" s="50" customFormat="1" x14ac:dyDescent="0.25">
      <c r="A293" s="47">
        <v>43876.677141203705</v>
      </c>
      <c r="B293" s="47">
        <v>43878</v>
      </c>
      <c r="C293" s="101">
        <v>100</v>
      </c>
      <c r="D293" s="42" t="s">
        <v>214</v>
      </c>
      <c r="E293" s="48" t="s">
        <v>27</v>
      </c>
    </row>
    <row r="294" spans="1:5" s="50" customFormat="1" x14ac:dyDescent="0.25">
      <c r="A294" s="47">
        <v>43876.697268518517</v>
      </c>
      <c r="B294" s="47">
        <v>43878</v>
      </c>
      <c r="C294" s="101">
        <v>500</v>
      </c>
      <c r="D294" s="42" t="s">
        <v>200</v>
      </c>
      <c r="E294" s="48" t="s">
        <v>27</v>
      </c>
    </row>
    <row r="295" spans="1:5" s="50" customFormat="1" x14ac:dyDescent="0.25">
      <c r="A295" s="47">
        <v>43876.70212962963</v>
      </c>
      <c r="B295" s="47">
        <v>43878</v>
      </c>
      <c r="C295" s="101">
        <v>400</v>
      </c>
      <c r="D295" s="42" t="s">
        <v>439</v>
      </c>
      <c r="E295" s="48" t="s">
        <v>27</v>
      </c>
    </row>
    <row r="296" spans="1:5" s="50" customFormat="1" x14ac:dyDescent="0.25">
      <c r="A296" s="47">
        <v>43876.844502314816</v>
      </c>
      <c r="B296" s="47">
        <v>43878</v>
      </c>
      <c r="C296" s="101">
        <v>10000</v>
      </c>
      <c r="D296" s="42" t="s">
        <v>438</v>
      </c>
      <c r="E296" s="48" t="s">
        <v>27</v>
      </c>
    </row>
    <row r="297" spans="1:5" s="50" customFormat="1" x14ac:dyDescent="0.25">
      <c r="A297" s="47">
        <v>43876.879826388889</v>
      </c>
      <c r="B297" s="47">
        <v>43878</v>
      </c>
      <c r="C297" s="101">
        <v>100</v>
      </c>
      <c r="D297" s="42" t="s">
        <v>437</v>
      </c>
      <c r="E297" s="48" t="s">
        <v>27</v>
      </c>
    </row>
    <row r="298" spans="1:5" s="50" customFormat="1" x14ac:dyDescent="0.25">
      <c r="A298" s="47">
        <v>43876.964421296296</v>
      </c>
      <c r="B298" s="47">
        <v>43878</v>
      </c>
      <c r="C298" s="101">
        <v>400</v>
      </c>
      <c r="D298" s="42" t="s">
        <v>178</v>
      </c>
      <c r="E298" s="48" t="s">
        <v>27</v>
      </c>
    </row>
    <row r="299" spans="1:5" s="50" customFormat="1" x14ac:dyDescent="0.25">
      <c r="A299" s="47">
        <v>43876.991631944446</v>
      </c>
      <c r="B299" s="47">
        <v>43878</v>
      </c>
      <c r="C299" s="101">
        <v>500</v>
      </c>
      <c r="D299" s="42" t="s">
        <v>215</v>
      </c>
      <c r="E299" s="48" t="s">
        <v>27</v>
      </c>
    </row>
    <row r="300" spans="1:5" s="50" customFormat="1" x14ac:dyDescent="0.25">
      <c r="A300" s="47">
        <v>43877.107928240737</v>
      </c>
      <c r="B300" s="47">
        <v>43878</v>
      </c>
      <c r="C300" s="101">
        <v>106</v>
      </c>
      <c r="D300" s="42"/>
      <c r="E300" s="48" t="s">
        <v>27</v>
      </c>
    </row>
    <row r="301" spans="1:5" s="50" customFormat="1" x14ac:dyDescent="0.25">
      <c r="A301" s="47">
        <v>43877.455636574072</v>
      </c>
      <c r="B301" s="47">
        <v>43878</v>
      </c>
      <c r="C301" s="101">
        <v>1000</v>
      </c>
      <c r="D301" s="42" t="s">
        <v>436</v>
      </c>
      <c r="E301" s="48" t="s">
        <v>27</v>
      </c>
    </row>
    <row r="302" spans="1:5" s="50" customFormat="1" x14ac:dyDescent="0.25">
      <c r="A302" s="47">
        <v>43877.488125000003</v>
      </c>
      <c r="B302" s="47">
        <v>43878</v>
      </c>
      <c r="C302" s="101">
        <v>200</v>
      </c>
      <c r="D302" s="42" t="s">
        <v>217</v>
      </c>
      <c r="E302" s="48" t="s">
        <v>27</v>
      </c>
    </row>
    <row r="303" spans="1:5" s="50" customFormat="1" x14ac:dyDescent="0.25">
      <c r="A303" s="47">
        <v>43877.508773148147</v>
      </c>
      <c r="B303" s="47">
        <v>43878</v>
      </c>
      <c r="C303" s="101">
        <v>700</v>
      </c>
      <c r="D303" s="42" t="s">
        <v>435</v>
      </c>
      <c r="E303" s="48" t="s">
        <v>27</v>
      </c>
    </row>
    <row r="304" spans="1:5" s="50" customFormat="1" x14ac:dyDescent="0.25">
      <c r="A304" s="47">
        <v>43877.542824074073</v>
      </c>
      <c r="B304" s="47">
        <v>43878</v>
      </c>
      <c r="C304" s="101">
        <v>50</v>
      </c>
      <c r="D304" s="42" t="s">
        <v>434</v>
      </c>
      <c r="E304" s="48" t="s">
        <v>27</v>
      </c>
    </row>
    <row r="305" spans="1:5" s="50" customFormat="1" x14ac:dyDescent="0.25">
      <c r="A305" s="47">
        <v>43877.590682870374</v>
      </c>
      <c r="B305" s="47">
        <v>43878</v>
      </c>
      <c r="C305" s="101">
        <v>50</v>
      </c>
      <c r="D305" s="42" t="s">
        <v>433</v>
      </c>
      <c r="E305" s="48" t="s">
        <v>27</v>
      </c>
    </row>
    <row r="306" spans="1:5" s="50" customFormat="1" x14ac:dyDescent="0.25">
      <c r="A306" s="47">
        <v>43877.617511574077</v>
      </c>
      <c r="B306" s="47">
        <v>43878</v>
      </c>
      <c r="C306" s="101">
        <v>500</v>
      </c>
      <c r="D306" s="42" t="s">
        <v>432</v>
      </c>
      <c r="E306" s="48" t="s">
        <v>27</v>
      </c>
    </row>
    <row r="307" spans="1:5" s="50" customFormat="1" x14ac:dyDescent="0.25">
      <c r="A307" s="47">
        <v>43877.619363425925</v>
      </c>
      <c r="B307" s="47">
        <v>43878</v>
      </c>
      <c r="C307" s="101">
        <v>300</v>
      </c>
      <c r="D307" s="42" t="s">
        <v>431</v>
      </c>
      <c r="E307" s="48" t="s">
        <v>62</v>
      </c>
    </row>
    <row r="308" spans="1:5" s="50" customFormat="1" x14ac:dyDescent="0.25">
      <c r="A308" s="47">
        <v>43877.631620370368</v>
      </c>
      <c r="B308" s="47">
        <v>43878</v>
      </c>
      <c r="C308" s="101">
        <v>2500</v>
      </c>
      <c r="D308" s="42" t="s">
        <v>430</v>
      </c>
      <c r="E308" s="48" t="s">
        <v>27</v>
      </c>
    </row>
    <row r="309" spans="1:5" s="50" customFormat="1" x14ac:dyDescent="0.25">
      <c r="A309" s="47">
        <v>43877.633020833331</v>
      </c>
      <c r="B309" s="47">
        <v>43878</v>
      </c>
      <c r="C309" s="101">
        <v>150</v>
      </c>
      <c r="D309" s="42" t="s">
        <v>429</v>
      </c>
      <c r="E309" s="48" t="s">
        <v>27</v>
      </c>
    </row>
    <row r="310" spans="1:5" s="50" customFormat="1" x14ac:dyDescent="0.25">
      <c r="A310" s="47">
        <v>43877.63685185185</v>
      </c>
      <c r="B310" s="47">
        <v>43878</v>
      </c>
      <c r="C310" s="101">
        <v>200</v>
      </c>
      <c r="D310" s="42" t="s">
        <v>218</v>
      </c>
      <c r="E310" s="48" t="s">
        <v>353</v>
      </c>
    </row>
    <row r="311" spans="1:5" s="50" customFormat="1" x14ac:dyDescent="0.25">
      <c r="A311" s="47">
        <v>43877.678078703706</v>
      </c>
      <c r="B311" s="47">
        <v>43878</v>
      </c>
      <c r="C311" s="101">
        <v>100</v>
      </c>
      <c r="D311" s="42" t="s">
        <v>219</v>
      </c>
      <c r="E311" s="48" t="s">
        <v>27</v>
      </c>
    </row>
    <row r="312" spans="1:5" s="50" customFormat="1" x14ac:dyDescent="0.25">
      <c r="A312" s="47">
        <v>43877.69253472222</v>
      </c>
      <c r="B312" s="47">
        <v>43878</v>
      </c>
      <c r="C312" s="101">
        <v>300</v>
      </c>
      <c r="D312" s="42"/>
      <c r="E312" s="48" t="s">
        <v>27</v>
      </c>
    </row>
    <row r="313" spans="1:5" s="50" customFormat="1" x14ac:dyDescent="0.25">
      <c r="A313" s="47">
        <v>43877.724479166667</v>
      </c>
      <c r="B313" s="47">
        <v>43878</v>
      </c>
      <c r="C313" s="101">
        <v>500</v>
      </c>
      <c r="D313" s="42" t="s">
        <v>220</v>
      </c>
      <c r="E313" s="48" t="s">
        <v>27</v>
      </c>
    </row>
    <row r="314" spans="1:5" s="50" customFormat="1" x14ac:dyDescent="0.25">
      <c r="A314" s="47">
        <v>43877.758391203701</v>
      </c>
      <c r="B314" s="47">
        <v>43878</v>
      </c>
      <c r="C314" s="101">
        <v>200</v>
      </c>
      <c r="D314" s="42" t="s">
        <v>428</v>
      </c>
      <c r="E314" s="48" t="s">
        <v>27</v>
      </c>
    </row>
    <row r="315" spans="1:5" s="50" customFormat="1" x14ac:dyDescent="0.25">
      <c r="A315" s="47">
        <v>43877.771307870367</v>
      </c>
      <c r="B315" s="47">
        <v>43878</v>
      </c>
      <c r="C315" s="101">
        <v>300</v>
      </c>
      <c r="D315" s="42" t="s">
        <v>427</v>
      </c>
      <c r="E315" s="48" t="s">
        <v>27</v>
      </c>
    </row>
    <row r="316" spans="1:5" s="50" customFormat="1" x14ac:dyDescent="0.25">
      <c r="A316" s="47">
        <v>43877.809108796297</v>
      </c>
      <c r="B316" s="47">
        <v>43878</v>
      </c>
      <c r="C316" s="101">
        <v>100</v>
      </c>
      <c r="D316" s="42" t="s">
        <v>426</v>
      </c>
      <c r="E316" s="48" t="s">
        <v>27</v>
      </c>
    </row>
    <row r="317" spans="1:5" s="50" customFormat="1" x14ac:dyDescent="0.25">
      <c r="A317" s="47">
        <v>43877.814421296294</v>
      </c>
      <c r="B317" s="47">
        <v>43878</v>
      </c>
      <c r="C317" s="101">
        <v>500</v>
      </c>
      <c r="D317" s="42" t="s">
        <v>221</v>
      </c>
      <c r="E317" s="48" t="s">
        <v>27</v>
      </c>
    </row>
    <row r="318" spans="1:5" s="50" customFormat="1" x14ac:dyDescent="0.25">
      <c r="A318" s="47">
        <v>43877.819988425923</v>
      </c>
      <c r="B318" s="47">
        <v>43878</v>
      </c>
      <c r="C318" s="101">
        <v>1000</v>
      </c>
      <c r="D318" s="42" t="s">
        <v>425</v>
      </c>
      <c r="E318" s="48" t="s">
        <v>27</v>
      </c>
    </row>
    <row r="319" spans="1:5" s="50" customFormat="1" x14ac:dyDescent="0.25">
      <c r="A319" s="47">
        <v>43877.830821759257</v>
      </c>
      <c r="B319" s="47">
        <v>43878</v>
      </c>
      <c r="C319" s="101">
        <v>300</v>
      </c>
      <c r="D319" s="42"/>
      <c r="E319" s="48" t="s">
        <v>52</v>
      </c>
    </row>
    <row r="320" spans="1:5" s="50" customFormat="1" x14ac:dyDescent="0.25">
      <c r="A320" s="47">
        <v>43877.840231481481</v>
      </c>
      <c r="B320" s="47">
        <v>43878</v>
      </c>
      <c r="C320" s="101">
        <v>300</v>
      </c>
      <c r="D320" s="42" t="s">
        <v>222</v>
      </c>
      <c r="E320" s="48" t="s">
        <v>27</v>
      </c>
    </row>
    <row r="321" spans="1:5" s="50" customFormat="1" x14ac:dyDescent="0.25">
      <c r="A321" s="47">
        <v>43877.935254629629</v>
      </c>
      <c r="B321" s="47">
        <v>43878</v>
      </c>
      <c r="C321" s="101">
        <v>2000</v>
      </c>
      <c r="D321" s="42" t="s">
        <v>424</v>
      </c>
      <c r="E321" s="48" t="s">
        <v>27</v>
      </c>
    </row>
    <row r="322" spans="1:5" s="50" customFormat="1" x14ac:dyDescent="0.25">
      <c r="A322" s="47">
        <v>43877.945775462962</v>
      </c>
      <c r="B322" s="47">
        <v>43878</v>
      </c>
      <c r="C322" s="101">
        <v>300</v>
      </c>
      <c r="D322" s="42" t="s">
        <v>223</v>
      </c>
      <c r="E322" s="48" t="s">
        <v>27</v>
      </c>
    </row>
    <row r="323" spans="1:5" s="50" customFormat="1" x14ac:dyDescent="0.25">
      <c r="A323" s="47">
        <v>43877.96434027778</v>
      </c>
      <c r="B323" s="47">
        <v>43878</v>
      </c>
      <c r="C323" s="101">
        <v>300</v>
      </c>
      <c r="D323" s="42"/>
      <c r="E323" s="48" t="s">
        <v>27</v>
      </c>
    </row>
    <row r="324" spans="1:5" s="50" customFormat="1" x14ac:dyDescent="0.25">
      <c r="A324" s="47">
        <v>43877.978865740741</v>
      </c>
      <c r="B324" s="47">
        <v>43878</v>
      </c>
      <c r="C324" s="101">
        <v>2000</v>
      </c>
      <c r="D324" s="42" t="s">
        <v>423</v>
      </c>
      <c r="E324" s="48" t="s">
        <v>27</v>
      </c>
    </row>
    <row r="325" spans="1:5" s="50" customFormat="1" x14ac:dyDescent="0.25">
      <c r="A325" s="47">
        <v>43877.997291666667</v>
      </c>
      <c r="B325" s="47">
        <v>43878</v>
      </c>
      <c r="C325" s="101">
        <v>98.46</v>
      </c>
      <c r="D325" s="42" t="s">
        <v>224</v>
      </c>
      <c r="E325" s="48" t="s">
        <v>27</v>
      </c>
    </row>
    <row r="326" spans="1:5" s="50" customFormat="1" x14ac:dyDescent="0.25">
      <c r="A326" s="47">
        <v>43878.06082175926</v>
      </c>
      <c r="B326" s="47">
        <v>43879</v>
      </c>
      <c r="C326" s="101">
        <v>100</v>
      </c>
      <c r="D326" s="42"/>
      <c r="E326" s="48" t="s">
        <v>27</v>
      </c>
    </row>
    <row r="327" spans="1:5" s="50" customFormat="1" x14ac:dyDescent="0.25">
      <c r="A327" s="47">
        <v>43878.314837962964</v>
      </c>
      <c r="B327" s="47">
        <v>43879</v>
      </c>
      <c r="C327" s="101">
        <v>500</v>
      </c>
      <c r="D327" s="42" t="s">
        <v>413</v>
      </c>
      <c r="E327" s="48" t="s">
        <v>27</v>
      </c>
    </row>
    <row r="328" spans="1:5" s="50" customFormat="1" x14ac:dyDescent="0.25">
      <c r="A328" s="47">
        <v>43878.333449074074</v>
      </c>
      <c r="B328" s="47">
        <v>43879</v>
      </c>
      <c r="C328" s="101">
        <v>500</v>
      </c>
      <c r="D328" s="42" t="s">
        <v>115</v>
      </c>
      <c r="E328" s="48" t="s">
        <v>27</v>
      </c>
    </row>
    <row r="329" spans="1:5" s="50" customFormat="1" x14ac:dyDescent="0.25">
      <c r="A329" s="47">
        <v>43878.335706018515</v>
      </c>
      <c r="B329" s="47">
        <v>43879</v>
      </c>
      <c r="C329" s="101">
        <v>200</v>
      </c>
      <c r="D329" s="42" t="s">
        <v>422</v>
      </c>
      <c r="E329" s="48" t="s">
        <v>27</v>
      </c>
    </row>
    <row r="330" spans="1:5" s="50" customFormat="1" x14ac:dyDescent="0.25">
      <c r="A330" s="47">
        <v>43878.445613425924</v>
      </c>
      <c r="B330" s="47">
        <v>43879</v>
      </c>
      <c r="C330" s="101">
        <v>100</v>
      </c>
      <c r="D330" s="42"/>
      <c r="E330" s="48" t="s">
        <v>27</v>
      </c>
    </row>
    <row r="331" spans="1:5" s="50" customFormat="1" x14ac:dyDescent="0.25">
      <c r="A331" s="47">
        <v>43878.474282407406</v>
      </c>
      <c r="B331" s="47">
        <v>43879</v>
      </c>
      <c r="C331" s="101">
        <v>100</v>
      </c>
      <c r="D331" s="42" t="s">
        <v>421</v>
      </c>
      <c r="E331" s="48" t="s">
        <v>27</v>
      </c>
    </row>
    <row r="332" spans="1:5" s="50" customFormat="1" x14ac:dyDescent="0.25">
      <c r="A332" s="47">
        <v>43878.476550925923</v>
      </c>
      <c r="B332" s="47">
        <v>43879</v>
      </c>
      <c r="C332" s="101">
        <v>100</v>
      </c>
      <c r="D332" s="42" t="s">
        <v>420</v>
      </c>
      <c r="E332" s="48" t="s">
        <v>27</v>
      </c>
    </row>
    <row r="333" spans="1:5" s="50" customFormat="1" x14ac:dyDescent="0.25">
      <c r="A333" s="47">
        <v>43878.515011574076</v>
      </c>
      <c r="B333" s="47">
        <v>43879</v>
      </c>
      <c r="C333" s="101">
        <v>1000</v>
      </c>
      <c r="D333" s="42" t="s">
        <v>419</v>
      </c>
      <c r="E333" s="48" t="s">
        <v>27</v>
      </c>
    </row>
    <row r="334" spans="1:5" s="50" customFormat="1" x14ac:dyDescent="0.25">
      <c r="A334" s="47">
        <v>43878.533564814818</v>
      </c>
      <c r="B334" s="47">
        <v>43879</v>
      </c>
      <c r="C334" s="101">
        <v>1000</v>
      </c>
      <c r="D334" s="42" t="s">
        <v>226</v>
      </c>
      <c r="E334" s="48" t="s">
        <v>27</v>
      </c>
    </row>
    <row r="335" spans="1:5" s="50" customFormat="1" x14ac:dyDescent="0.25">
      <c r="A335" s="47">
        <v>43878.562708333331</v>
      </c>
      <c r="B335" s="47">
        <v>43879</v>
      </c>
      <c r="C335" s="101">
        <v>100</v>
      </c>
      <c r="D335" s="42"/>
      <c r="E335" s="48" t="s">
        <v>27</v>
      </c>
    </row>
    <row r="336" spans="1:5" s="50" customFormat="1" x14ac:dyDescent="0.25">
      <c r="A336" s="47">
        <v>43878.593402777777</v>
      </c>
      <c r="B336" s="47">
        <v>43879</v>
      </c>
      <c r="C336" s="101">
        <v>1000</v>
      </c>
      <c r="D336" s="42" t="s">
        <v>418</v>
      </c>
      <c r="E336" s="48" t="s">
        <v>52</v>
      </c>
    </row>
    <row r="337" spans="1:5" s="50" customFormat="1" x14ac:dyDescent="0.25">
      <c r="A337" s="47">
        <v>43878.625636574077</v>
      </c>
      <c r="B337" s="47">
        <v>43879</v>
      </c>
      <c r="C337" s="101">
        <v>500</v>
      </c>
      <c r="D337" s="42" t="s">
        <v>227</v>
      </c>
      <c r="E337" s="48" t="s">
        <v>27</v>
      </c>
    </row>
    <row r="338" spans="1:5" s="50" customFormat="1" x14ac:dyDescent="0.25">
      <c r="A338" s="47">
        <v>43878.65662037037</v>
      </c>
      <c r="B338" s="47">
        <v>43879</v>
      </c>
      <c r="C338" s="101">
        <v>200</v>
      </c>
      <c r="D338" s="42" t="s">
        <v>228</v>
      </c>
      <c r="E338" s="48" t="s">
        <v>27</v>
      </c>
    </row>
    <row r="339" spans="1:5" s="50" customFormat="1" x14ac:dyDescent="0.25">
      <c r="A339" s="47">
        <v>43878.659675925926</v>
      </c>
      <c r="B339" s="47">
        <v>43879</v>
      </c>
      <c r="C339" s="101">
        <v>300</v>
      </c>
      <c r="D339" s="42" t="s">
        <v>387</v>
      </c>
      <c r="E339" s="48" t="s">
        <v>27</v>
      </c>
    </row>
    <row r="340" spans="1:5" s="50" customFormat="1" x14ac:dyDescent="0.25">
      <c r="A340" s="47">
        <v>43878.661458333336</v>
      </c>
      <c r="B340" s="47">
        <v>43879</v>
      </c>
      <c r="C340" s="101">
        <v>30000</v>
      </c>
      <c r="D340" s="42" t="s">
        <v>417</v>
      </c>
      <c r="E340" s="48" t="s">
        <v>27</v>
      </c>
    </row>
    <row r="341" spans="1:5" s="50" customFormat="1" x14ac:dyDescent="0.25">
      <c r="A341" s="47">
        <v>43878.663402777776</v>
      </c>
      <c r="B341" s="47">
        <v>43879</v>
      </c>
      <c r="C341" s="101">
        <v>20000</v>
      </c>
      <c r="D341" s="42" t="s">
        <v>417</v>
      </c>
      <c r="E341" s="48" t="s">
        <v>27</v>
      </c>
    </row>
    <row r="342" spans="1:5" s="50" customFormat="1" x14ac:dyDescent="0.25">
      <c r="A342" s="47">
        <v>43878.715277777781</v>
      </c>
      <c r="B342" s="47">
        <v>43879</v>
      </c>
      <c r="C342" s="101">
        <v>50</v>
      </c>
      <c r="D342" s="42" t="s">
        <v>416</v>
      </c>
      <c r="E342" s="48" t="s">
        <v>27</v>
      </c>
    </row>
    <row r="343" spans="1:5" s="50" customFormat="1" x14ac:dyDescent="0.25">
      <c r="A343" s="47">
        <v>43878.803043981483</v>
      </c>
      <c r="B343" s="47">
        <v>43879</v>
      </c>
      <c r="C343" s="101">
        <v>229</v>
      </c>
      <c r="D343" s="42" t="s">
        <v>396</v>
      </c>
      <c r="E343" s="48" t="s">
        <v>27</v>
      </c>
    </row>
    <row r="344" spans="1:5" s="50" customFormat="1" x14ac:dyDescent="0.25">
      <c r="A344" s="47">
        <v>43878.843344907407</v>
      </c>
      <c r="B344" s="47">
        <v>43879</v>
      </c>
      <c r="C344" s="101">
        <v>300</v>
      </c>
      <c r="D344" s="42" t="s">
        <v>415</v>
      </c>
      <c r="E344" s="48" t="s">
        <v>27</v>
      </c>
    </row>
    <row r="345" spans="1:5" s="50" customFormat="1" x14ac:dyDescent="0.25">
      <c r="A345" s="47">
        <v>43878.86414351852</v>
      </c>
      <c r="B345" s="47">
        <v>43879</v>
      </c>
      <c r="C345" s="101">
        <v>5000</v>
      </c>
      <c r="D345" s="42" t="s">
        <v>229</v>
      </c>
      <c r="E345" s="48" t="s">
        <v>27</v>
      </c>
    </row>
    <row r="346" spans="1:5" s="50" customFormat="1" x14ac:dyDescent="0.25">
      <c r="A346" s="47">
        <v>43878.89880787037</v>
      </c>
      <c r="B346" s="47">
        <v>43879</v>
      </c>
      <c r="C346" s="101">
        <v>50</v>
      </c>
      <c r="D346" s="42" t="s">
        <v>414</v>
      </c>
      <c r="E346" s="48" t="s">
        <v>27</v>
      </c>
    </row>
    <row r="347" spans="1:5" s="50" customFormat="1" x14ac:dyDescent="0.25">
      <c r="A347" s="47">
        <v>43878.934467592589</v>
      </c>
      <c r="B347" s="47">
        <v>43879</v>
      </c>
      <c r="C347" s="101">
        <v>100</v>
      </c>
      <c r="D347" s="42"/>
      <c r="E347" s="48" t="s">
        <v>27</v>
      </c>
    </row>
    <row r="348" spans="1:5" s="50" customFormat="1" x14ac:dyDescent="0.25">
      <c r="A348" s="47">
        <v>43879.316770833335</v>
      </c>
      <c r="B348" s="47">
        <v>43880</v>
      </c>
      <c r="C348" s="101">
        <v>500</v>
      </c>
      <c r="D348" s="42" t="s">
        <v>413</v>
      </c>
      <c r="E348" s="48" t="s">
        <v>27</v>
      </c>
    </row>
    <row r="349" spans="1:5" s="50" customFormat="1" x14ac:dyDescent="0.25">
      <c r="A349" s="47">
        <v>43879.432314814818</v>
      </c>
      <c r="B349" s="47">
        <v>43880</v>
      </c>
      <c r="C349" s="101">
        <v>200</v>
      </c>
      <c r="D349" s="42" t="s">
        <v>230</v>
      </c>
      <c r="E349" s="48" t="s">
        <v>27</v>
      </c>
    </row>
    <row r="350" spans="1:5" s="50" customFormat="1" x14ac:dyDescent="0.25">
      <c r="A350" s="47">
        <v>43879.471296296295</v>
      </c>
      <c r="B350" s="47">
        <v>43880</v>
      </c>
      <c r="C350" s="101">
        <v>200</v>
      </c>
      <c r="D350" s="42" t="s">
        <v>412</v>
      </c>
      <c r="E350" s="48" t="s">
        <v>27</v>
      </c>
    </row>
    <row r="351" spans="1:5" s="50" customFormat="1" x14ac:dyDescent="0.25">
      <c r="A351" s="47">
        <v>43879.636296296296</v>
      </c>
      <c r="B351" s="47">
        <v>43880</v>
      </c>
      <c r="C351" s="101">
        <v>1000</v>
      </c>
      <c r="D351" s="42"/>
      <c r="E351" s="48" t="s">
        <v>27</v>
      </c>
    </row>
    <row r="352" spans="1:5" s="50" customFormat="1" x14ac:dyDescent="0.25">
      <c r="A352" s="47">
        <v>43879.78056712963</v>
      </c>
      <c r="B352" s="47">
        <v>43880</v>
      </c>
      <c r="C352" s="101">
        <v>999</v>
      </c>
      <c r="D352" s="42" t="s">
        <v>411</v>
      </c>
      <c r="E352" s="48" t="s">
        <v>27</v>
      </c>
    </row>
    <row r="353" spans="1:5" s="50" customFormat="1" x14ac:dyDescent="0.25">
      <c r="A353" s="47">
        <v>43879.784421296295</v>
      </c>
      <c r="B353" s="47">
        <v>43880</v>
      </c>
      <c r="C353" s="101">
        <v>999</v>
      </c>
      <c r="D353" s="42" t="s">
        <v>411</v>
      </c>
      <c r="E353" s="48" t="s">
        <v>27</v>
      </c>
    </row>
    <row r="354" spans="1:5" s="50" customFormat="1" x14ac:dyDescent="0.25">
      <c r="A354" s="47">
        <v>43879.785925925928</v>
      </c>
      <c r="B354" s="47">
        <v>43880</v>
      </c>
      <c r="C354" s="101">
        <v>1000</v>
      </c>
      <c r="D354" s="42" t="s">
        <v>410</v>
      </c>
      <c r="E354" s="48" t="s">
        <v>27</v>
      </c>
    </row>
    <row r="355" spans="1:5" s="50" customFormat="1" x14ac:dyDescent="0.25">
      <c r="A355" s="47">
        <v>43879.786053240743</v>
      </c>
      <c r="B355" s="47">
        <v>43880</v>
      </c>
      <c r="C355" s="101">
        <v>999</v>
      </c>
      <c r="D355" s="42" t="s">
        <v>409</v>
      </c>
      <c r="E355" s="48" t="s">
        <v>27</v>
      </c>
    </row>
    <row r="356" spans="1:5" s="50" customFormat="1" x14ac:dyDescent="0.25">
      <c r="A356" s="47">
        <v>43879.787858796299</v>
      </c>
      <c r="B356" s="47">
        <v>43880</v>
      </c>
      <c r="C356" s="101">
        <v>999</v>
      </c>
      <c r="D356" s="42" t="s">
        <v>409</v>
      </c>
      <c r="E356" s="48" t="s">
        <v>27</v>
      </c>
    </row>
    <row r="357" spans="1:5" s="50" customFormat="1" x14ac:dyDescent="0.25">
      <c r="A357" s="47">
        <v>43879.78974537037</v>
      </c>
      <c r="B357" s="47">
        <v>43880</v>
      </c>
      <c r="C357" s="101">
        <v>999</v>
      </c>
      <c r="D357" s="42" t="s">
        <v>409</v>
      </c>
      <c r="E357" s="48" t="s">
        <v>27</v>
      </c>
    </row>
    <row r="358" spans="1:5" s="50" customFormat="1" x14ac:dyDescent="0.25">
      <c r="A358" s="47">
        <v>43879.834282407406</v>
      </c>
      <c r="B358" s="47">
        <v>43880</v>
      </c>
      <c r="C358" s="101">
        <v>200</v>
      </c>
      <c r="D358" s="42" t="s">
        <v>231</v>
      </c>
      <c r="E358" s="48" t="s">
        <v>27</v>
      </c>
    </row>
    <row r="359" spans="1:5" s="50" customFormat="1" x14ac:dyDescent="0.25">
      <c r="A359" s="47">
        <v>43879.864594907405</v>
      </c>
      <c r="B359" s="47">
        <v>43880</v>
      </c>
      <c r="C359" s="101">
        <v>500</v>
      </c>
      <c r="D359" s="42" t="s">
        <v>232</v>
      </c>
      <c r="E359" s="48" t="s">
        <v>27</v>
      </c>
    </row>
    <row r="360" spans="1:5" s="50" customFormat="1" x14ac:dyDescent="0.25">
      <c r="A360" s="47">
        <v>43879.865937499999</v>
      </c>
      <c r="B360" s="47">
        <v>43880</v>
      </c>
      <c r="C360" s="101">
        <v>650</v>
      </c>
      <c r="D360" s="42" t="s">
        <v>396</v>
      </c>
      <c r="E360" s="48" t="s">
        <v>27</v>
      </c>
    </row>
    <row r="361" spans="1:5" s="50" customFormat="1" x14ac:dyDescent="0.25">
      <c r="A361" s="47">
        <v>43879.887175925927</v>
      </c>
      <c r="B361" s="47">
        <v>43880</v>
      </c>
      <c r="C361" s="101">
        <v>100</v>
      </c>
      <c r="D361" s="42" t="s">
        <v>233</v>
      </c>
      <c r="E361" s="48" t="s">
        <v>27</v>
      </c>
    </row>
    <row r="362" spans="1:5" s="50" customFormat="1" x14ac:dyDescent="0.25">
      <c r="A362" s="47">
        <v>43879.921249999999</v>
      </c>
      <c r="B362" s="47">
        <v>43880</v>
      </c>
      <c r="C362" s="101">
        <v>150</v>
      </c>
      <c r="D362" s="42" t="s">
        <v>234</v>
      </c>
      <c r="E362" s="48" t="s">
        <v>27</v>
      </c>
    </row>
    <row r="363" spans="1:5" s="50" customFormat="1" x14ac:dyDescent="0.25">
      <c r="A363" s="47">
        <v>43879.941608796296</v>
      </c>
      <c r="B363" s="47">
        <v>43880</v>
      </c>
      <c r="C363" s="101">
        <v>150</v>
      </c>
      <c r="D363" s="42" t="s">
        <v>191</v>
      </c>
      <c r="E363" s="48" t="s">
        <v>27</v>
      </c>
    </row>
    <row r="364" spans="1:5" s="50" customFormat="1" x14ac:dyDescent="0.25">
      <c r="A364" s="47">
        <v>43879.948437500003</v>
      </c>
      <c r="B364" s="47">
        <v>43880</v>
      </c>
      <c r="C364" s="101">
        <v>1000</v>
      </c>
      <c r="D364" s="42" t="s">
        <v>235</v>
      </c>
      <c r="E364" s="48" t="s">
        <v>27</v>
      </c>
    </row>
    <row r="365" spans="1:5" s="50" customFormat="1" x14ac:dyDescent="0.25">
      <c r="A365" s="47">
        <v>43879.958657407406</v>
      </c>
      <c r="B365" s="47">
        <v>43880</v>
      </c>
      <c r="C365" s="101">
        <v>100</v>
      </c>
      <c r="D365" s="42"/>
      <c r="E365" s="48" t="s">
        <v>27</v>
      </c>
    </row>
    <row r="366" spans="1:5" s="50" customFormat="1" x14ac:dyDescent="0.25">
      <c r="A366" s="47">
        <v>43879.973263888889</v>
      </c>
      <c r="B366" s="47">
        <v>43880</v>
      </c>
      <c r="C366" s="101">
        <v>100</v>
      </c>
      <c r="D366" s="42" t="s">
        <v>236</v>
      </c>
      <c r="E366" s="48" t="s">
        <v>27</v>
      </c>
    </row>
    <row r="367" spans="1:5" s="50" customFormat="1" x14ac:dyDescent="0.25">
      <c r="A367" s="47">
        <v>43880.028298611112</v>
      </c>
      <c r="B367" s="47">
        <v>43881</v>
      </c>
      <c r="C367" s="101">
        <v>6000</v>
      </c>
      <c r="D367" s="42" t="s">
        <v>408</v>
      </c>
      <c r="E367" s="48" t="s">
        <v>27</v>
      </c>
    </row>
    <row r="368" spans="1:5" s="50" customFormat="1" x14ac:dyDescent="0.25">
      <c r="A368" s="47">
        <v>43880.311354166668</v>
      </c>
      <c r="B368" s="47">
        <v>43881</v>
      </c>
      <c r="C368" s="101">
        <v>500</v>
      </c>
      <c r="D368" s="42" t="s">
        <v>237</v>
      </c>
      <c r="E368" s="48" t="s">
        <v>27</v>
      </c>
    </row>
    <row r="369" spans="1:5" s="50" customFormat="1" x14ac:dyDescent="0.25">
      <c r="A369" s="47">
        <v>43880.442939814813</v>
      </c>
      <c r="B369" s="47">
        <v>43881</v>
      </c>
      <c r="C369" s="101">
        <v>300</v>
      </c>
      <c r="D369" s="42" t="s">
        <v>260</v>
      </c>
      <c r="E369" s="48" t="s">
        <v>27</v>
      </c>
    </row>
    <row r="370" spans="1:5" s="50" customFormat="1" x14ac:dyDescent="0.25">
      <c r="A370" s="47">
        <v>43880.710115740738</v>
      </c>
      <c r="B370" s="47">
        <v>43881</v>
      </c>
      <c r="C370" s="101">
        <v>100</v>
      </c>
      <c r="D370" s="42" t="s">
        <v>239</v>
      </c>
      <c r="E370" s="48" t="s">
        <v>27</v>
      </c>
    </row>
    <row r="371" spans="1:5" s="50" customFormat="1" x14ac:dyDescent="0.25">
      <c r="A371" s="47">
        <v>43880.724374999998</v>
      </c>
      <c r="B371" s="47">
        <v>43881</v>
      </c>
      <c r="C371" s="101">
        <v>500</v>
      </c>
      <c r="D371" s="42" t="s">
        <v>240</v>
      </c>
      <c r="E371" s="48" t="s">
        <v>27</v>
      </c>
    </row>
    <row r="372" spans="1:5" s="50" customFormat="1" x14ac:dyDescent="0.25">
      <c r="A372" s="47">
        <v>43880.762974537036</v>
      </c>
      <c r="B372" s="47">
        <v>43881</v>
      </c>
      <c r="C372" s="101">
        <v>1000</v>
      </c>
      <c r="D372" s="42" t="s">
        <v>407</v>
      </c>
      <c r="E372" s="48" t="s">
        <v>27</v>
      </c>
    </row>
    <row r="373" spans="1:5" s="50" customFormat="1" x14ac:dyDescent="0.25">
      <c r="A373" s="47">
        <v>43880.788587962961</v>
      </c>
      <c r="B373" s="47">
        <v>43881</v>
      </c>
      <c r="C373" s="101">
        <v>500</v>
      </c>
      <c r="D373" s="42" t="s">
        <v>396</v>
      </c>
      <c r="E373" s="48" t="s">
        <v>27</v>
      </c>
    </row>
    <row r="374" spans="1:5" s="50" customFormat="1" x14ac:dyDescent="0.25">
      <c r="A374" s="47">
        <v>43880.789641203701</v>
      </c>
      <c r="B374" s="47">
        <v>43881</v>
      </c>
      <c r="C374" s="101">
        <v>100</v>
      </c>
      <c r="D374" s="42" t="s">
        <v>396</v>
      </c>
      <c r="E374" s="48" t="s">
        <v>52</v>
      </c>
    </row>
    <row r="375" spans="1:5" s="50" customFormat="1" x14ac:dyDescent="0.25">
      <c r="A375" s="47">
        <v>43880.857256944444</v>
      </c>
      <c r="B375" s="47">
        <v>43881</v>
      </c>
      <c r="C375" s="101">
        <v>500</v>
      </c>
      <c r="D375" s="42" t="s">
        <v>241</v>
      </c>
      <c r="E375" s="48" t="s">
        <v>27</v>
      </c>
    </row>
    <row r="376" spans="1:5" s="50" customFormat="1" x14ac:dyDescent="0.25">
      <c r="A376" s="47">
        <v>43880.908761574072</v>
      </c>
      <c r="B376" s="47">
        <v>43881</v>
      </c>
      <c r="C376" s="101">
        <v>3000</v>
      </c>
      <c r="D376" s="42" t="s">
        <v>193</v>
      </c>
      <c r="E376" s="48" t="s">
        <v>27</v>
      </c>
    </row>
    <row r="377" spans="1:5" s="50" customFormat="1" x14ac:dyDescent="0.25">
      <c r="A377" s="47">
        <v>43880.91128472222</v>
      </c>
      <c r="B377" s="47">
        <v>43881</v>
      </c>
      <c r="C377" s="101">
        <v>2000</v>
      </c>
      <c r="D377" s="42" t="s">
        <v>193</v>
      </c>
      <c r="E377" s="48" t="s">
        <v>52</v>
      </c>
    </row>
    <row r="378" spans="1:5" s="50" customFormat="1" x14ac:dyDescent="0.25">
      <c r="A378" s="47">
        <v>43881.291921296295</v>
      </c>
      <c r="B378" s="47">
        <v>43882</v>
      </c>
      <c r="C378" s="101">
        <v>2000</v>
      </c>
      <c r="D378" s="42" t="s">
        <v>406</v>
      </c>
      <c r="E378" s="48" t="s">
        <v>27</v>
      </c>
    </row>
    <row r="379" spans="1:5" s="50" customFormat="1" x14ac:dyDescent="0.25">
      <c r="A379" s="47">
        <v>43881.426145833335</v>
      </c>
      <c r="B379" s="47">
        <v>43882</v>
      </c>
      <c r="C379" s="101">
        <v>5000</v>
      </c>
      <c r="D379" s="42" t="s">
        <v>405</v>
      </c>
      <c r="E379" s="48" t="s">
        <v>52</v>
      </c>
    </row>
    <row r="380" spans="1:5" s="50" customFormat="1" x14ac:dyDescent="0.25">
      <c r="A380" s="47">
        <v>43881.495011574072</v>
      </c>
      <c r="B380" s="47">
        <v>43882</v>
      </c>
      <c r="C380" s="101">
        <v>500</v>
      </c>
      <c r="D380" s="42"/>
      <c r="E380" s="48" t="s">
        <v>27</v>
      </c>
    </row>
    <row r="381" spans="1:5" s="50" customFormat="1" x14ac:dyDescent="0.25">
      <c r="A381" s="47">
        <v>43881.533634259256</v>
      </c>
      <c r="B381" s="47">
        <v>43882</v>
      </c>
      <c r="C381" s="101">
        <v>500</v>
      </c>
      <c r="D381" s="42" t="s">
        <v>243</v>
      </c>
      <c r="E381" s="48" t="s">
        <v>27</v>
      </c>
    </row>
    <row r="382" spans="1:5" s="50" customFormat="1" x14ac:dyDescent="0.25">
      <c r="A382" s="47">
        <v>43881.552939814814</v>
      </c>
      <c r="B382" s="47">
        <v>43882</v>
      </c>
      <c r="C382" s="101">
        <v>200</v>
      </c>
      <c r="D382" s="42" t="s">
        <v>244</v>
      </c>
      <c r="E382" s="48" t="s">
        <v>27</v>
      </c>
    </row>
    <row r="383" spans="1:5" s="50" customFormat="1" x14ac:dyDescent="0.25">
      <c r="A383" s="47">
        <v>43881.558645833335</v>
      </c>
      <c r="B383" s="47">
        <v>43882</v>
      </c>
      <c r="C383" s="101">
        <v>100</v>
      </c>
      <c r="D383" s="42" t="s">
        <v>245</v>
      </c>
      <c r="E383" s="48" t="s">
        <v>27</v>
      </c>
    </row>
    <row r="384" spans="1:5" s="50" customFormat="1" x14ac:dyDescent="0.25">
      <c r="A384" s="47">
        <v>43881.563009259262</v>
      </c>
      <c r="B384" s="47">
        <v>43882</v>
      </c>
      <c r="C384" s="101">
        <v>500</v>
      </c>
      <c r="D384" s="42" t="s">
        <v>246</v>
      </c>
      <c r="E384" s="48" t="s">
        <v>27</v>
      </c>
    </row>
    <row r="385" spans="1:5" s="50" customFormat="1" x14ac:dyDescent="0.25">
      <c r="A385" s="47">
        <v>43881.57136574074</v>
      </c>
      <c r="B385" s="47">
        <v>43882</v>
      </c>
      <c r="C385" s="101">
        <v>100</v>
      </c>
      <c r="D385" s="42" t="s">
        <v>247</v>
      </c>
      <c r="E385" s="48" t="s">
        <v>27</v>
      </c>
    </row>
    <row r="386" spans="1:5" s="50" customFormat="1" x14ac:dyDescent="0.25">
      <c r="A386" s="47">
        <v>43881.579432870371</v>
      </c>
      <c r="B386" s="47">
        <v>43882</v>
      </c>
      <c r="C386" s="101">
        <v>300</v>
      </c>
      <c r="D386" s="42" t="s">
        <v>248</v>
      </c>
      <c r="E386" s="48" t="s">
        <v>27</v>
      </c>
    </row>
    <row r="387" spans="1:5" s="50" customFormat="1" x14ac:dyDescent="0.25">
      <c r="A387" s="47">
        <v>43881.580995370372</v>
      </c>
      <c r="B387" s="47">
        <v>43882</v>
      </c>
      <c r="C387" s="101">
        <v>300</v>
      </c>
      <c r="D387" s="42" t="s">
        <v>404</v>
      </c>
      <c r="E387" s="48" t="s">
        <v>52</v>
      </c>
    </row>
    <row r="388" spans="1:5" s="50" customFormat="1" x14ac:dyDescent="0.25">
      <c r="A388" s="47">
        <v>43881.598622685182</v>
      </c>
      <c r="B388" s="47">
        <v>43882</v>
      </c>
      <c r="C388" s="101">
        <v>100</v>
      </c>
      <c r="D388" s="42" t="s">
        <v>249</v>
      </c>
      <c r="E388" s="48" t="s">
        <v>27</v>
      </c>
    </row>
    <row r="389" spans="1:5" s="50" customFormat="1" x14ac:dyDescent="0.25">
      <c r="A389" s="47">
        <v>43881.611030092594</v>
      </c>
      <c r="B389" s="47">
        <v>43882</v>
      </c>
      <c r="C389" s="101">
        <v>1000</v>
      </c>
      <c r="D389" s="42" t="s">
        <v>403</v>
      </c>
      <c r="E389" s="48" t="s">
        <v>27</v>
      </c>
    </row>
    <row r="390" spans="1:5" s="50" customFormat="1" x14ac:dyDescent="0.25">
      <c r="A390" s="47">
        <v>43881.619085648148</v>
      </c>
      <c r="B390" s="47">
        <v>43882</v>
      </c>
      <c r="C390" s="101">
        <v>500</v>
      </c>
      <c r="D390" s="42" t="s">
        <v>251</v>
      </c>
      <c r="E390" s="48" t="s">
        <v>354</v>
      </c>
    </row>
    <row r="391" spans="1:5" s="50" customFormat="1" x14ac:dyDescent="0.25">
      <c r="A391" s="47">
        <v>43881.649560185186</v>
      </c>
      <c r="B391" s="47">
        <v>43882</v>
      </c>
      <c r="C391" s="101">
        <v>100</v>
      </c>
      <c r="D391" s="42" t="s">
        <v>250</v>
      </c>
      <c r="E391" s="48" t="s">
        <v>27</v>
      </c>
    </row>
    <row r="392" spans="1:5" s="50" customFormat="1" x14ac:dyDescent="0.25">
      <c r="A392" s="47">
        <v>43881.678865740738</v>
      </c>
      <c r="B392" s="47">
        <v>43882</v>
      </c>
      <c r="C392" s="101">
        <v>100</v>
      </c>
      <c r="D392" s="42" t="s">
        <v>252</v>
      </c>
      <c r="E392" s="48" t="s">
        <v>27</v>
      </c>
    </row>
    <row r="393" spans="1:5" s="50" customFormat="1" x14ac:dyDescent="0.25">
      <c r="A393" s="47">
        <v>43881.685439814813</v>
      </c>
      <c r="B393" s="47">
        <v>43882</v>
      </c>
      <c r="C393" s="101">
        <v>500</v>
      </c>
      <c r="D393" s="42" t="s">
        <v>253</v>
      </c>
      <c r="E393" s="48" t="s">
        <v>27</v>
      </c>
    </row>
    <row r="394" spans="1:5" s="50" customFormat="1" x14ac:dyDescent="0.25">
      <c r="A394" s="47">
        <v>43881.712650462963</v>
      </c>
      <c r="B394" s="47">
        <v>43882</v>
      </c>
      <c r="C394" s="101">
        <v>300</v>
      </c>
      <c r="D394" s="42" t="s">
        <v>402</v>
      </c>
      <c r="E394" s="48" t="s">
        <v>27</v>
      </c>
    </row>
    <row r="395" spans="1:5" s="50" customFormat="1" x14ac:dyDescent="0.25">
      <c r="A395" s="47">
        <v>43881.749918981484</v>
      </c>
      <c r="B395" s="47">
        <v>43882</v>
      </c>
      <c r="C395" s="101">
        <v>300</v>
      </c>
      <c r="D395" s="42" t="s">
        <v>254</v>
      </c>
      <c r="E395" s="48" t="s">
        <v>27</v>
      </c>
    </row>
    <row r="396" spans="1:5" s="50" customFormat="1" x14ac:dyDescent="0.25">
      <c r="A396" s="47">
        <v>43881.758981481478</v>
      </c>
      <c r="B396" s="47">
        <v>43882</v>
      </c>
      <c r="C396" s="101">
        <v>500</v>
      </c>
      <c r="D396" s="42" t="s">
        <v>255</v>
      </c>
      <c r="E396" s="48" t="s">
        <v>27</v>
      </c>
    </row>
    <row r="397" spans="1:5" s="50" customFormat="1" x14ac:dyDescent="0.25">
      <c r="A397" s="47">
        <v>43881.766643518517</v>
      </c>
      <c r="B397" s="47">
        <v>43882</v>
      </c>
      <c r="C397" s="101">
        <v>500</v>
      </c>
      <c r="D397" s="42" t="s">
        <v>256</v>
      </c>
      <c r="E397" s="48" t="s">
        <v>27</v>
      </c>
    </row>
    <row r="398" spans="1:5" s="50" customFormat="1" x14ac:dyDescent="0.25">
      <c r="A398" s="47">
        <v>43881.830127314817</v>
      </c>
      <c r="B398" s="47">
        <v>43882</v>
      </c>
      <c r="C398" s="101">
        <v>1000</v>
      </c>
      <c r="D398" s="42" t="s">
        <v>257</v>
      </c>
      <c r="E398" s="48" t="s">
        <v>27</v>
      </c>
    </row>
    <row r="399" spans="1:5" s="50" customFormat="1" x14ac:dyDescent="0.25">
      <c r="A399" s="47">
        <v>43881.836782407408</v>
      </c>
      <c r="B399" s="47">
        <v>43882</v>
      </c>
      <c r="C399" s="101">
        <v>50</v>
      </c>
      <c r="D399" s="42" t="s">
        <v>258</v>
      </c>
      <c r="E399" s="48" t="s">
        <v>27</v>
      </c>
    </row>
    <row r="400" spans="1:5" s="50" customFormat="1" x14ac:dyDescent="0.25">
      <c r="A400" s="47">
        <v>43881.840462962966</v>
      </c>
      <c r="B400" s="47">
        <v>43882</v>
      </c>
      <c r="C400" s="101">
        <v>300</v>
      </c>
      <c r="D400" s="42" t="s">
        <v>396</v>
      </c>
      <c r="E400" s="48" t="s">
        <v>27</v>
      </c>
    </row>
    <row r="401" spans="1:5" s="50" customFormat="1" x14ac:dyDescent="0.25">
      <c r="A401" s="47">
        <v>43881.841087962966</v>
      </c>
      <c r="B401" s="47">
        <v>43882</v>
      </c>
      <c r="C401" s="101">
        <v>100</v>
      </c>
      <c r="D401" s="42" t="s">
        <v>396</v>
      </c>
      <c r="E401" s="48" t="s">
        <v>52</v>
      </c>
    </row>
    <row r="402" spans="1:5" s="50" customFormat="1" x14ac:dyDescent="0.25">
      <c r="A402" s="47">
        <v>43881.867835648147</v>
      </c>
      <c r="B402" s="47">
        <v>43882</v>
      </c>
      <c r="C402" s="101">
        <v>500</v>
      </c>
      <c r="D402" s="42"/>
      <c r="E402" s="48" t="s">
        <v>27</v>
      </c>
    </row>
    <row r="403" spans="1:5" s="50" customFormat="1" x14ac:dyDescent="0.25">
      <c r="A403" s="47">
        <v>43881.918298611112</v>
      </c>
      <c r="B403" s="47">
        <v>43882</v>
      </c>
      <c r="C403" s="101">
        <v>200</v>
      </c>
      <c r="D403" s="42" t="s">
        <v>259</v>
      </c>
      <c r="E403" s="48" t="s">
        <v>27</v>
      </c>
    </row>
    <row r="404" spans="1:5" s="50" customFormat="1" x14ac:dyDescent="0.25">
      <c r="A404" s="47">
        <v>43882.002314814818</v>
      </c>
      <c r="B404" s="47">
        <v>43886</v>
      </c>
      <c r="C404" s="101">
        <v>50</v>
      </c>
      <c r="D404" s="42" t="s">
        <v>401</v>
      </c>
      <c r="E404" s="48" t="s">
        <v>27</v>
      </c>
    </row>
    <row r="405" spans="1:5" s="50" customFormat="1" x14ac:dyDescent="0.25">
      <c r="A405" s="47">
        <v>43882.320486111108</v>
      </c>
      <c r="B405" s="47">
        <v>43886</v>
      </c>
      <c r="C405" s="101">
        <v>500</v>
      </c>
      <c r="D405" s="42" t="s">
        <v>261</v>
      </c>
      <c r="E405" s="48" t="s">
        <v>27</v>
      </c>
    </row>
    <row r="406" spans="1:5" s="50" customFormat="1" x14ac:dyDescent="0.25">
      <c r="A406" s="47">
        <v>43882.333877314813</v>
      </c>
      <c r="B406" s="47">
        <v>43886</v>
      </c>
      <c r="C406" s="101">
        <v>700</v>
      </c>
      <c r="D406" s="42" t="s">
        <v>262</v>
      </c>
      <c r="E406" s="48" t="s">
        <v>27</v>
      </c>
    </row>
    <row r="407" spans="1:5" s="50" customFormat="1" x14ac:dyDescent="0.25">
      <c r="A407" s="47">
        <v>43882.338726851849</v>
      </c>
      <c r="B407" s="47">
        <v>43886</v>
      </c>
      <c r="C407" s="101">
        <v>300</v>
      </c>
      <c r="D407" s="42" t="s">
        <v>124</v>
      </c>
      <c r="E407" s="48" t="s">
        <v>52</v>
      </c>
    </row>
    <row r="408" spans="1:5" s="50" customFormat="1" x14ac:dyDescent="0.25">
      <c r="A408" s="47">
        <v>43882.377280092594</v>
      </c>
      <c r="B408" s="47">
        <v>43886</v>
      </c>
      <c r="C408" s="101">
        <v>50</v>
      </c>
      <c r="D408" s="42" t="s">
        <v>263</v>
      </c>
      <c r="E408" s="48" t="s">
        <v>27</v>
      </c>
    </row>
    <row r="409" spans="1:5" s="50" customFormat="1" x14ac:dyDescent="0.25">
      <c r="A409" s="47">
        <v>43882.403645833336</v>
      </c>
      <c r="B409" s="47">
        <v>43886</v>
      </c>
      <c r="C409" s="101">
        <v>100</v>
      </c>
      <c r="D409" s="42" t="s">
        <v>264</v>
      </c>
      <c r="E409" s="48" t="s">
        <v>27</v>
      </c>
    </row>
    <row r="410" spans="1:5" s="50" customFormat="1" x14ac:dyDescent="0.25">
      <c r="A410" s="47">
        <v>43882.424710648149</v>
      </c>
      <c r="B410" s="47">
        <v>43886</v>
      </c>
      <c r="C410" s="101">
        <v>100</v>
      </c>
      <c r="D410" s="42" t="s">
        <v>265</v>
      </c>
      <c r="E410" s="48" t="s">
        <v>27</v>
      </c>
    </row>
    <row r="411" spans="1:5" s="50" customFormat="1" x14ac:dyDescent="0.25">
      <c r="A411" s="47">
        <v>43882.432835648149</v>
      </c>
      <c r="B411" s="47">
        <v>43886</v>
      </c>
      <c r="C411" s="101">
        <v>100</v>
      </c>
      <c r="D411" s="42" t="s">
        <v>266</v>
      </c>
      <c r="E411" s="48" t="s">
        <v>27</v>
      </c>
    </row>
    <row r="412" spans="1:5" s="50" customFormat="1" x14ac:dyDescent="0.25">
      <c r="A412" s="47">
        <v>43882.434918981482</v>
      </c>
      <c r="B412" s="47">
        <v>43886</v>
      </c>
      <c r="C412" s="101">
        <v>500</v>
      </c>
      <c r="D412" s="42" t="s">
        <v>267</v>
      </c>
      <c r="E412" s="48" t="s">
        <v>27</v>
      </c>
    </row>
    <row r="413" spans="1:5" s="50" customFormat="1" x14ac:dyDescent="0.25">
      <c r="A413" s="47">
        <v>43882.499849537038</v>
      </c>
      <c r="B413" s="47">
        <v>43886</v>
      </c>
      <c r="C413" s="101">
        <v>200</v>
      </c>
      <c r="D413" s="42" t="s">
        <v>268</v>
      </c>
      <c r="E413" s="48" t="s">
        <v>27</v>
      </c>
    </row>
    <row r="414" spans="1:5" s="50" customFormat="1" x14ac:dyDescent="0.25">
      <c r="A414" s="47">
        <v>43882.52175925926</v>
      </c>
      <c r="B414" s="47">
        <v>43886</v>
      </c>
      <c r="C414" s="101">
        <v>100</v>
      </c>
      <c r="D414" s="42" t="s">
        <v>280</v>
      </c>
      <c r="E414" s="48" t="s">
        <v>27</v>
      </c>
    </row>
    <row r="415" spans="1:5" s="50" customFormat="1" x14ac:dyDescent="0.25">
      <c r="A415" s="47">
        <v>43882.524895833332</v>
      </c>
      <c r="B415" s="47">
        <v>43886</v>
      </c>
      <c r="C415" s="101">
        <v>100</v>
      </c>
      <c r="D415" s="42" t="s">
        <v>269</v>
      </c>
      <c r="E415" s="48" t="s">
        <v>27</v>
      </c>
    </row>
    <row r="416" spans="1:5" s="50" customFormat="1" x14ac:dyDescent="0.25">
      <c r="A416" s="47">
        <v>43882.6328125</v>
      </c>
      <c r="B416" s="47">
        <v>43886</v>
      </c>
      <c r="C416" s="101">
        <v>200</v>
      </c>
      <c r="D416" s="42" t="s">
        <v>271</v>
      </c>
      <c r="E416" s="48" t="s">
        <v>27</v>
      </c>
    </row>
    <row r="417" spans="1:5" s="50" customFormat="1" x14ac:dyDescent="0.25">
      <c r="A417" s="47">
        <v>43882.651099537034</v>
      </c>
      <c r="B417" s="47">
        <v>43886</v>
      </c>
      <c r="C417" s="101">
        <v>100</v>
      </c>
      <c r="D417" s="42" t="s">
        <v>272</v>
      </c>
      <c r="E417" s="48" t="s">
        <v>27</v>
      </c>
    </row>
    <row r="418" spans="1:5" s="50" customFormat="1" x14ac:dyDescent="0.25">
      <c r="A418" s="47">
        <v>43882.695960648147</v>
      </c>
      <c r="B418" s="47">
        <v>43886</v>
      </c>
      <c r="C418" s="101">
        <v>500</v>
      </c>
      <c r="D418" s="42" t="s">
        <v>400</v>
      </c>
      <c r="E418" s="48" t="s">
        <v>27</v>
      </c>
    </row>
    <row r="419" spans="1:5" s="50" customFormat="1" x14ac:dyDescent="0.25">
      <c r="A419" s="47">
        <v>43882.715127314812</v>
      </c>
      <c r="B419" s="47">
        <v>43886</v>
      </c>
      <c r="C419" s="101">
        <v>100</v>
      </c>
      <c r="D419" s="42" t="s">
        <v>66</v>
      </c>
      <c r="E419" s="48" t="s">
        <v>27</v>
      </c>
    </row>
    <row r="420" spans="1:5" s="50" customFormat="1" x14ac:dyDescent="0.25">
      <c r="A420" s="47">
        <v>43882.723321759258</v>
      </c>
      <c r="B420" s="47">
        <v>43886</v>
      </c>
      <c r="C420" s="101">
        <v>1000</v>
      </c>
      <c r="D420" s="42" t="s">
        <v>399</v>
      </c>
      <c r="E420" s="48" t="s">
        <v>27</v>
      </c>
    </row>
    <row r="421" spans="1:5" s="50" customFormat="1" x14ac:dyDescent="0.25">
      <c r="A421" s="47">
        <v>43882.743333333332</v>
      </c>
      <c r="B421" s="47">
        <v>43886</v>
      </c>
      <c r="C421" s="101">
        <v>50</v>
      </c>
      <c r="D421" s="42" t="s">
        <v>273</v>
      </c>
      <c r="E421" s="48" t="s">
        <v>27</v>
      </c>
    </row>
    <row r="422" spans="1:5" s="50" customFormat="1" x14ac:dyDescent="0.25">
      <c r="A422" s="47">
        <v>43882.746817129628</v>
      </c>
      <c r="B422" s="47">
        <v>43886</v>
      </c>
      <c r="C422" s="101">
        <v>199</v>
      </c>
      <c r="D422" s="42" t="s">
        <v>396</v>
      </c>
      <c r="E422" s="48" t="s">
        <v>27</v>
      </c>
    </row>
    <row r="423" spans="1:5" s="50" customFormat="1" x14ac:dyDescent="0.25">
      <c r="A423" s="47">
        <v>43882.747349537036</v>
      </c>
      <c r="B423" s="47">
        <v>43886</v>
      </c>
      <c r="C423" s="101">
        <v>100</v>
      </c>
      <c r="D423" s="42" t="s">
        <v>396</v>
      </c>
      <c r="E423" s="48" t="s">
        <v>52</v>
      </c>
    </row>
    <row r="424" spans="1:5" s="50" customFormat="1" x14ac:dyDescent="0.25">
      <c r="A424" s="47">
        <v>43882.750081018516</v>
      </c>
      <c r="B424" s="47">
        <v>43886</v>
      </c>
      <c r="C424" s="101">
        <v>100</v>
      </c>
      <c r="D424" s="42" t="s">
        <v>398</v>
      </c>
      <c r="E424" s="48" t="s">
        <v>27</v>
      </c>
    </row>
    <row r="425" spans="1:5" s="50" customFormat="1" x14ac:dyDescent="0.25">
      <c r="A425" s="47">
        <v>43882.752916666665</v>
      </c>
      <c r="B425" s="47">
        <v>43886</v>
      </c>
      <c r="C425" s="101">
        <v>100</v>
      </c>
      <c r="D425" s="42" t="s">
        <v>274</v>
      </c>
      <c r="E425" s="48" t="s">
        <v>27</v>
      </c>
    </row>
    <row r="426" spans="1:5" s="50" customFormat="1" x14ac:dyDescent="0.25">
      <c r="A426" s="47">
        <v>43882.766435185185</v>
      </c>
      <c r="B426" s="47">
        <v>43886</v>
      </c>
      <c r="C426" s="101">
        <v>250</v>
      </c>
      <c r="D426" s="42"/>
      <c r="E426" s="48" t="s">
        <v>27</v>
      </c>
    </row>
    <row r="427" spans="1:5" s="50" customFormat="1" x14ac:dyDescent="0.25">
      <c r="A427" s="47">
        <v>43882.806574074071</v>
      </c>
      <c r="B427" s="47">
        <v>43886</v>
      </c>
      <c r="C427" s="101">
        <v>200</v>
      </c>
      <c r="D427" s="42" t="s">
        <v>275</v>
      </c>
      <c r="E427" s="48" t="s">
        <v>27</v>
      </c>
    </row>
    <row r="428" spans="1:5" s="50" customFormat="1" x14ac:dyDescent="0.25">
      <c r="A428" s="47">
        <v>43882.820810185185</v>
      </c>
      <c r="B428" s="47">
        <v>43886</v>
      </c>
      <c r="C428" s="101">
        <v>50</v>
      </c>
      <c r="D428" s="42" t="s">
        <v>276</v>
      </c>
      <c r="E428" s="48" t="s">
        <v>27</v>
      </c>
    </row>
    <row r="429" spans="1:5" s="50" customFormat="1" x14ac:dyDescent="0.25">
      <c r="A429" s="47">
        <v>43882.856412037036</v>
      </c>
      <c r="B429" s="47">
        <v>43886</v>
      </c>
      <c r="C429" s="101">
        <v>100</v>
      </c>
      <c r="D429" s="42" t="s">
        <v>277</v>
      </c>
      <c r="E429" s="48" t="s">
        <v>27</v>
      </c>
    </row>
    <row r="430" spans="1:5" s="50" customFormat="1" x14ac:dyDescent="0.25">
      <c r="A430" s="47">
        <v>43882.870115740741</v>
      </c>
      <c r="B430" s="47">
        <v>43886</v>
      </c>
      <c r="C430" s="101">
        <v>10</v>
      </c>
      <c r="D430" s="42" t="s">
        <v>278</v>
      </c>
      <c r="E430" s="48" t="s">
        <v>27</v>
      </c>
    </row>
    <row r="431" spans="1:5" s="50" customFormat="1" x14ac:dyDescent="0.25">
      <c r="A431" s="47">
        <v>43882.93681712963</v>
      </c>
      <c r="B431" s="47">
        <v>43886</v>
      </c>
      <c r="C431" s="101">
        <v>250</v>
      </c>
      <c r="D431" s="42" t="s">
        <v>279</v>
      </c>
      <c r="E431" s="48" t="s">
        <v>27</v>
      </c>
    </row>
    <row r="432" spans="1:5" s="50" customFormat="1" x14ac:dyDescent="0.25">
      <c r="A432" s="47">
        <v>43883.316388888888</v>
      </c>
      <c r="B432" s="47">
        <v>43886</v>
      </c>
      <c r="C432" s="101">
        <v>100</v>
      </c>
      <c r="D432" s="42"/>
      <c r="E432" s="48" t="s">
        <v>27</v>
      </c>
    </row>
    <row r="433" spans="1:5" s="50" customFormat="1" x14ac:dyDescent="0.25">
      <c r="A433" s="47">
        <v>43883.344305555554</v>
      </c>
      <c r="B433" s="47">
        <v>43886</v>
      </c>
      <c r="C433" s="101">
        <v>200</v>
      </c>
      <c r="D433" s="42" t="s">
        <v>283</v>
      </c>
      <c r="E433" s="48" t="s">
        <v>27</v>
      </c>
    </row>
    <row r="434" spans="1:5" s="50" customFormat="1" x14ac:dyDescent="0.25">
      <c r="A434" s="47">
        <v>43883.429606481484</v>
      </c>
      <c r="B434" s="47">
        <v>43886</v>
      </c>
      <c r="C434" s="101">
        <v>100</v>
      </c>
      <c r="D434" s="42" t="s">
        <v>397</v>
      </c>
      <c r="E434" s="48" t="s">
        <v>27</v>
      </c>
    </row>
    <row r="435" spans="1:5" s="50" customFormat="1" x14ac:dyDescent="0.25">
      <c r="A435" s="47">
        <v>43883.585694444446</v>
      </c>
      <c r="B435" s="47">
        <v>43886</v>
      </c>
      <c r="C435" s="101">
        <v>500</v>
      </c>
      <c r="D435" s="42" t="s">
        <v>281</v>
      </c>
      <c r="E435" s="48" t="s">
        <v>27</v>
      </c>
    </row>
    <row r="436" spans="1:5" s="50" customFormat="1" x14ac:dyDescent="0.25">
      <c r="A436" s="47">
        <v>43883.778009259258</v>
      </c>
      <c r="B436" s="47">
        <v>43886</v>
      </c>
      <c r="C436" s="101">
        <v>500</v>
      </c>
      <c r="D436" s="42" t="s">
        <v>282</v>
      </c>
      <c r="E436" s="48" t="s">
        <v>27</v>
      </c>
    </row>
    <row r="437" spans="1:5" s="50" customFormat="1" x14ac:dyDescent="0.25">
      <c r="A437" s="47">
        <v>43883.808761574073</v>
      </c>
      <c r="B437" s="47">
        <v>43886</v>
      </c>
      <c r="C437" s="101">
        <v>100</v>
      </c>
      <c r="D437" s="42" t="s">
        <v>396</v>
      </c>
      <c r="E437" s="48" t="s">
        <v>27</v>
      </c>
    </row>
    <row r="438" spans="1:5" s="50" customFormat="1" x14ac:dyDescent="0.25">
      <c r="A438" s="47">
        <v>43883.809432870374</v>
      </c>
      <c r="B438" s="47">
        <v>43886</v>
      </c>
      <c r="C438" s="101">
        <v>100</v>
      </c>
      <c r="D438" s="42" t="s">
        <v>396</v>
      </c>
      <c r="E438" s="48" t="s">
        <v>52</v>
      </c>
    </row>
    <row r="439" spans="1:5" s="50" customFormat="1" x14ac:dyDescent="0.25">
      <c r="A439" s="47">
        <v>43883.827060185184</v>
      </c>
      <c r="B439" s="47">
        <v>43886</v>
      </c>
      <c r="C439" s="101">
        <v>1000</v>
      </c>
      <c r="D439" s="42" t="s">
        <v>395</v>
      </c>
      <c r="E439" s="48" t="s">
        <v>27</v>
      </c>
    </row>
    <row r="440" spans="1:5" s="50" customFormat="1" x14ac:dyDescent="0.25">
      <c r="A440" s="47">
        <v>43883.896979166668</v>
      </c>
      <c r="B440" s="47">
        <v>43886</v>
      </c>
      <c r="C440" s="101">
        <v>100</v>
      </c>
      <c r="D440" s="42" t="s">
        <v>394</v>
      </c>
      <c r="E440" s="48" t="s">
        <v>27</v>
      </c>
    </row>
    <row r="441" spans="1:5" s="50" customFormat="1" x14ac:dyDescent="0.25">
      <c r="A441" s="47">
        <v>43884.019143518519</v>
      </c>
      <c r="B441" s="47">
        <v>43886</v>
      </c>
      <c r="C441" s="101">
        <v>300</v>
      </c>
      <c r="D441" s="42" t="s">
        <v>393</v>
      </c>
      <c r="E441" s="48" t="s">
        <v>27</v>
      </c>
    </row>
    <row r="442" spans="1:5" s="50" customFormat="1" x14ac:dyDescent="0.25">
      <c r="A442" s="47">
        <v>43884.020277777781</v>
      </c>
      <c r="B442" s="47">
        <v>43886</v>
      </c>
      <c r="C442" s="101">
        <v>1000</v>
      </c>
      <c r="D442" s="42" t="s">
        <v>392</v>
      </c>
      <c r="E442" s="48" t="s">
        <v>27</v>
      </c>
    </row>
    <row r="443" spans="1:5" s="50" customFormat="1" x14ac:dyDescent="0.25">
      <c r="A443" s="47">
        <v>43884.021412037036</v>
      </c>
      <c r="B443" s="47">
        <v>43886</v>
      </c>
      <c r="C443" s="101">
        <v>1000</v>
      </c>
      <c r="D443" s="42" t="s">
        <v>392</v>
      </c>
      <c r="E443" s="48" t="s">
        <v>27</v>
      </c>
    </row>
    <row r="444" spans="1:5" s="50" customFormat="1" x14ac:dyDescent="0.25">
      <c r="A444" s="47">
        <v>43884.330821759257</v>
      </c>
      <c r="B444" s="47">
        <v>43886</v>
      </c>
      <c r="C444" s="101">
        <v>1000</v>
      </c>
      <c r="D444" s="42" t="s">
        <v>391</v>
      </c>
      <c r="E444" s="48" t="s">
        <v>27</v>
      </c>
    </row>
    <row r="445" spans="1:5" s="50" customFormat="1" x14ac:dyDescent="0.25">
      <c r="A445" s="47">
        <v>43884.407916666663</v>
      </c>
      <c r="B445" s="47">
        <v>43886</v>
      </c>
      <c r="C445" s="101">
        <v>250</v>
      </c>
      <c r="D445" s="42" t="s">
        <v>270</v>
      </c>
      <c r="E445" s="48" t="s">
        <v>27</v>
      </c>
    </row>
    <row r="446" spans="1:5" s="50" customFormat="1" x14ac:dyDescent="0.25">
      <c r="A446" s="47">
        <v>43884.422766203701</v>
      </c>
      <c r="B446" s="47">
        <v>43886</v>
      </c>
      <c r="C446" s="101">
        <v>150</v>
      </c>
      <c r="D446" s="42"/>
      <c r="E446" s="48" t="s">
        <v>27</v>
      </c>
    </row>
    <row r="447" spans="1:5" s="50" customFormat="1" x14ac:dyDescent="0.25">
      <c r="A447" s="47">
        <v>43884.454027777778</v>
      </c>
      <c r="B447" s="47">
        <v>43886</v>
      </c>
      <c r="C447" s="101">
        <v>300</v>
      </c>
      <c r="D447" s="42" t="s">
        <v>284</v>
      </c>
      <c r="E447" s="48" t="s">
        <v>27</v>
      </c>
    </row>
    <row r="448" spans="1:5" s="50" customFormat="1" x14ac:dyDescent="0.25">
      <c r="A448" s="47">
        <v>43884.459236111114</v>
      </c>
      <c r="B448" s="47">
        <v>43886</v>
      </c>
      <c r="C448" s="101">
        <v>200</v>
      </c>
      <c r="D448" s="42" t="s">
        <v>285</v>
      </c>
      <c r="E448" s="48" t="s">
        <v>27</v>
      </c>
    </row>
    <row r="449" spans="1:5" s="50" customFormat="1" x14ac:dyDescent="0.25">
      <c r="A449" s="47">
        <v>43884.491249999999</v>
      </c>
      <c r="B449" s="47">
        <v>43886</v>
      </c>
      <c r="C449" s="101">
        <v>100</v>
      </c>
      <c r="D449" s="42" t="s">
        <v>238</v>
      </c>
      <c r="E449" s="48" t="s">
        <v>27</v>
      </c>
    </row>
    <row r="450" spans="1:5" s="50" customFormat="1" x14ac:dyDescent="0.25">
      <c r="A450" s="47">
        <v>43884.574293981481</v>
      </c>
      <c r="B450" s="47">
        <v>43886</v>
      </c>
      <c r="C450" s="101">
        <v>100</v>
      </c>
      <c r="D450" s="42" t="s">
        <v>390</v>
      </c>
      <c r="E450" s="48" t="s">
        <v>27</v>
      </c>
    </row>
    <row r="451" spans="1:5" s="50" customFormat="1" x14ac:dyDescent="0.25">
      <c r="A451" s="47">
        <v>43884.579270833332</v>
      </c>
      <c r="B451" s="47">
        <v>43886</v>
      </c>
      <c r="C451" s="101">
        <v>300</v>
      </c>
      <c r="D451" s="42" t="s">
        <v>287</v>
      </c>
      <c r="E451" s="48" t="s">
        <v>27</v>
      </c>
    </row>
    <row r="452" spans="1:5" s="50" customFormat="1" x14ac:dyDescent="0.25">
      <c r="A452" s="47">
        <v>43884.59443287037</v>
      </c>
      <c r="B452" s="47">
        <v>43886</v>
      </c>
      <c r="C452" s="101">
        <v>500</v>
      </c>
      <c r="D452" s="42" t="s">
        <v>288</v>
      </c>
      <c r="E452" s="48" t="s">
        <v>27</v>
      </c>
    </row>
    <row r="453" spans="1:5" s="50" customFormat="1" x14ac:dyDescent="0.25">
      <c r="A453" s="47">
        <v>43884.675219907411</v>
      </c>
      <c r="B453" s="47">
        <v>43886</v>
      </c>
      <c r="C453" s="101">
        <v>100</v>
      </c>
      <c r="D453" s="42" t="s">
        <v>289</v>
      </c>
      <c r="E453" s="48" t="s">
        <v>27</v>
      </c>
    </row>
    <row r="454" spans="1:5" s="50" customFormat="1" x14ac:dyDescent="0.25">
      <c r="A454" s="47">
        <v>43884.805543981478</v>
      </c>
      <c r="B454" s="47">
        <v>43886</v>
      </c>
      <c r="C454" s="101">
        <v>500</v>
      </c>
      <c r="D454" s="42" t="s">
        <v>389</v>
      </c>
      <c r="E454" s="48" t="s">
        <v>27</v>
      </c>
    </row>
    <row r="455" spans="1:5" s="50" customFormat="1" x14ac:dyDescent="0.25">
      <c r="A455" s="47">
        <v>43884.978229166663</v>
      </c>
      <c r="B455" s="47">
        <v>43886</v>
      </c>
      <c r="C455" s="101">
        <v>100</v>
      </c>
      <c r="D455" s="42" t="s">
        <v>290</v>
      </c>
      <c r="E455" s="48" t="s">
        <v>27</v>
      </c>
    </row>
    <row r="456" spans="1:5" s="50" customFormat="1" x14ac:dyDescent="0.25">
      <c r="A456" s="47">
        <v>43885.000636574077</v>
      </c>
      <c r="B456" s="47">
        <v>43886</v>
      </c>
      <c r="C456" s="101">
        <v>100</v>
      </c>
      <c r="D456" s="42" t="s">
        <v>291</v>
      </c>
      <c r="E456" s="48" t="s">
        <v>27</v>
      </c>
    </row>
    <row r="457" spans="1:5" s="50" customFormat="1" x14ac:dyDescent="0.25">
      <c r="A457" s="47">
        <v>43885.021840277775</v>
      </c>
      <c r="B457" s="47">
        <v>43886</v>
      </c>
      <c r="C457" s="101">
        <v>200</v>
      </c>
      <c r="D457" s="42" t="s">
        <v>292</v>
      </c>
      <c r="E457" s="48" t="s">
        <v>27</v>
      </c>
    </row>
    <row r="458" spans="1:5" s="50" customFormat="1" x14ac:dyDescent="0.25">
      <c r="A458" s="47">
        <v>43885.027037037034</v>
      </c>
      <c r="B458" s="47">
        <v>43886</v>
      </c>
      <c r="C458" s="101">
        <v>100</v>
      </c>
      <c r="D458" s="42" t="s">
        <v>293</v>
      </c>
      <c r="E458" s="48" t="s">
        <v>27</v>
      </c>
    </row>
    <row r="459" spans="1:5" s="50" customFormat="1" x14ac:dyDescent="0.25">
      <c r="A459" s="47">
        <v>43885.356817129628</v>
      </c>
      <c r="B459" s="47">
        <v>43886</v>
      </c>
      <c r="C459" s="101">
        <v>300</v>
      </c>
      <c r="D459" s="42" t="s">
        <v>388</v>
      </c>
      <c r="E459" s="48" t="s">
        <v>27</v>
      </c>
    </row>
    <row r="460" spans="1:5" s="50" customFormat="1" x14ac:dyDescent="0.25">
      <c r="A460" s="47">
        <v>43885.426620370374</v>
      </c>
      <c r="B460" s="47">
        <v>43886</v>
      </c>
      <c r="C460" s="101">
        <v>100</v>
      </c>
      <c r="D460" s="42" t="s">
        <v>294</v>
      </c>
      <c r="E460" s="48" t="s">
        <v>27</v>
      </c>
    </row>
    <row r="461" spans="1:5" s="50" customFormat="1" x14ac:dyDescent="0.25">
      <c r="A461" s="47">
        <v>43885.480219907404</v>
      </c>
      <c r="B461" s="47">
        <v>43886</v>
      </c>
      <c r="C461" s="101">
        <v>300</v>
      </c>
      <c r="D461" s="42" t="s">
        <v>286</v>
      </c>
      <c r="E461" s="48" t="s">
        <v>27</v>
      </c>
    </row>
    <row r="462" spans="1:5" s="50" customFormat="1" x14ac:dyDescent="0.25">
      <c r="A462" s="47">
        <v>43885.480324074073</v>
      </c>
      <c r="B462" s="47">
        <v>43886</v>
      </c>
      <c r="C462" s="101">
        <v>500</v>
      </c>
      <c r="D462" s="42" t="s">
        <v>295</v>
      </c>
      <c r="E462" s="48" t="s">
        <v>27</v>
      </c>
    </row>
    <row r="463" spans="1:5" s="50" customFormat="1" x14ac:dyDescent="0.25">
      <c r="A463" s="47">
        <v>43885.511932870373</v>
      </c>
      <c r="B463" s="47">
        <v>43886</v>
      </c>
      <c r="C463" s="101">
        <v>500</v>
      </c>
      <c r="D463" s="42" t="s">
        <v>296</v>
      </c>
      <c r="E463" s="48" t="s">
        <v>27</v>
      </c>
    </row>
    <row r="464" spans="1:5" s="50" customFormat="1" x14ac:dyDescent="0.25">
      <c r="A464" s="47">
        <v>43885.544131944444</v>
      </c>
      <c r="B464" s="47">
        <v>43886</v>
      </c>
      <c r="C464" s="101">
        <v>200</v>
      </c>
      <c r="D464" s="42" t="s">
        <v>297</v>
      </c>
      <c r="E464" s="48" t="s">
        <v>27</v>
      </c>
    </row>
    <row r="465" spans="1:5" s="50" customFormat="1" x14ac:dyDescent="0.25">
      <c r="A465" s="47">
        <v>43885.735717592594</v>
      </c>
      <c r="B465" s="47">
        <v>43886</v>
      </c>
      <c r="C465" s="101">
        <v>500</v>
      </c>
      <c r="D465" s="42" t="s">
        <v>299</v>
      </c>
      <c r="E465" s="48" t="s">
        <v>27</v>
      </c>
    </row>
    <row r="466" spans="1:5" s="50" customFormat="1" x14ac:dyDescent="0.25">
      <c r="A466" s="47">
        <v>43885.746238425927</v>
      </c>
      <c r="B466" s="47">
        <v>43886</v>
      </c>
      <c r="C466" s="101">
        <v>500</v>
      </c>
      <c r="D466" s="42" t="s">
        <v>300</v>
      </c>
      <c r="E466" s="48" t="s">
        <v>27</v>
      </c>
    </row>
    <row r="467" spans="1:5" s="50" customFormat="1" x14ac:dyDescent="0.25">
      <c r="A467" s="47">
        <v>43886.372303240743</v>
      </c>
      <c r="B467" s="47">
        <v>43887</v>
      </c>
      <c r="C467" s="101">
        <v>500</v>
      </c>
      <c r="D467" s="42" t="s">
        <v>301</v>
      </c>
      <c r="E467" s="48" t="s">
        <v>27</v>
      </c>
    </row>
    <row r="468" spans="1:5" s="50" customFormat="1" x14ac:dyDescent="0.25">
      <c r="A468" s="47">
        <v>43886.502870370372</v>
      </c>
      <c r="B468" s="47">
        <v>43887</v>
      </c>
      <c r="C468" s="101">
        <v>200</v>
      </c>
      <c r="D468" s="42" t="s">
        <v>302</v>
      </c>
      <c r="E468" s="48" t="s">
        <v>27</v>
      </c>
    </row>
    <row r="469" spans="1:5" s="50" customFormat="1" x14ac:dyDescent="0.25">
      <c r="A469" s="47">
        <v>43886.528564814813</v>
      </c>
      <c r="B469" s="47">
        <v>43887</v>
      </c>
      <c r="C469" s="101">
        <v>500</v>
      </c>
      <c r="D469" s="42" t="s">
        <v>149</v>
      </c>
      <c r="E469" s="48" t="s">
        <v>27</v>
      </c>
    </row>
    <row r="470" spans="1:5" s="50" customFormat="1" x14ac:dyDescent="0.25">
      <c r="A470" s="47">
        <v>43886.619884259257</v>
      </c>
      <c r="B470" s="47">
        <v>43887</v>
      </c>
      <c r="C470" s="101">
        <v>3000</v>
      </c>
      <c r="D470" s="42" t="s">
        <v>303</v>
      </c>
      <c r="E470" s="48" t="s">
        <v>27</v>
      </c>
    </row>
    <row r="471" spans="1:5" s="50" customFormat="1" x14ac:dyDescent="0.25">
      <c r="A471" s="47">
        <v>43886.659004629626</v>
      </c>
      <c r="B471" s="47">
        <v>43887</v>
      </c>
      <c r="C471" s="101">
        <v>50</v>
      </c>
      <c r="D471" s="42" t="s">
        <v>55</v>
      </c>
      <c r="E471" s="48" t="s">
        <v>27</v>
      </c>
    </row>
    <row r="472" spans="1:5" s="50" customFormat="1" x14ac:dyDescent="0.25">
      <c r="A472" s="47">
        <v>43886.666412037041</v>
      </c>
      <c r="B472" s="47">
        <v>43887</v>
      </c>
      <c r="C472" s="101">
        <v>100</v>
      </c>
      <c r="D472" s="42" t="s">
        <v>304</v>
      </c>
      <c r="E472" s="48" t="s">
        <v>27</v>
      </c>
    </row>
    <row r="473" spans="1:5" s="50" customFormat="1" x14ac:dyDescent="0.25">
      <c r="A473" s="47">
        <v>43886.71434027778</v>
      </c>
      <c r="B473" s="47">
        <v>43887</v>
      </c>
      <c r="C473" s="101">
        <v>200</v>
      </c>
      <c r="D473" s="42" t="s">
        <v>305</v>
      </c>
      <c r="E473" s="48" t="s">
        <v>27</v>
      </c>
    </row>
    <row r="474" spans="1:5" s="50" customFormat="1" x14ac:dyDescent="0.25">
      <c r="A474" s="47">
        <v>43886.748391203706</v>
      </c>
      <c r="B474" s="47">
        <v>43887</v>
      </c>
      <c r="C474" s="101">
        <v>300</v>
      </c>
      <c r="D474" s="42" t="s">
        <v>388</v>
      </c>
      <c r="E474" s="48" t="s">
        <v>27</v>
      </c>
    </row>
    <row r="475" spans="1:5" s="50" customFormat="1" x14ac:dyDescent="0.25">
      <c r="A475" s="47">
        <v>43886.756967592592</v>
      </c>
      <c r="B475" s="47">
        <v>43887</v>
      </c>
      <c r="C475" s="101">
        <v>100</v>
      </c>
      <c r="D475" s="42" t="s">
        <v>157</v>
      </c>
      <c r="E475" s="48" t="s">
        <v>62</v>
      </c>
    </row>
    <row r="476" spans="1:5" s="50" customFormat="1" x14ac:dyDescent="0.25">
      <c r="A476" s="47">
        <v>43886.830752314818</v>
      </c>
      <c r="B476" s="47">
        <v>43887</v>
      </c>
      <c r="C476" s="101">
        <v>500</v>
      </c>
      <c r="D476" s="42" t="s">
        <v>306</v>
      </c>
      <c r="E476" s="48" t="s">
        <v>27</v>
      </c>
    </row>
    <row r="477" spans="1:5" s="50" customFormat="1" x14ac:dyDescent="0.25">
      <c r="A477" s="47">
        <v>43886.880648148152</v>
      </c>
      <c r="B477" s="47">
        <v>43887</v>
      </c>
      <c r="C477" s="101">
        <v>300</v>
      </c>
      <c r="D477" s="42" t="s">
        <v>321</v>
      </c>
      <c r="E477" s="48" t="s">
        <v>27</v>
      </c>
    </row>
    <row r="478" spans="1:5" s="50" customFormat="1" x14ac:dyDescent="0.25">
      <c r="A478" s="47">
        <v>43886.903344907405</v>
      </c>
      <c r="B478" s="47">
        <v>43887</v>
      </c>
      <c r="C478" s="101">
        <v>500</v>
      </c>
      <c r="D478" s="42" t="s">
        <v>307</v>
      </c>
      <c r="E478" s="48" t="s">
        <v>27</v>
      </c>
    </row>
    <row r="479" spans="1:5" s="50" customFormat="1" x14ac:dyDescent="0.25">
      <c r="A479" s="47">
        <v>43886.961678240739</v>
      </c>
      <c r="B479" s="47">
        <v>43887</v>
      </c>
      <c r="C479" s="101">
        <v>500</v>
      </c>
      <c r="D479" s="42" t="s">
        <v>309</v>
      </c>
      <c r="E479" s="48" t="s">
        <v>27</v>
      </c>
    </row>
    <row r="480" spans="1:5" s="50" customFormat="1" x14ac:dyDescent="0.25">
      <c r="A480" s="47">
        <v>43887.322430555556</v>
      </c>
      <c r="B480" s="47">
        <v>43888</v>
      </c>
      <c r="C480" s="101">
        <v>1000</v>
      </c>
      <c r="D480" s="42" t="s">
        <v>387</v>
      </c>
      <c r="E480" s="48" t="s">
        <v>27</v>
      </c>
    </row>
    <row r="481" spans="1:5" s="50" customFormat="1" x14ac:dyDescent="0.25">
      <c r="A481" s="47">
        <v>43887.421076388891</v>
      </c>
      <c r="B481" s="47">
        <v>43888</v>
      </c>
      <c r="C481" s="101">
        <v>100</v>
      </c>
      <c r="D481" s="42" t="s">
        <v>157</v>
      </c>
      <c r="E481" s="48" t="s">
        <v>27</v>
      </c>
    </row>
    <row r="482" spans="1:5" s="50" customFormat="1" x14ac:dyDescent="0.25">
      <c r="A482" s="47">
        <v>43887.608113425929</v>
      </c>
      <c r="B482" s="47">
        <v>43888</v>
      </c>
      <c r="C482" s="101">
        <v>2000</v>
      </c>
      <c r="D482" s="42" t="s">
        <v>310</v>
      </c>
      <c r="E482" s="48" t="s">
        <v>27</v>
      </c>
    </row>
    <row r="483" spans="1:5" s="50" customFormat="1" x14ac:dyDescent="0.25">
      <c r="A483" s="47">
        <v>43887.609618055554</v>
      </c>
      <c r="B483" s="47">
        <v>43888</v>
      </c>
      <c r="C483" s="101">
        <v>50</v>
      </c>
      <c r="D483" s="42" t="s">
        <v>311</v>
      </c>
      <c r="E483" s="48" t="s">
        <v>27</v>
      </c>
    </row>
    <row r="484" spans="1:5" s="50" customFormat="1" x14ac:dyDescent="0.25">
      <c r="A484" s="47">
        <v>43887.659386574072</v>
      </c>
      <c r="B484" s="47">
        <v>43888</v>
      </c>
      <c r="C484" s="101">
        <v>300</v>
      </c>
      <c r="D484" s="42" t="s">
        <v>386</v>
      </c>
      <c r="E484" s="48" t="s">
        <v>27</v>
      </c>
    </row>
    <row r="485" spans="1:5" s="50" customFormat="1" x14ac:dyDescent="0.25">
      <c r="A485" s="47">
        <v>43887.707141203704</v>
      </c>
      <c r="B485" s="47">
        <v>43888</v>
      </c>
      <c r="C485" s="101">
        <v>1000</v>
      </c>
      <c r="D485" s="42" t="s">
        <v>312</v>
      </c>
      <c r="E485" s="48" t="s">
        <v>27</v>
      </c>
    </row>
    <row r="486" spans="1:5" s="50" customFormat="1" x14ac:dyDescent="0.25">
      <c r="A486" s="47">
        <v>43887.709930555553</v>
      </c>
      <c r="B486" s="47">
        <v>43888</v>
      </c>
      <c r="C486" s="101">
        <v>2000</v>
      </c>
      <c r="D486" s="42" t="s">
        <v>313</v>
      </c>
      <c r="E486" s="48" t="s">
        <v>27</v>
      </c>
    </row>
    <row r="487" spans="1:5" s="50" customFormat="1" x14ac:dyDescent="0.25">
      <c r="A487" s="47">
        <v>43887.798692129632</v>
      </c>
      <c r="B487" s="47">
        <v>43888</v>
      </c>
      <c r="C487" s="101">
        <v>100</v>
      </c>
      <c r="D487" s="42" t="s">
        <v>67</v>
      </c>
      <c r="E487" s="48" t="s">
        <v>27</v>
      </c>
    </row>
    <row r="488" spans="1:5" s="50" customFormat="1" x14ac:dyDescent="0.25">
      <c r="A488" s="47">
        <v>43887.888506944444</v>
      </c>
      <c r="B488" s="47">
        <v>43888</v>
      </c>
      <c r="C488" s="101">
        <v>500</v>
      </c>
      <c r="D488" s="42" t="s">
        <v>314</v>
      </c>
      <c r="E488" s="48" t="s">
        <v>27</v>
      </c>
    </row>
    <row r="489" spans="1:5" s="50" customFormat="1" x14ac:dyDescent="0.25">
      <c r="A489" s="47">
        <v>43887.899618055555</v>
      </c>
      <c r="B489" s="47">
        <v>43888</v>
      </c>
      <c r="C489" s="101">
        <v>500</v>
      </c>
      <c r="D489" s="42" t="s">
        <v>315</v>
      </c>
      <c r="E489" s="48" t="s">
        <v>27</v>
      </c>
    </row>
    <row r="490" spans="1:5" s="50" customFormat="1" x14ac:dyDescent="0.25">
      <c r="A490" s="47">
        <v>43888.00513888889</v>
      </c>
      <c r="B490" s="47">
        <v>43889</v>
      </c>
      <c r="C490" s="101">
        <v>1000</v>
      </c>
      <c r="D490" s="42" t="s">
        <v>209</v>
      </c>
      <c r="E490" s="48" t="s">
        <v>27</v>
      </c>
    </row>
    <row r="491" spans="1:5" s="50" customFormat="1" x14ac:dyDescent="0.25">
      <c r="A491" s="47">
        <v>43888.360289351855</v>
      </c>
      <c r="B491" s="47">
        <v>43889</v>
      </c>
      <c r="C491" s="101">
        <v>100</v>
      </c>
      <c r="D491" s="42" t="s">
        <v>385</v>
      </c>
      <c r="E491" s="48" t="s">
        <v>27</v>
      </c>
    </row>
    <row r="492" spans="1:5" s="50" customFormat="1" x14ac:dyDescent="0.25">
      <c r="A492" s="47">
        <v>43888.437696759262</v>
      </c>
      <c r="B492" s="47">
        <v>43889</v>
      </c>
      <c r="C492" s="101">
        <v>200</v>
      </c>
      <c r="D492" s="42" t="s">
        <v>316</v>
      </c>
      <c r="E492" s="48" t="s">
        <v>27</v>
      </c>
    </row>
    <row r="493" spans="1:5" s="50" customFormat="1" x14ac:dyDescent="0.25">
      <c r="A493" s="47">
        <v>43888.460104166668</v>
      </c>
      <c r="B493" s="47">
        <v>43889</v>
      </c>
      <c r="C493" s="101">
        <v>1000</v>
      </c>
      <c r="D493" s="42" t="s">
        <v>317</v>
      </c>
      <c r="E493" s="48" t="s">
        <v>27</v>
      </c>
    </row>
    <row r="494" spans="1:5" s="50" customFormat="1" x14ac:dyDescent="0.25">
      <c r="A494" s="47">
        <v>43888.466365740744</v>
      </c>
      <c r="B494" s="47">
        <v>43889</v>
      </c>
      <c r="C494" s="101">
        <v>1000</v>
      </c>
      <c r="D494" s="42"/>
      <c r="E494" s="48" t="s">
        <v>27</v>
      </c>
    </row>
    <row r="495" spans="1:5" s="50" customFormat="1" x14ac:dyDescent="0.25">
      <c r="A495" s="47">
        <v>43888.522685185184</v>
      </c>
      <c r="B495" s="47">
        <v>43889</v>
      </c>
      <c r="C495" s="101">
        <v>500</v>
      </c>
      <c r="D495" s="42" t="s">
        <v>318</v>
      </c>
      <c r="E495" s="48" t="s">
        <v>27</v>
      </c>
    </row>
    <row r="496" spans="1:5" s="50" customFormat="1" x14ac:dyDescent="0.25">
      <c r="A496" s="47">
        <v>43888.537129629629</v>
      </c>
      <c r="B496" s="47">
        <v>43889</v>
      </c>
      <c r="C496" s="101">
        <v>1000</v>
      </c>
      <c r="D496" s="42" t="s">
        <v>319</v>
      </c>
      <c r="E496" s="48" t="s">
        <v>27</v>
      </c>
    </row>
    <row r="497" spans="1:5" s="50" customFormat="1" x14ac:dyDescent="0.25">
      <c r="A497" s="47">
        <v>43888.540254629632</v>
      </c>
      <c r="B497" s="47">
        <v>43889</v>
      </c>
      <c r="C497" s="101">
        <v>200</v>
      </c>
      <c r="D497" s="42" t="s">
        <v>320</v>
      </c>
      <c r="E497" s="48" t="s">
        <v>27</v>
      </c>
    </row>
    <row r="498" spans="1:5" s="50" customFormat="1" x14ac:dyDescent="0.25">
      <c r="A498" s="47">
        <v>43888.552175925928</v>
      </c>
      <c r="B498" s="47">
        <v>43889</v>
      </c>
      <c r="C498" s="101">
        <v>300</v>
      </c>
      <c r="D498" s="42" t="s">
        <v>384</v>
      </c>
      <c r="E498" s="48" t="s">
        <v>27</v>
      </c>
    </row>
    <row r="499" spans="1:5" s="50" customFormat="1" x14ac:dyDescent="0.25">
      <c r="A499" s="47">
        <v>43888.56013888889</v>
      </c>
      <c r="B499" s="47">
        <v>43889</v>
      </c>
      <c r="C499" s="101">
        <v>67</v>
      </c>
      <c r="D499" s="42" t="s">
        <v>157</v>
      </c>
      <c r="E499" s="48" t="s">
        <v>62</v>
      </c>
    </row>
    <row r="500" spans="1:5" s="50" customFormat="1" x14ac:dyDescent="0.25">
      <c r="A500" s="47">
        <v>43888.560567129629</v>
      </c>
      <c r="B500" s="47">
        <v>43889</v>
      </c>
      <c r="C500" s="101">
        <v>67</v>
      </c>
      <c r="D500" s="42" t="s">
        <v>157</v>
      </c>
      <c r="E500" s="48" t="s">
        <v>62</v>
      </c>
    </row>
    <row r="501" spans="1:5" s="50" customFormat="1" x14ac:dyDescent="0.25">
      <c r="A501" s="47">
        <v>43888.609675925924</v>
      </c>
      <c r="B501" s="47">
        <v>43889</v>
      </c>
      <c r="C501" s="101">
        <v>1500</v>
      </c>
      <c r="D501" s="42" t="s">
        <v>383</v>
      </c>
      <c r="E501" s="48" t="s">
        <v>27</v>
      </c>
    </row>
    <row r="502" spans="1:5" s="50" customFormat="1" x14ac:dyDescent="0.25">
      <c r="A502" s="47">
        <v>43888.665069444447</v>
      </c>
      <c r="B502" s="47">
        <v>43889</v>
      </c>
      <c r="C502" s="101">
        <v>250</v>
      </c>
      <c r="D502" s="42" t="s">
        <v>66</v>
      </c>
      <c r="E502" s="48" t="s">
        <v>27</v>
      </c>
    </row>
    <row r="503" spans="1:5" s="50" customFormat="1" x14ac:dyDescent="0.25">
      <c r="A503" s="47">
        <v>43888.675057870372</v>
      </c>
      <c r="B503" s="47">
        <v>43889</v>
      </c>
      <c r="C503" s="101">
        <v>500</v>
      </c>
      <c r="D503" s="42" t="s">
        <v>322</v>
      </c>
      <c r="E503" s="48" t="s">
        <v>27</v>
      </c>
    </row>
    <row r="504" spans="1:5" s="50" customFormat="1" x14ac:dyDescent="0.25">
      <c r="A504" s="47">
        <v>43888.814120370371</v>
      </c>
      <c r="B504" s="47">
        <v>43889</v>
      </c>
      <c r="C504" s="101">
        <v>300</v>
      </c>
      <c r="D504" s="42" t="s">
        <v>382</v>
      </c>
      <c r="E504" s="48" t="s">
        <v>27</v>
      </c>
    </row>
    <row r="505" spans="1:5" s="50" customFormat="1" x14ac:dyDescent="0.25">
      <c r="A505" s="47">
        <v>43888.856817129628</v>
      </c>
      <c r="B505" s="47">
        <v>43889</v>
      </c>
      <c r="C505" s="101">
        <v>250</v>
      </c>
      <c r="D505" s="42" t="s">
        <v>323</v>
      </c>
      <c r="E505" s="48" t="s">
        <v>27</v>
      </c>
    </row>
    <row r="506" spans="1:5" s="50" customFormat="1" x14ac:dyDescent="0.25">
      <c r="A506" s="47">
        <v>43888.890636574077</v>
      </c>
      <c r="B506" s="47">
        <v>43889</v>
      </c>
      <c r="C506" s="101">
        <v>300</v>
      </c>
      <c r="D506" s="42" t="s">
        <v>324</v>
      </c>
      <c r="E506" s="48" t="s">
        <v>27</v>
      </c>
    </row>
    <row r="507" spans="1:5" s="50" customFormat="1" x14ac:dyDescent="0.25">
      <c r="A507" s="47">
        <v>43888.920381944445</v>
      </c>
      <c r="B507" s="47">
        <v>43889</v>
      </c>
      <c r="C507" s="101">
        <v>100</v>
      </c>
      <c r="D507" s="42" t="s">
        <v>117</v>
      </c>
      <c r="E507" s="48" t="s">
        <v>27</v>
      </c>
    </row>
    <row r="508" spans="1:5" s="50" customFormat="1" x14ac:dyDescent="0.25">
      <c r="A508" s="47">
        <v>43889.378159722219</v>
      </c>
      <c r="B508" s="49" t="s">
        <v>549</v>
      </c>
      <c r="C508" s="101">
        <v>500</v>
      </c>
      <c r="D508" s="42" t="s">
        <v>326</v>
      </c>
      <c r="E508" s="48" t="s">
        <v>355</v>
      </c>
    </row>
    <row r="509" spans="1:5" s="50" customFormat="1" x14ac:dyDescent="0.25">
      <c r="A509" s="47">
        <v>43889.427569444444</v>
      </c>
      <c r="B509" s="49" t="s">
        <v>549</v>
      </c>
      <c r="C509" s="101">
        <v>100</v>
      </c>
      <c r="D509" s="42" t="s">
        <v>327</v>
      </c>
      <c r="E509" s="48" t="s">
        <v>27</v>
      </c>
    </row>
    <row r="510" spans="1:5" s="50" customFormat="1" x14ac:dyDescent="0.25">
      <c r="A510" s="47">
        <v>43889.437175925923</v>
      </c>
      <c r="B510" s="49" t="s">
        <v>549</v>
      </c>
      <c r="C510" s="101">
        <v>200</v>
      </c>
      <c r="D510" s="42" t="s">
        <v>328</v>
      </c>
      <c r="E510" s="48" t="s">
        <v>27</v>
      </c>
    </row>
    <row r="511" spans="1:5" s="50" customFormat="1" x14ac:dyDescent="0.25">
      <c r="A511" s="47">
        <v>43889.448333333334</v>
      </c>
      <c r="B511" s="49" t="s">
        <v>549</v>
      </c>
      <c r="C511" s="101">
        <v>1000</v>
      </c>
      <c r="D511" s="42" t="s">
        <v>381</v>
      </c>
      <c r="E511" s="48" t="s">
        <v>27</v>
      </c>
    </row>
    <row r="512" spans="1:5" s="50" customFormat="1" x14ac:dyDescent="0.25">
      <c r="A512" s="47">
        <v>43889.539375</v>
      </c>
      <c r="B512" s="49" t="s">
        <v>549</v>
      </c>
      <c r="C512" s="101">
        <v>300</v>
      </c>
      <c r="D512" s="42" t="s">
        <v>89</v>
      </c>
      <c r="E512" s="48" t="s">
        <v>27</v>
      </c>
    </row>
    <row r="513" spans="1:5" s="50" customFormat="1" x14ac:dyDescent="0.25">
      <c r="A513" s="47">
        <v>43889.615648148145</v>
      </c>
      <c r="B513" s="49" t="s">
        <v>549</v>
      </c>
      <c r="C513" s="101">
        <v>200</v>
      </c>
      <c r="D513" s="42" t="s">
        <v>329</v>
      </c>
      <c r="E513" s="48" t="s">
        <v>27</v>
      </c>
    </row>
    <row r="514" spans="1:5" s="50" customFormat="1" x14ac:dyDescent="0.25">
      <c r="A514" s="47">
        <v>43889.615868055553</v>
      </c>
      <c r="B514" s="49" t="s">
        <v>549</v>
      </c>
      <c r="C514" s="101">
        <v>500</v>
      </c>
      <c r="D514" s="42" t="s">
        <v>380</v>
      </c>
      <c r="E514" s="48" t="s">
        <v>27</v>
      </c>
    </row>
    <row r="515" spans="1:5" s="50" customFormat="1" x14ac:dyDescent="0.25">
      <c r="A515" s="47">
        <v>43889.639004629629</v>
      </c>
      <c r="B515" s="49" t="s">
        <v>549</v>
      </c>
      <c r="C515" s="101">
        <v>500</v>
      </c>
      <c r="D515" s="42" t="s">
        <v>330</v>
      </c>
      <c r="E515" s="48" t="s">
        <v>27</v>
      </c>
    </row>
    <row r="516" spans="1:5" s="50" customFormat="1" x14ac:dyDescent="0.25">
      <c r="A516" s="47">
        <v>43889.648657407408</v>
      </c>
      <c r="B516" s="49" t="s">
        <v>549</v>
      </c>
      <c r="C516" s="101">
        <v>300</v>
      </c>
      <c r="D516" s="42" t="s">
        <v>331</v>
      </c>
      <c r="E516" s="48" t="s">
        <v>27</v>
      </c>
    </row>
    <row r="517" spans="1:5" s="50" customFormat="1" x14ac:dyDescent="0.25">
      <c r="A517" s="47">
        <v>43889.699976851851</v>
      </c>
      <c r="B517" s="49" t="s">
        <v>549</v>
      </c>
      <c r="C517" s="101">
        <v>500</v>
      </c>
      <c r="D517" s="42" t="s">
        <v>332</v>
      </c>
      <c r="E517" s="48" t="s">
        <v>27</v>
      </c>
    </row>
    <row r="518" spans="1:5" s="50" customFormat="1" x14ac:dyDescent="0.25">
      <c r="A518" s="47">
        <v>43889.73133101852</v>
      </c>
      <c r="B518" s="49" t="s">
        <v>549</v>
      </c>
      <c r="C518" s="101">
        <v>67</v>
      </c>
      <c r="D518" s="42" t="s">
        <v>157</v>
      </c>
      <c r="E518" s="48" t="s">
        <v>62</v>
      </c>
    </row>
    <row r="519" spans="1:5" s="50" customFormat="1" x14ac:dyDescent="0.25">
      <c r="A519" s="47">
        <v>43889.731712962966</v>
      </c>
      <c r="B519" s="49" t="s">
        <v>549</v>
      </c>
      <c r="C519" s="101">
        <v>67</v>
      </c>
      <c r="D519" s="42" t="s">
        <v>157</v>
      </c>
      <c r="E519" s="48" t="s">
        <v>62</v>
      </c>
    </row>
    <row r="520" spans="1:5" s="50" customFormat="1" x14ac:dyDescent="0.25">
      <c r="A520" s="47">
        <v>43889.765983796293</v>
      </c>
      <c r="B520" s="49" t="s">
        <v>549</v>
      </c>
      <c r="C520" s="101">
        <v>500</v>
      </c>
      <c r="D520" s="42" t="s">
        <v>333</v>
      </c>
      <c r="E520" s="48" t="s">
        <v>27</v>
      </c>
    </row>
    <row r="521" spans="1:5" s="50" customFormat="1" x14ac:dyDescent="0.25">
      <c r="A521" s="47">
        <v>43889.785254629627</v>
      </c>
      <c r="B521" s="49" t="s">
        <v>549</v>
      </c>
      <c r="C521" s="101">
        <v>490</v>
      </c>
      <c r="D521" s="42"/>
      <c r="E521" s="48" t="s">
        <v>27</v>
      </c>
    </row>
    <row r="522" spans="1:5" s="50" customFormat="1" x14ac:dyDescent="0.25">
      <c r="A522" s="47">
        <v>43889.940104166664</v>
      </c>
      <c r="B522" s="49" t="s">
        <v>549</v>
      </c>
      <c r="C522" s="101">
        <v>200</v>
      </c>
      <c r="D522" s="42" t="s">
        <v>334</v>
      </c>
      <c r="E522" s="48" t="s">
        <v>27</v>
      </c>
    </row>
    <row r="523" spans="1:5" s="50" customFormat="1" x14ac:dyDescent="0.25">
      <c r="A523" s="47">
        <v>43889.954351851855</v>
      </c>
      <c r="B523" s="49" t="s">
        <v>549</v>
      </c>
      <c r="C523" s="101">
        <v>500</v>
      </c>
      <c r="D523" s="42" t="s">
        <v>335</v>
      </c>
      <c r="E523" s="48" t="s">
        <v>27</v>
      </c>
    </row>
    <row r="524" spans="1:5" s="50" customFormat="1" x14ac:dyDescent="0.25">
      <c r="A524" s="47">
        <v>43889.971956018519</v>
      </c>
      <c r="B524" s="49" t="s">
        <v>549</v>
      </c>
      <c r="C524" s="101">
        <v>300</v>
      </c>
      <c r="D524" s="42" t="s">
        <v>93</v>
      </c>
      <c r="E524" s="48" t="s">
        <v>27</v>
      </c>
    </row>
    <row r="525" spans="1:5" s="50" customFormat="1" x14ac:dyDescent="0.25">
      <c r="A525" s="47">
        <v>43890.069432870368</v>
      </c>
      <c r="B525" s="49" t="s">
        <v>549</v>
      </c>
      <c r="C525" s="101">
        <v>500</v>
      </c>
      <c r="D525" s="42" t="s">
        <v>379</v>
      </c>
      <c r="E525" s="48" t="s">
        <v>27</v>
      </c>
    </row>
    <row r="526" spans="1:5" s="50" customFormat="1" x14ac:dyDescent="0.25">
      <c r="A526" s="47">
        <v>43890.0778125</v>
      </c>
      <c r="B526" s="49" t="s">
        <v>549</v>
      </c>
      <c r="C526" s="101">
        <v>100</v>
      </c>
      <c r="D526" s="42"/>
      <c r="E526" s="48" t="s">
        <v>27</v>
      </c>
    </row>
    <row r="527" spans="1:5" s="50" customFormat="1" x14ac:dyDescent="0.25">
      <c r="A527" s="47">
        <v>43890.379374999997</v>
      </c>
      <c r="B527" s="49" t="s">
        <v>549</v>
      </c>
      <c r="C527" s="101">
        <v>500</v>
      </c>
      <c r="D527" s="42" t="s">
        <v>341</v>
      </c>
      <c r="E527" s="48" t="s">
        <v>52</v>
      </c>
    </row>
    <row r="528" spans="1:5" s="50" customFormat="1" x14ac:dyDescent="0.25">
      <c r="A528" s="47">
        <v>43890.394895833335</v>
      </c>
      <c r="B528" s="49" t="s">
        <v>549</v>
      </c>
      <c r="C528" s="101">
        <v>1000</v>
      </c>
      <c r="D528" s="42" t="s">
        <v>336</v>
      </c>
      <c r="E528" s="48" t="s">
        <v>27</v>
      </c>
    </row>
    <row r="529" spans="1:5" s="50" customFormat="1" x14ac:dyDescent="0.25">
      <c r="A529" s="47">
        <v>43890.40116898148</v>
      </c>
      <c r="B529" s="49" t="s">
        <v>549</v>
      </c>
      <c r="C529" s="101">
        <v>300</v>
      </c>
      <c r="D529" s="42" t="s">
        <v>342</v>
      </c>
      <c r="E529" s="48" t="s">
        <v>52</v>
      </c>
    </row>
    <row r="530" spans="1:5" s="50" customFormat="1" x14ac:dyDescent="0.25">
      <c r="A530" s="47">
        <v>43890.418842592589</v>
      </c>
      <c r="B530" s="49" t="s">
        <v>549</v>
      </c>
      <c r="C530" s="101">
        <v>100</v>
      </c>
      <c r="D530" s="42" t="s">
        <v>343</v>
      </c>
      <c r="E530" s="48" t="s">
        <v>27</v>
      </c>
    </row>
    <row r="531" spans="1:5" s="50" customFormat="1" x14ac:dyDescent="0.25">
      <c r="A531" s="47">
        <v>43890.441458333335</v>
      </c>
      <c r="B531" s="49" t="s">
        <v>549</v>
      </c>
      <c r="C531" s="101">
        <v>1000</v>
      </c>
      <c r="D531" s="42" t="s">
        <v>53</v>
      </c>
      <c r="E531" s="48" t="s">
        <v>27</v>
      </c>
    </row>
    <row r="532" spans="1:5" s="50" customFormat="1" x14ac:dyDescent="0.25">
      <c r="A532" s="47">
        <v>43890.461319444446</v>
      </c>
      <c r="B532" s="49" t="s">
        <v>549</v>
      </c>
      <c r="C532" s="101">
        <v>500</v>
      </c>
      <c r="D532" s="42" t="s">
        <v>337</v>
      </c>
      <c r="E532" s="48" t="s">
        <v>27</v>
      </c>
    </row>
    <row r="533" spans="1:5" s="50" customFormat="1" x14ac:dyDescent="0.25">
      <c r="A533" s="47">
        <v>43890.498483796298</v>
      </c>
      <c r="B533" s="49" t="s">
        <v>549</v>
      </c>
      <c r="C533" s="101">
        <v>10</v>
      </c>
      <c r="D533" s="42" t="s">
        <v>344</v>
      </c>
      <c r="E533" s="48" t="s">
        <v>27</v>
      </c>
    </row>
    <row r="534" spans="1:5" s="50" customFormat="1" x14ac:dyDescent="0.25">
      <c r="A534" s="47">
        <v>43890.502986111111</v>
      </c>
      <c r="B534" s="49" t="s">
        <v>549</v>
      </c>
      <c r="C534" s="101">
        <v>500</v>
      </c>
      <c r="D534" s="42" t="s">
        <v>338</v>
      </c>
      <c r="E534" s="48" t="s">
        <v>27</v>
      </c>
    </row>
    <row r="535" spans="1:5" s="50" customFormat="1" x14ac:dyDescent="0.25">
      <c r="A535" s="47">
        <v>43890.50922453704</v>
      </c>
      <c r="B535" s="49" t="s">
        <v>549</v>
      </c>
      <c r="C535" s="101">
        <v>3000</v>
      </c>
      <c r="D535" s="42" t="s">
        <v>350</v>
      </c>
      <c r="E535" s="48" t="s">
        <v>52</v>
      </c>
    </row>
    <row r="536" spans="1:5" s="50" customFormat="1" x14ac:dyDescent="0.25">
      <c r="A536" s="47">
        <v>43890.544895833336</v>
      </c>
      <c r="B536" s="49" t="s">
        <v>549</v>
      </c>
      <c r="C536" s="101">
        <v>500</v>
      </c>
      <c r="D536" s="42" t="s">
        <v>378</v>
      </c>
      <c r="E536" s="48" t="s">
        <v>27</v>
      </c>
    </row>
    <row r="537" spans="1:5" s="50" customFormat="1" x14ac:dyDescent="0.25">
      <c r="A537" s="47">
        <v>43890.552743055552</v>
      </c>
      <c r="B537" s="49" t="s">
        <v>549</v>
      </c>
      <c r="C537" s="101">
        <v>1000</v>
      </c>
      <c r="D537" s="42" t="s">
        <v>345</v>
      </c>
      <c r="E537" s="48" t="s">
        <v>356</v>
      </c>
    </row>
    <row r="538" spans="1:5" s="50" customFormat="1" x14ac:dyDescent="0.25">
      <c r="A538" s="47">
        <v>43890.561805555553</v>
      </c>
      <c r="B538" s="49" t="s">
        <v>549</v>
      </c>
      <c r="C538" s="101">
        <v>500</v>
      </c>
      <c r="D538" s="42" t="s">
        <v>377</v>
      </c>
      <c r="E538" s="48" t="s">
        <v>27</v>
      </c>
    </row>
    <row r="539" spans="1:5" s="50" customFormat="1" x14ac:dyDescent="0.25">
      <c r="A539" s="47">
        <v>43890.587256944447</v>
      </c>
      <c r="B539" s="49" t="s">
        <v>549</v>
      </c>
      <c r="C539" s="101">
        <v>500</v>
      </c>
      <c r="D539" s="42" t="s">
        <v>376</v>
      </c>
      <c r="E539" s="48" t="s">
        <v>27</v>
      </c>
    </row>
    <row r="540" spans="1:5" s="50" customFormat="1" x14ac:dyDescent="0.25">
      <c r="A540" s="47">
        <v>43890.597569444442</v>
      </c>
      <c r="B540" s="49" t="s">
        <v>549</v>
      </c>
      <c r="C540" s="101">
        <v>250</v>
      </c>
      <c r="D540" s="42" t="s">
        <v>65</v>
      </c>
      <c r="E540" s="48" t="s">
        <v>27</v>
      </c>
    </row>
    <row r="541" spans="1:5" s="50" customFormat="1" x14ac:dyDescent="0.25">
      <c r="A541" s="47">
        <v>43890.624293981484</v>
      </c>
      <c r="B541" s="49" t="s">
        <v>549</v>
      </c>
      <c r="C541" s="101">
        <v>500</v>
      </c>
      <c r="D541" s="42" t="s">
        <v>346</v>
      </c>
      <c r="E541" s="48" t="s">
        <v>27</v>
      </c>
    </row>
    <row r="542" spans="1:5" s="50" customFormat="1" x14ac:dyDescent="0.25">
      <c r="A542" s="47">
        <v>43890.657939814817</v>
      </c>
      <c r="B542" s="49" t="s">
        <v>549</v>
      </c>
      <c r="C542" s="101">
        <v>50</v>
      </c>
      <c r="D542" s="42"/>
      <c r="E542" s="48" t="s">
        <v>27</v>
      </c>
    </row>
    <row r="543" spans="1:5" s="50" customFormat="1" x14ac:dyDescent="0.25">
      <c r="A543" s="47">
        <v>43890.660092592596</v>
      </c>
      <c r="B543" s="49" t="s">
        <v>549</v>
      </c>
      <c r="C543" s="101">
        <v>100</v>
      </c>
      <c r="D543" s="42" t="s">
        <v>375</v>
      </c>
      <c r="E543" s="48" t="s">
        <v>27</v>
      </c>
    </row>
    <row r="544" spans="1:5" s="50" customFormat="1" x14ac:dyDescent="0.25">
      <c r="A544" s="47">
        <v>43890.663784722223</v>
      </c>
      <c r="B544" s="49" t="s">
        <v>549</v>
      </c>
      <c r="C544" s="101">
        <v>100</v>
      </c>
      <c r="D544" s="42" t="s">
        <v>64</v>
      </c>
      <c r="E544" s="48" t="s">
        <v>27</v>
      </c>
    </row>
    <row r="545" spans="1:5" s="50" customFormat="1" x14ac:dyDescent="0.25">
      <c r="A545" s="47">
        <v>43890.699062500003</v>
      </c>
      <c r="B545" s="49" t="s">
        <v>549</v>
      </c>
      <c r="C545" s="101">
        <v>500</v>
      </c>
      <c r="D545" s="42" t="s">
        <v>339</v>
      </c>
      <c r="E545" s="48" t="s">
        <v>27</v>
      </c>
    </row>
    <row r="546" spans="1:5" s="50" customFormat="1" x14ac:dyDescent="0.25">
      <c r="A546" s="47">
        <v>43890.714363425926</v>
      </c>
      <c r="B546" s="49" t="s">
        <v>549</v>
      </c>
      <c r="C546" s="101">
        <v>250</v>
      </c>
      <c r="D546" s="42" t="s">
        <v>374</v>
      </c>
      <c r="E546" s="48" t="s">
        <v>27</v>
      </c>
    </row>
    <row r="547" spans="1:5" s="50" customFormat="1" x14ac:dyDescent="0.25">
      <c r="A547" s="47">
        <v>43890.726620370369</v>
      </c>
      <c r="B547" s="49" t="s">
        <v>549</v>
      </c>
      <c r="C547" s="101">
        <v>500</v>
      </c>
      <c r="D547" s="42" t="s">
        <v>373</v>
      </c>
      <c r="E547" s="48" t="s">
        <v>27</v>
      </c>
    </row>
    <row r="548" spans="1:5" s="50" customFormat="1" x14ac:dyDescent="0.25">
      <c r="A548" s="47">
        <v>43890.752604166664</v>
      </c>
      <c r="B548" s="49" t="s">
        <v>549</v>
      </c>
      <c r="C548" s="101">
        <v>100</v>
      </c>
      <c r="D548" s="42" t="s">
        <v>372</v>
      </c>
      <c r="E548" s="48" t="s">
        <v>27</v>
      </c>
    </row>
    <row r="549" spans="1:5" s="50" customFormat="1" x14ac:dyDescent="0.25">
      <c r="A549" s="47">
        <v>43890.772361111114</v>
      </c>
      <c r="B549" s="49" t="s">
        <v>549</v>
      </c>
      <c r="C549" s="101">
        <v>200</v>
      </c>
      <c r="D549" s="42" t="s">
        <v>347</v>
      </c>
      <c r="E549" s="48" t="s">
        <v>27</v>
      </c>
    </row>
    <row r="550" spans="1:5" s="50" customFormat="1" x14ac:dyDescent="0.25">
      <c r="A550" s="47">
        <v>43890.815162037034</v>
      </c>
      <c r="B550" s="49" t="s">
        <v>549</v>
      </c>
      <c r="C550" s="101">
        <v>100</v>
      </c>
      <c r="D550" s="42" t="s">
        <v>348</v>
      </c>
      <c r="E550" s="48" t="s">
        <v>27</v>
      </c>
    </row>
    <row r="551" spans="1:5" s="50" customFormat="1" x14ac:dyDescent="0.25">
      <c r="A551" s="47">
        <v>43890.815960648149</v>
      </c>
      <c r="B551" s="49" t="s">
        <v>549</v>
      </c>
      <c r="C551" s="101">
        <v>500</v>
      </c>
      <c r="D551" s="42" t="s">
        <v>340</v>
      </c>
      <c r="E551" s="48" t="s">
        <v>27</v>
      </c>
    </row>
    <row r="552" spans="1:5" s="50" customFormat="1" x14ac:dyDescent="0.25">
      <c r="A552" s="47">
        <v>43890.899050925924</v>
      </c>
      <c r="B552" s="49" t="s">
        <v>549</v>
      </c>
      <c r="C552" s="101">
        <v>50</v>
      </c>
      <c r="D552" s="42" t="s">
        <v>63</v>
      </c>
      <c r="E552" s="48" t="s">
        <v>27</v>
      </c>
    </row>
    <row r="553" spans="1:5" s="50" customFormat="1" x14ac:dyDescent="0.25">
      <c r="A553" s="47">
        <v>43890.904768518521</v>
      </c>
      <c r="B553" s="49" t="s">
        <v>549</v>
      </c>
      <c r="C553" s="101">
        <v>500</v>
      </c>
      <c r="D553" s="42" t="s">
        <v>371</v>
      </c>
      <c r="E553" s="48" t="s">
        <v>27</v>
      </c>
    </row>
    <row r="554" spans="1:5" s="50" customFormat="1" x14ac:dyDescent="0.25">
      <c r="A554" s="47">
        <v>43890.998935185184</v>
      </c>
      <c r="B554" s="49" t="s">
        <v>549</v>
      </c>
      <c r="C554" s="101">
        <v>614</v>
      </c>
      <c r="D554" s="42" t="s">
        <v>370</v>
      </c>
      <c r="E554" s="48" t="s">
        <v>27</v>
      </c>
    </row>
    <row r="555" spans="1:5" ht="30" customHeight="1" x14ac:dyDescent="0.25">
      <c r="A555" s="197" t="s">
        <v>28</v>
      </c>
      <c r="B555" s="198"/>
      <c r="C555" s="8">
        <f>(SUM(C9:C507))*97.1%-223.04</f>
        <v>433934.81066000002</v>
      </c>
      <c r="D555" s="71"/>
      <c r="E555" s="96"/>
    </row>
    <row r="556" spans="1:5" ht="30" customHeight="1" x14ac:dyDescent="0.25">
      <c r="A556" s="197" t="s">
        <v>29</v>
      </c>
      <c r="B556" s="198"/>
      <c r="C556" s="8">
        <f>SUM(C508:C554)*97.1%</f>
        <v>19952.108</v>
      </c>
      <c r="D556" s="71"/>
      <c r="E556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556:B556"/>
    <mergeCell ref="C1:E1"/>
    <mergeCell ref="C2:E2"/>
    <mergeCell ref="C4:E4"/>
    <mergeCell ref="C5:E5"/>
    <mergeCell ref="C6:E6"/>
    <mergeCell ref="A555:B55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9" customWidth="1"/>
    <col min="5" max="5" width="34.7109375" bestFit="1" customWidth="1"/>
    <col min="6" max="253" width="8.85546875" customWidth="1"/>
  </cols>
  <sheetData>
    <row r="1" spans="1:5" ht="18.75" x14ac:dyDescent="0.3">
      <c r="B1" s="199" t="s">
        <v>0</v>
      </c>
      <c r="C1" s="199"/>
      <c r="D1" s="199"/>
      <c r="E1" s="199"/>
    </row>
    <row r="2" spans="1:5" ht="18.75" x14ac:dyDescent="0.3">
      <c r="B2" s="199" t="s">
        <v>1</v>
      </c>
      <c r="C2" s="199"/>
      <c r="D2" s="199"/>
      <c r="E2" s="199"/>
    </row>
    <row r="3" spans="1:5" ht="18" customHeight="1" x14ac:dyDescent="0.3">
      <c r="D3" s="28"/>
      <c r="E3" s="5"/>
    </row>
    <row r="4" spans="1:5" ht="18.75" x14ac:dyDescent="0.25">
      <c r="B4" s="200" t="s">
        <v>30</v>
      </c>
      <c r="C4" s="200"/>
      <c r="D4" s="200"/>
      <c r="E4" s="200"/>
    </row>
    <row r="5" spans="1:5" ht="18.75" x14ac:dyDescent="0.25">
      <c r="B5" s="200" t="s">
        <v>810</v>
      </c>
      <c r="C5" s="200"/>
      <c r="D5" s="200"/>
      <c r="E5" s="200"/>
    </row>
    <row r="6" spans="1:5" ht="18.75" x14ac:dyDescent="0.3">
      <c r="D6" s="201"/>
      <c r="E6" s="201"/>
    </row>
    <row r="8" spans="1:5" s="34" customFormat="1" ht="30" x14ac:dyDescent="0.25">
      <c r="A8" s="30" t="s">
        <v>24</v>
      </c>
      <c r="B8" s="31" t="s">
        <v>31</v>
      </c>
      <c r="C8" s="31" t="s">
        <v>18</v>
      </c>
      <c r="D8" s="32" t="s">
        <v>26</v>
      </c>
      <c r="E8" s="33" t="s">
        <v>32</v>
      </c>
    </row>
    <row r="9" spans="1:5" s="34" customFormat="1" ht="15" customHeight="1" x14ac:dyDescent="0.25">
      <c r="A9" s="45">
        <v>43877</v>
      </c>
      <c r="B9" s="45">
        <v>43881</v>
      </c>
      <c r="C9" s="43">
        <v>305.01</v>
      </c>
      <c r="D9" s="82" t="s">
        <v>368</v>
      </c>
      <c r="E9" s="124" t="s">
        <v>27</v>
      </c>
    </row>
    <row r="10" spans="1:5" s="34" customFormat="1" ht="15" customHeight="1" x14ac:dyDescent="0.25">
      <c r="A10" s="45">
        <v>43886</v>
      </c>
      <c r="B10" s="45">
        <v>43888</v>
      </c>
      <c r="C10" s="43">
        <v>300</v>
      </c>
      <c r="D10" s="82" t="s">
        <v>815</v>
      </c>
      <c r="E10" s="124" t="s">
        <v>27</v>
      </c>
    </row>
    <row r="11" spans="1:5" s="34" customFormat="1" ht="15" customHeight="1" x14ac:dyDescent="0.25">
      <c r="A11" s="45">
        <v>43886</v>
      </c>
      <c r="B11" s="45">
        <v>43888</v>
      </c>
      <c r="C11" s="43">
        <v>100</v>
      </c>
      <c r="D11" s="82" t="s">
        <v>816</v>
      </c>
      <c r="E11" s="124" t="s">
        <v>27</v>
      </c>
    </row>
    <row r="12" spans="1:5" s="34" customFormat="1" ht="15" customHeight="1" x14ac:dyDescent="0.25">
      <c r="A12" s="45">
        <v>43886</v>
      </c>
      <c r="B12" s="45">
        <v>43888</v>
      </c>
      <c r="C12" s="43">
        <v>100</v>
      </c>
      <c r="D12" s="82" t="s">
        <v>817</v>
      </c>
      <c r="E12" s="124" t="s">
        <v>27</v>
      </c>
    </row>
    <row r="13" spans="1:5" s="34" customFormat="1" ht="15" customHeight="1" x14ac:dyDescent="0.25">
      <c r="A13" s="45">
        <v>43886</v>
      </c>
      <c r="B13" s="45">
        <v>43888</v>
      </c>
      <c r="C13" s="43">
        <v>100</v>
      </c>
      <c r="D13" s="82" t="s">
        <v>818</v>
      </c>
      <c r="E13" s="124" t="s">
        <v>27</v>
      </c>
    </row>
    <row r="14" spans="1:5" s="34" customFormat="1" ht="15" customHeight="1" x14ac:dyDescent="0.25">
      <c r="A14" s="45">
        <v>43886</v>
      </c>
      <c r="B14" s="45">
        <v>43888</v>
      </c>
      <c r="C14" s="43">
        <v>100</v>
      </c>
      <c r="D14" s="82" t="s">
        <v>819</v>
      </c>
      <c r="E14" s="124" t="s">
        <v>27</v>
      </c>
    </row>
    <row r="15" spans="1:5" s="34" customFormat="1" ht="15" customHeight="1" x14ac:dyDescent="0.25">
      <c r="A15" s="45">
        <v>43886</v>
      </c>
      <c r="B15" s="45">
        <v>43888</v>
      </c>
      <c r="C15" s="43">
        <v>100</v>
      </c>
      <c r="D15" s="82" t="s">
        <v>820</v>
      </c>
      <c r="E15" s="124" t="s">
        <v>27</v>
      </c>
    </row>
    <row r="16" spans="1:5" s="34" customFormat="1" ht="15" customHeight="1" x14ac:dyDescent="0.25">
      <c r="A16" s="45">
        <v>43886</v>
      </c>
      <c r="B16" s="45">
        <v>43888</v>
      </c>
      <c r="C16" s="43">
        <v>100</v>
      </c>
      <c r="D16" s="82" t="s">
        <v>821</v>
      </c>
      <c r="E16" s="124" t="s">
        <v>27</v>
      </c>
    </row>
    <row r="17" spans="1:5" s="34" customFormat="1" ht="15" customHeight="1" x14ac:dyDescent="0.25">
      <c r="A17" s="45">
        <v>43886</v>
      </c>
      <c r="B17" s="45">
        <v>43888</v>
      </c>
      <c r="C17" s="43">
        <v>100</v>
      </c>
      <c r="D17" s="82" t="s">
        <v>822</v>
      </c>
      <c r="E17" s="124" t="s">
        <v>27</v>
      </c>
    </row>
    <row r="18" spans="1:5" s="34" customFormat="1" ht="15" customHeight="1" x14ac:dyDescent="0.25">
      <c r="A18" s="45">
        <v>43886</v>
      </c>
      <c r="B18" s="45">
        <v>43888</v>
      </c>
      <c r="C18" s="43">
        <v>100</v>
      </c>
      <c r="D18" s="82" t="s">
        <v>823</v>
      </c>
      <c r="E18" s="124" t="s">
        <v>27</v>
      </c>
    </row>
    <row r="19" spans="1:5" s="34" customFormat="1" ht="15" customHeight="1" x14ac:dyDescent="0.25">
      <c r="A19" s="45">
        <v>43886</v>
      </c>
      <c r="B19" s="45">
        <v>43889</v>
      </c>
      <c r="C19" s="43">
        <v>100</v>
      </c>
      <c r="D19" s="82" t="s">
        <v>824</v>
      </c>
      <c r="E19" s="124" t="s">
        <v>27</v>
      </c>
    </row>
    <row r="20" spans="1:5" s="34" customFormat="1" ht="15" customHeight="1" x14ac:dyDescent="0.25">
      <c r="A20" s="45">
        <v>43889</v>
      </c>
      <c r="B20" s="187">
        <v>43891</v>
      </c>
      <c r="C20" s="43">
        <v>100</v>
      </c>
      <c r="D20" s="82" t="s">
        <v>825</v>
      </c>
      <c r="E20" s="124" t="s">
        <v>27</v>
      </c>
    </row>
    <row r="21" spans="1:5" s="34" customFormat="1" ht="15" customHeight="1" x14ac:dyDescent="0.25">
      <c r="A21" s="45">
        <v>43889</v>
      </c>
      <c r="B21" s="187">
        <v>43891</v>
      </c>
      <c r="C21" s="43">
        <v>100</v>
      </c>
      <c r="D21" s="82" t="s">
        <v>826</v>
      </c>
      <c r="E21" s="124" t="s">
        <v>27</v>
      </c>
    </row>
    <row r="22" spans="1:5" ht="30" customHeight="1" x14ac:dyDescent="0.25">
      <c r="A22" s="202" t="s">
        <v>33</v>
      </c>
      <c r="B22" s="203"/>
      <c r="C22" s="163">
        <f>SUM(C9:C19)-170.22</f>
        <v>1334.79</v>
      </c>
      <c r="D22" s="21"/>
      <c r="E22" s="83"/>
    </row>
    <row r="23" spans="1:5" ht="30" customHeight="1" x14ac:dyDescent="0.25">
      <c r="A23" s="202" t="s">
        <v>34</v>
      </c>
      <c r="B23" s="203"/>
      <c r="C23" s="164">
        <f>SUM(C20:C21)-27.8</f>
        <v>172.2</v>
      </c>
      <c r="D23" s="21"/>
      <c r="E23" s="19"/>
    </row>
    <row r="29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2:B22"/>
    <mergeCell ref="A23:B23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5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3.5703125" bestFit="1" customWidth="1"/>
    <col min="5" max="5" width="34.7109375" bestFit="1" customWidth="1"/>
    <col min="6" max="255" width="8.85546875" customWidth="1"/>
  </cols>
  <sheetData>
    <row r="1" spans="1:5" ht="18.75" x14ac:dyDescent="0.3">
      <c r="B1" s="199" t="s">
        <v>0</v>
      </c>
      <c r="C1" s="199"/>
      <c r="D1" s="199"/>
      <c r="E1" s="199"/>
    </row>
    <row r="2" spans="1:5" ht="18.75" x14ac:dyDescent="0.3">
      <c r="B2" s="199" t="s">
        <v>1</v>
      </c>
      <c r="C2" s="199"/>
      <c r="D2" s="199"/>
      <c r="E2" s="199"/>
    </row>
    <row r="3" spans="1:5" ht="18" customHeight="1" x14ac:dyDescent="0.3">
      <c r="C3" s="28"/>
      <c r="D3" s="5"/>
      <c r="E3" s="5"/>
    </row>
    <row r="4" spans="1:5" ht="18.75" x14ac:dyDescent="0.25">
      <c r="B4" s="200" t="s">
        <v>35</v>
      </c>
      <c r="C4" s="200"/>
      <c r="D4" s="200"/>
      <c r="E4" s="200"/>
    </row>
    <row r="5" spans="1:5" ht="18.75" x14ac:dyDescent="0.25">
      <c r="B5" s="200" t="s">
        <v>810</v>
      </c>
      <c r="C5" s="200"/>
      <c r="D5" s="200"/>
      <c r="E5" s="200"/>
    </row>
    <row r="6" spans="1:5" ht="18.75" x14ac:dyDescent="0.3">
      <c r="C6" s="201"/>
      <c r="D6" s="201"/>
      <c r="E6" s="115"/>
    </row>
    <row r="8" spans="1:5" s="34" customFormat="1" ht="30" x14ac:dyDescent="0.25">
      <c r="A8" s="30" t="s">
        <v>24</v>
      </c>
      <c r="B8" s="31" t="s">
        <v>31</v>
      </c>
      <c r="C8" s="32" t="s">
        <v>18</v>
      </c>
      <c r="D8" s="31" t="s">
        <v>72</v>
      </c>
      <c r="E8" s="33" t="s">
        <v>32</v>
      </c>
    </row>
    <row r="9" spans="1:5" ht="15" customHeight="1" x14ac:dyDescent="0.25">
      <c r="A9" s="47">
        <v>43866</v>
      </c>
      <c r="B9" s="160">
        <v>43867.597615740728</v>
      </c>
      <c r="C9" s="101">
        <v>500</v>
      </c>
      <c r="D9" s="125">
        <v>5997</v>
      </c>
      <c r="E9" s="117" t="s">
        <v>27</v>
      </c>
    </row>
    <row r="10" spans="1:5" s="34" customFormat="1" ht="15" customHeight="1" x14ac:dyDescent="0.25">
      <c r="A10" s="157">
        <v>43868</v>
      </c>
      <c r="B10" s="161">
        <v>43871.651145833544</v>
      </c>
      <c r="C10" s="133">
        <v>100</v>
      </c>
      <c r="D10" s="158">
        <v>9908</v>
      </c>
      <c r="E10" s="117" t="s">
        <v>27</v>
      </c>
    </row>
    <row r="11" spans="1:5" s="34" customFormat="1" ht="15" customHeight="1" x14ac:dyDescent="0.25">
      <c r="A11" s="47">
        <v>43876</v>
      </c>
      <c r="B11" s="162">
        <v>43878.629097222351</v>
      </c>
      <c r="C11" s="159">
        <v>3500</v>
      </c>
      <c r="D11" s="49" t="s">
        <v>804</v>
      </c>
      <c r="E11" s="117" t="s">
        <v>27</v>
      </c>
    </row>
    <row r="12" spans="1:5" s="34" customFormat="1" ht="15" customHeight="1" x14ac:dyDescent="0.25">
      <c r="A12" s="47">
        <v>43877</v>
      </c>
      <c r="B12" s="162">
        <v>43878.626273148227</v>
      </c>
      <c r="C12" s="159">
        <v>907</v>
      </c>
      <c r="D12" s="49" t="s">
        <v>805</v>
      </c>
      <c r="E12" s="117" t="s">
        <v>27</v>
      </c>
    </row>
    <row r="13" spans="1:5" s="34" customFormat="1" ht="15" customHeight="1" x14ac:dyDescent="0.25">
      <c r="A13" s="47">
        <v>43878</v>
      </c>
      <c r="B13" s="162">
        <v>43879.597407407593</v>
      </c>
      <c r="C13" s="159">
        <v>5000</v>
      </c>
      <c r="D13" s="49" t="s">
        <v>806</v>
      </c>
      <c r="E13" s="117" t="s">
        <v>27</v>
      </c>
    </row>
    <row r="14" spans="1:5" s="34" customFormat="1" ht="15" customHeight="1" x14ac:dyDescent="0.25">
      <c r="A14" s="47">
        <v>43885</v>
      </c>
      <c r="B14" s="162">
        <v>43886.633854166605</v>
      </c>
      <c r="C14" s="159">
        <v>50</v>
      </c>
      <c r="D14" s="49" t="s">
        <v>807</v>
      </c>
      <c r="E14" s="117" t="s">
        <v>27</v>
      </c>
    </row>
    <row r="15" spans="1:5" s="34" customFormat="1" ht="15" customHeight="1" x14ac:dyDescent="0.25">
      <c r="A15" s="47">
        <v>43889</v>
      </c>
      <c r="B15" s="186">
        <v>43891</v>
      </c>
      <c r="C15" s="159">
        <v>300</v>
      </c>
      <c r="D15" s="49" t="s">
        <v>808</v>
      </c>
      <c r="E15" s="117" t="s">
        <v>27</v>
      </c>
    </row>
    <row r="16" spans="1:5" s="34" customFormat="1" ht="15" customHeight="1" x14ac:dyDescent="0.25">
      <c r="A16" s="47">
        <v>43889</v>
      </c>
      <c r="B16" s="186">
        <v>43891</v>
      </c>
      <c r="C16" s="159">
        <v>50</v>
      </c>
      <c r="D16" s="49" t="s">
        <v>809</v>
      </c>
      <c r="E16" s="117" t="s">
        <v>27</v>
      </c>
    </row>
    <row r="17" spans="1:5" ht="30" customHeight="1" x14ac:dyDescent="0.25">
      <c r="A17" s="206" t="s">
        <v>36</v>
      </c>
      <c r="B17" s="207"/>
      <c r="C17" s="121">
        <f>SUM(C9:C14)*0.972</f>
        <v>9775.4040000000005</v>
      </c>
      <c r="D17" s="122"/>
      <c r="E17" s="44"/>
    </row>
    <row r="18" spans="1:5" ht="30" customHeight="1" x14ac:dyDescent="0.25">
      <c r="A18" s="204" t="s">
        <v>37</v>
      </c>
      <c r="B18" s="205"/>
      <c r="C18" s="8">
        <f>SUM(C15:C16)*0.972</f>
        <v>340.2</v>
      </c>
      <c r="D18" s="123"/>
      <c r="E18" s="33"/>
    </row>
    <row r="20" spans="1:5" x14ac:dyDescent="0.25">
      <c r="C20" s="69"/>
    </row>
    <row r="25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8:B18"/>
    <mergeCell ref="C6:D6"/>
    <mergeCell ref="A17:B17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9" t="s">
        <v>0</v>
      </c>
      <c r="C1" s="199"/>
      <c r="D1" s="199"/>
    </row>
    <row r="2" spans="1:5" ht="18.75" x14ac:dyDescent="0.3">
      <c r="B2" s="199" t="s">
        <v>1</v>
      </c>
      <c r="C2" s="199"/>
      <c r="D2" s="199"/>
    </row>
    <row r="3" spans="1:5" ht="18" customHeight="1" x14ac:dyDescent="0.3">
      <c r="C3" s="28"/>
      <c r="D3" s="5"/>
    </row>
    <row r="4" spans="1:5" ht="18.75" x14ac:dyDescent="0.25">
      <c r="B4" s="200" t="s">
        <v>38</v>
      </c>
      <c r="C4" s="200"/>
      <c r="D4" s="200"/>
    </row>
    <row r="5" spans="1:5" ht="18.75" x14ac:dyDescent="0.25">
      <c r="B5" s="200" t="s">
        <v>810</v>
      </c>
      <c r="C5" s="200"/>
      <c r="D5" s="200"/>
    </row>
    <row r="6" spans="1:5" ht="18.75" x14ac:dyDescent="0.3">
      <c r="C6" s="201"/>
      <c r="D6" s="201"/>
    </row>
    <row r="8" spans="1:5" s="34" customFormat="1" ht="30" x14ac:dyDescent="0.25">
      <c r="A8" s="30" t="s">
        <v>24</v>
      </c>
      <c r="B8" s="31" t="s">
        <v>31</v>
      </c>
      <c r="C8" s="32" t="s">
        <v>18</v>
      </c>
      <c r="D8" s="31" t="s">
        <v>369</v>
      </c>
      <c r="E8" s="33" t="s">
        <v>32</v>
      </c>
    </row>
    <row r="9" spans="1:5" s="50" customFormat="1" ht="15" customHeight="1" x14ac:dyDescent="0.25">
      <c r="A9" s="148"/>
      <c r="B9" s="149"/>
      <c r="C9" s="150">
        <v>0</v>
      </c>
      <c r="D9" s="151"/>
      <c r="E9" s="124"/>
    </row>
    <row r="10" spans="1:5" ht="30" customHeight="1" x14ac:dyDescent="0.25">
      <c r="A10" s="204" t="s">
        <v>49</v>
      </c>
      <c r="B10" s="205"/>
      <c r="C10" s="8">
        <f>SUM(C9:C9)-SUM(C9:C9)*5%</f>
        <v>0</v>
      </c>
      <c r="D10" s="123"/>
      <c r="E10" s="147"/>
    </row>
    <row r="11" spans="1:5" ht="30" customHeight="1" x14ac:dyDescent="0.25">
      <c r="A11" s="204" t="s">
        <v>50</v>
      </c>
      <c r="B11" s="205"/>
      <c r="C11" s="8"/>
      <c r="D11" s="123"/>
      <c r="E11" s="147"/>
    </row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0:B1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5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99" t="s">
        <v>0</v>
      </c>
      <c r="C1" s="199"/>
      <c r="D1" s="199"/>
      <c r="E1" s="199"/>
    </row>
    <row r="2" spans="1:5" ht="18.75" x14ac:dyDescent="0.3">
      <c r="B2" s="199" t="s">
        <v>1</v>
      </c>
      <c r="C2" s="199"/>
      <c r="D2" s="199"/>
      <c r="E2" s="199"/>
    </row>
    <row r="3" spans="1:5" ht="18" customHeight="1" x14ac:dyDescent="0.3">
      <c r="C3" s="28"/>
      <c r="D3" s="5"/>
    </row>
    <row r="4" spans="1:5" ht="18.75" x14ac:dyDescent="0.25">
      <c r="B4" s="200" t="s">
        <v>40</v>
      </c>
      <c r="C4" s="200"/>
      <c r="D4" s="200"/>
      <c r="E4" s="200"/>
    </row>
    <row r="5" spans="1:5" ht="18.75" x14ac:dyDescent="0.25">
      <c r="B5" s="200" t="s">
        <v>810</v>
      </c>
      <c r="C5" s="200"/>
      <c r="D5" s="200"/>
      <c r="E5" s="200"/>
    </row>
    <row r="6" spans="1:5" ht="18.75" x14ac:dyDescent="0.3">
      <c r="C6" s="201"/>
      <c r="D6" s="201"/>
    </row>
    <row r="8" spans="1:5" s="34" customFormat="1" ht="30" x14ac:dyDescent="0.25">
      <c r="A8" s="30" t="s">
        <v>74</v>
      </c>
      <c r="B8" s="31" t="s">
        <v>31</v>
      </c>
      <c r="C8" s="32" t="s">
        <v>18</v>
      </c>
      <c r="D8" s="31" t="s">
        <v>39</v>
      </c>
      <c r="E8" s="33" t="s">
        <v>32</v>
      </c>
    </row>
    <row r="9" spans="1:5" ht="15" customHeight="1" x14ac:dyDescent="0.25">
      <c r="A9" s="47">
        <v>43830.587071759001</v>
      </c>
      <c r="B9" s="156">
        <v>43866</v>
      </c>
      <c r="C9" s="101">
        <v>300</v>
      </c>
      <c r="D9" s="49" t="s">
        <v>69</v>
      </c>
      <c r="E9" s="117" t="s">
        <v>27</v>
      </c>
    </row>
    <row r="10" spans="1:5" ht="15" customHeight="1" x14ac:dyDescent="0.25">
      <c r="A10" s="47">
        <v>43830.596203704001</v>
      </c>
      <c r="B10" s="184">
        <v>43866</v>
      </c>
      <c r="C10" s="101">
        <v>10</v>
      </c>
      <c r="D10" s="49" t="s">
        <v>68</v>
      </c>
      <c r="E10" s="124" t="s">
        <v>27</v>
      </c>
    </row>
    <row r="11" spans="1:5" ht="15" customHeight="1" x14ac:dyDescent="0.25">
      <c r="A11" s="47">
        <v>43830.783506943997</v>
      </c>
      <c r="B11" s="156">
        <v>43866</v>
      </c>
      <c r="C11" s="101">
        <v>500</v>
      </c>
      <c r="D11" s="49" t="s">
        <v>60</v>
      </c>
      <c r="E11" s="117" t="s">
        <v>27</v>
      </c>
    </row>
    <row r="12" spans="1:5" ht="15" customHeight="1" x14ac:dyDescent="0.25">
      <c r="A12" s="153">
        <v>43831</v>
      </c>
      <c r="B12" s="184">
        <v>43866</v>
      </c>
      <c r="C12" s="155">
        <v>20</v>
      </c>
      <c r="D12" s="154">
        <v>5030</v>
      </c>
      <c r="E12" s="124" t="s">
        <v>27</v>
      </c>
    </row>
    <row r="13" spans="1:5" ht="15" customHeight="1" x14ac:dyDescent="0.25">
      <c r="A13" s="153">
        <v>43831</v>
      </c>
      <c r="B13" s="156">
        <v>43866</v>
      </c>
      <c r="C13" s="155">
        <v>10</v>
      </c>
      <c r="D13" s="154">
        <v>5030</v>
      </c>
      <c r="E13" s="117" t="s">
        <v>27</v>
      </c>
    </row>
    <row r="14" spans="1:5" ht="15" customHeight="1" x14ac:dyDescent="0.25">
      <c r="A14" s="153">
        <v>43831</v>
      </c>
      <c r="B14" s="184">
        <v>43866</v>
      </c>
      <c r="C14" s="155">
        <v>17</v>
      </c>
      <c r="D14" s="154">
        <v>5001</v>
      </c>
      <c r="E14" s="124" t="s">
        <v>27</v>
      </c>
    </row>
    <row r="15" spans="1:5" ht="15" customHeight="1" x14ac:dyDescent="0.25">
      <c r="A15" s="153">
        <v>43831</v>
      </c>
      <c r="B15" s="156">
        <v>43866</v>
      </c>
      <c r="C15" s="155">
        <v>100</v>
      </c>
      <c r="D15" s="154">
        <v>8211</v>
      </c>
      <c r="E15" s="117" t="s">
        <v>27</v>
      </c>
    </row>
    <row r="16" spans="1:5" ht="15" customHeight="1" x14ac:dyDescent="0.25">
      <c r="A16" s="153">
        <v>43831</v>
      </c>
      <c r="B16" s="184">
        <v>43866</v>
      </c>
      <c r="C16" s="155">
        <v>425</v>
      </c>
      <c r="D16" s="154">
        <v>4301</v>
      </c>
      <c r="E16" s="124" t="s">
        <v>27</v>
      </c>
    </row>
    <row r="17" spans="1:5" ht="15" customHeight="1" x14ac:dyDescent="0.25">
      <c r="A17" s="153">
        <v>43833</v>
      </c>
      <c r="B17" s="156">
        <v>43866</v>
      </c>
      <c r="C17" s="155">
        <v>300</v>
      </c>
      <c r="D17" s="154">
        <v>1424</v>
      </c>
      <c r="E17" s="117" t="s">
        <v>27</v>
      </c>
    </row>
    <row r="18" spans="1:5" ht="15" customHeight="1" x14ac:dyDescent="0.25">
      <c r="A18" s="153">
        <v>43833</v>
      </c>
      <c r="B18" s="184">
        <v>43866</v>
      </c>
      <c r="C18" s="155">
        <v>200</v>
      </c>
      <c r="D18" s="154">
        <v>8120</v>
      </c>
      <c r="E18" s="124" t="s">
        <v>27</v>
      </c>
    </row>
    <row r="19" spans="1:5" ht="15" customHeight="1" x14ac:dyDescent="0.25">
      <c r="A19" s="153">
        <v>43834</v>
      </c>
      <c r="B19" s="156">
        <v>43866</v>
      </c>
      <c r="C19" s="155">
        <v>100</v>
      </c>
      <c r="D19" s="154">
        <v>8197</v>
      </c>
      <c r="E19" s="117" t="s">
        <v>27</v>
      </c>
    </row>
    <row r="20" spans="1:5" ht="15" customHeight="1" x14ac:dyDescent="0.25">
      <c r="A20" s="153">
        <v>43834</v>
      </c>
      <c r="B20" s="184">
        <v>43866</v>
      </c>
      <c r="C20" s="155">
        <v>100</v>
      </c>
      <c r="D20" s="154">
        <v>3179</v>
      </c>
      <c r="E20" s="124" t="s">
        <v>27</v>
      </c>
    </row>
    <row r="21" spans="1:5" ht="15" customHeight="1" x14ac:dyDescent="0.25">
      <c r="A21" s="153">
        <v>43834</v>
      </c>
      <c r="B21" s="156">
        <v>43866</v>
      </c>
      <c r="C21" s="155">
        <v>300</v>
      </c>
      <c r="D21" s="154">
        <v>3253</v>
      </c>
      <c r="E21" s="117" t="s">
        <v>27</v>
      </c>
    </row>
    <row r="22" spans="1:5" ht="15" customHeight="1" x14ac:dyDescent="0.25">
      <c r="A22" s="153">
        <v>43835</v>
      </c>
      <c r="B22" s="184">
        <v>43866</v>
      </c>
      <c r="C22" s="155">
        <v>500</v>
      </c>
      <c r="D22" s="154">
        <v>9554</v>
      </c>
      <c r="E22" s="124" t="s">
        <v>27</v>
      </c>
    </row>
    <row r="23" spans="1:5" ht="15" customHeight="1" x14ac:dyDescent="0.25">
      <c r="A23" s="153">
        <v>43836</v>
      </c>
      <c r="B23" s="156">
        <v>43866</v>
      </c>
      <c r="C23" s="155">
        <v>100</v>
      </c>
      <c r="D23" s="154">
        <v>3672</v>
      </c>
      <c r="E23" s="117" t="s">
        <v>27</v>
      </c>
    </row>
    <row r="24" spans="1:5" ht="15" customHeight="1" x14ac:dyDescent="0.25">
      <c r="A24" s="153">
        <v>43836</v>
      </c>
      <c r="B24" s="184">
        <v>43866</v>
      </c>
      <c r="C24" s="155">
        <v>500</v>
      </c>
      <c r="D24" s="154">
        <v>1441</v>
      </c>
      <c r="E24" s="124" t="s">
        <v>27</v>
      </c>
    </row>
    <row r="25" spans="1:5" ht="15" customHeight="1" x14ac:dyDescent="0.25">
      <c r="A25" s="153">
        <v>43836</v>
      </c>
      <c r="B25" s="156">
        <v>43866</v>
      </c>
      <c r="C25" s="155">
        <v>100</v>
      </c>
      <c r="D25" s="154">
        <v>2186</v>
      </c>
      <c r="E25" s="117" t="s">
        <v>27</v>
      </c>
    </row>
    <row r="26" spans="1:5" ht="15" customHeight="1" x14ac:dyDescent="0.25">
      <c r="A26" s="153">
        <v>43836</v>
      </c>
      <c r="B26" s="184">
        <v>43866</v>
      </c>
      <c r="C26" s="155">
        <v>100</v>
      </c>
      <c r="D26" s="154">
        <v>4797</v>
      </c>
      <c r="E26" s="124" t="s">
        <v>27</v>
      </c>
    </row>
    <row r="27" spans="1:5" ht="15" customHeight="1" x14ac:dyDescent="0.25">
      <c r="A27" s="153">
        <v>43838</v>
      </c>
      <c r="B27" s="156">
        <v>43866</v>
      </c>
      <c r="C27" s="155">
        <v>59</v>
      </c>
      <c r="D27" s="154">
        <v>8891</v>
      </c>
      <c r="E27" s="117" t="s">
        <v>27</v>
      </c>
    </row>
    <row r="28" spans="1:5" ht="15" customHeight="1" x14ac:dyDescent="0.25">
      <c r="A28" s="153">
        <v>43839</v>
      </c>
      <c r="B28" s="184">
        <v>43866</v>
      </c>
      <c r="C28" s="155">
        <v>100</v>
      </c>
      <c r="D28" s="154">
        <v>8197</v>
      </c>
      <c r="E28" s="124" t="s">
        <v>27</v>
      </c>
    </row>
    <row r="29" spans="1:5" ht="15" customHeight="1" x14ac:dyDescent="0.25">
      <c r="A29" s="153">
        <v>43843</v>
      </c>
      <c r="B29" s="156">
        <v>43866</v>
      </c>
      <c r="C29" s="155">
        <v>150</v>
      </c>
      <c r="D29" s="154">
        <v>2186</v>
      </c>
      <c r="E29" s="117" t="s">
        <v>27</v>
      </c>
    </row>
    <row r="30" spans="1:5" ht="15" customHeight="1" x14ac:dyDescent="0.25">
      <c r="A30" s="153">
        <v>43844</v>
      </c>
      <c r="B30" s="184">
        <v>43866</v>
      </c>
      <c r="C30" s="155">
        <v>500</v>
      </c>
      <c r="D30" s="154">
        <v>7958</v>
      </c>
      <c r="E30" s="124" t="s">
        <v>27</v>
      </c>
    </row>
    <row r="31" spans="1:5" ht="15" customHeight="1" x14ac:dyDescent="0.25">
      <c r="A31" s="153">
        <v>43844</v>
      </c>
      <c r="B31" s="156">
        <v>43866</v>
      </c>
      <c r="C31" s="155">
        <v>200</v>
      </c>
      <c r="D31" s="154">
        <v>7127</v>
      </c>
      <c r="E31" s="117" t="s">
        <v>27</v>
      </c>
    </row>
    <row r="32" spans="1:5" ht="15" customHeight="1" x14ac:dyDescent="0.25">
      <c r="A32" s="153">
        <v>43844</v>
      </c>
      <c r="B32" s="184">
        <v>43866</v>
      </c>
      <c r="C32" s="155">
        <v>150</v>
      </c>
      <c r="D32" s="154">
        <v>7328</v>
      </c>
      <c r="E32" s="124" t="s">
        <v>27</v>
      </c>
    </row>
    <row r="33" spans="1:5" ht="15" customHeight="1" x14ac:dyDescent="0.25">
      <c r="A33" s="153">
        <v>43844</v>
      </c>
      <c r="B33" s="156">
        <v>43866</v>
      </c>
      <c r="C33" s="155">
        <v>20</v>
      </c>
      <c r="D33" s="154">
        <v>5030</v>
      </c>
      <c r="E33" s="117" t="s">
        <v>27</v>
      </c>
    </row>
    <row r="34" spans="1:5" ht="15" customHeight="1" x14ac:dyDescent="0.25">
      <c r="A34" s="153">
        <v>43845</v>
      </c>
      <c r="B34" s="184">
        <v>43866</v>
      </c>
      <c r="C34" s="155">
        <v>25</v>
      </c>
      <c r="D34" s="154">
        <v>4848</v>
      </c>
      <c r="E34" s="124" t="s">
        <v>27</v>
      </c>
    </row>
    <row r="35" spans="1:5" ht="15" customHeight="1" x14ac:dyDescent="0.25">
      <c r="A35" s="153">
        <v>43845</v>
      </c>
      <c r="B35" s="156">
        <v>43866</v>
      </c>
      <c r="C35" s="155">
        <v>50</v>
      </c>
      <c r="D35" s="154">
        <v>4848</v>
      </c>
      <c r="E35" s="117" t="s">
        <v>27</v>
      </c>
    </row>
    <row r="36" spans="1:5" ht="15" customHeight="1" x14ac:dyDescent="0.25">
      <c r="A36" s="153">
        <v>43845</v>
      </c>
      <c r="B36" s="184">
        <v>43866</v>
      </c>
      <c r="C36" s="155">
        <v>200</v>
      </c>
      <c r="D36" s="154">
        <v>9845</v>
      </c>
      <c r="E36" s="124" t="s">
        <v>27</v>
      </c>
    </row>
    <row r="37" spans="1:5" ht="15" customHeight="1" x14ac:dyDescent="0.25">
      <c r="A37" s="153">
        <v>43847</v>
      </c>
      <c r="B37" s="156">
        <v>43866</v>
      </c>
      <c r="C37" s="155">
        <v>100</v>
      </c>
      <c r="D37" s="154">
        <v>8197</v>
      </c>
      <c r="E37" s="117" t="s">
        <v>27</v>
      </c>
    </row>
    <row r="38" spans="1:5" ht="15" customHeight="1" x14ac:dyDescent="0.25">
      <c r="A38" s="153">
        <v>43847</v>
      </c>
      <c r="B38" s="184">
        <v>43866</v>
      </c>
      <c r="C38" s="155">
        <v>450</v>
      </c>
      <c r="D38" s="154">
        <v>5809</v>
      </c>
      <c r="E38" s="124" t="s">
        <v>27</v>
      </c>
    </row>
    <row r="39" spans="1:5" ht="15" customHeight="1" x14ac:dyDescent="0.25">
      <c r="A39" s="153">
        <v>43848</v>
      </c>
      <c r="B39" s="156">
        <v>43866</v>
      </c>
      <c r="C39" s="155">
        <v>20</v>
      </c>
      <c r="D39" s="154">
        <v>5132</v>
      </c>
      <c r="E39" s="117" t="s">
        <v>27</v>
      </c>
    </row>
    <row r="40" spans="1:5" ht="15" customHeight="1" x14ac:dyDescent="0.25">
      <c r="A40" s="153">
        <v>43848</v>
      </c>
      <c r="B40" s="184">
        <v>43866</v>
      </c>
      <c r="C40" s="155">
        <v>50</v>
      </c>
      <c r="D40" s="154">
        <v>6543</v>
      </c>
      <c r="E40" s="124" t="s">
        <v>27</v>
      </c>
    </row>
    <row r="41" spans="1:5" ht="15" customHeight="1" x14ac:dyDescent="0.25">
      <c r="A41" s="153">
        <v>43849</v>
      </c>
      <c r="B41" s="156">
        <v>43866</v>
      </c>
      <c r="C41" s="155">
        <v>30</v>
      </c>
      <c r="D41" s="154">
        <v>6543</v>
      </c>
      <c r="E41" s="117" t="s">
        <v>27</v>
      </c>
    </row>
    <row r="42" spans="1:5" ht="15" customHeight="1" x14ac:dyDescent="0.25">
      <c r="A42" s="153">
        <v>43850</v>
      </c>
      <c r="B42" s="184">
        <v>43866</v>
      </c>
      <c r="C42" s="155">
        <v>30</v>
      </c>
      <c r="D42" s="154">
        <v>801</v>
      </c>
      <c r="E42" s="124" t="s">
        <v>27</v>
      </c>
    </row>
    <row r="43" spans="1:5" ht="15" customHeight="1" x14ac:dyDescent="0.25">
      <c r="A43" s="153">
        <v>43850</v>
      </c>
      <c r="B43" s="156">
        <v>43866</v>
      </c>
      <c r="C43" s="155">
        <v>1000</v>
      </c>
      <c r="D43" s="154">
        <v>4552</v>
      </c>
      <c r="E43" s="117" t="s">
        <v>27</v>
      </c>
    </row>
    <row r="44" spans="1:5" ht="15" customHeight="1" x14ac:dyDescent="0.25">
      <c r="A44" s="153">
        <v>43851</v>
      </c>
      <c r="B44" s="184">
        <v>43866</v>
      </c>
      <c r="C44" s="155">
        <v>100</v>
      </c>
      <c r="D44" s="154">
        <v>5192</v>
      </c>
      <c r="E44" s="124" t="s">
        <v>27</v>
      </c>
    </row>
    <row r="45" spans="1:5" ht="15" customHeight="1" x14ac:dyDescent="0.25">
      <c r="A45" s="153">
        <v>43852</v>
      </c>
      <c r="B45" s="156">
        <v>43866</v>
      </c>
      <c r="C45" s="155">
        <v>250</v>
      </c>
      <c r="D45" s="154">
        <v>5033</v>
      </c>
      <c r="E45" s="117" t="s">
        <v>27</v>
      </c>
    </row>
    <row r="46" spans="1:5" ht="15" customHeight="1" x14ac:dyDescent="0.25">
      <c r="A46" s="153">
        <v>43853</v>
      </c>
      <c r="B46" s="184">
        <v>43866</v>
      </c>
      <c r="C46" s="155">
        <v>50</v>
      </c>
      <c r="D46" s="154">
        <v>889</v>
      </c>
      <c r="E46" s="124" t="s">
        <v>27</v>
      </c>
    </row>
    <row r="47" spans="1:5" ht="15" customHeight="1" x14ac:dyDescent="0.25">
      <c r="A47" s="153">
        <v>43853</v>
      </c>
      <c r="B47" s="156">
        <v>43866</v>
      </c>
      <c r="C47" s="155">
        <v>100</v>
      </c>
      <c r="D47" s="154">
        <v>8197</v>
      </c>
      <c r="E47" s="117" t="s">
        <v>27</v>
      </c>
    </row>
    <row r="48" spans="1:5" ht="15" customHeight="1" x14ac:dyDescent="0.25">
      <c r="A48" s="153">
        <v>43854</v>
      </c>
      <c r="B48" s="184">
        <v>43866</v>
      </c>
      <c r="C48" s="155">
        <v>60</v>
      </c>
      <c r="D48" s="154">
        <v>9879</v>
      </c>
      <c r="E48" s="124" t="s">
        <v>27</v>
      </c>
    </row>
    <row r="49" spans="1:5" ht="15" customHeight="1" x14ac:dyDescent="0.25">
      <c r="A49" s="153">
        <v>43855</v>
      </c>
      <c r="B49" s="156">
        <v>43866</v>
      </c>
      <c r="C49" s="155">
        <v>500</v>
      </c>
      <c r="D49" s="154">
        <v>9845</v>
      </c>
      <c r="E49" s="117" t="s">
        <v>27</v>
      </c>
    </row>
    <row r="50" spans="1:5" ht="15" customHeight="1" x14ac:dyDescent="0.25">
      <c r="A50" s="153">
        <v>43855</v>
      </c>
      <c r="B50" s="184">
        <v>43866</v>
      </c>
      <c r="C50" s="155">
        <v>600</v>
      </c>
      <c r="D50" s="154">
        <v>2190</v>
      </c>
      <c r="E50" s="124" t="s">
        <v>27</v>
      </c>
    </row>
    <row r="51" spans="1:5" ht="15" customHeight="1" x14ac:dyDescent="0.25">
      <c r="A51" s="153">
        <v>43860</v>
      </c>
      <c r="B51" s="156">
        <v>43866</v>
      </c>
      <c r="C51" s="155">
        <v>475</v>
      </c>
      <c r="D51" s="154">
        <v>3191</v>
      </c>
      <c r="E51" s="117" t="s">
        <v>27</v>
      </c>
    </row>
    <row r="52" spans="1:5" ht="15" customHeight="1" x14ac:dyDescent="0.25">
      <c r="A52" s="153">
        <v>43861</v>
      </c>
      <c r="B52" s="184">
        <v>43866</v>
      </c>
      <c r="C52" s="155">
        <v>750</v>
      </c>
      <c r="D52" s="154">
        <v>9845</v>
      </c>
      <c r="E52" s="124" t="s">
        <v>27</v>
      </c>
    </row>
    <row r="53" spans="1:5" ht="15" customHeight="1" x14ac:dyDescent="0.25">
      <c r="A53" s="153">
        <v>43861</v>
      </c>
      <c r="B53" s="156">
        <v>43866</v>
      </c>
      <c r="C53" s="155">
        <v>500</v>
      </c>
      <c r="D53" s="154">
        <v>9845</v>
      </c>
      <c r="E53" s="117" t="s">
        <v>27</v>
      </c>
    </row>
    <row r="54" spans="1:5" ht="15" customHeight="1" x14ac:dyDescent="0.25">
      <c r="A54" s="153">
        <v>43862.066192129627</v>
      </c>
      <c r="B54" s="184">
        <v>43866</v>
      </c>
      <c r="C54" s="155">
        <v>500</v>
      </c>
      <c r="D54" s="154">
        <v>4279</v>
      </c>
      <c r="E54" s="124" t="s">
        <v>27</v>
      </c>
    </row>
    <row r="55" spans="1:5" ht="15" customHeight="1" x14ac:dyDescent="0.25">
      <c r="A55" s="153">
        <v>43863.561655092592</v>
      </c>
      <c r="B55" s="156">
        <v>43866</v>
      </c>
      <c r="C55" s="155">
        <v>100</v>
      </c>
      <c r="D55" s="154">
        <v>4279</v>
      </c>
      <c r="E55" s="117" t="s">
        <v>27</v>
      </c>
    </row>
    <row r="56" spans="1:5" ht="15" customHeight="1" x14ac:dyDescent="0.25">
      <c r="A56" s="153">
        <v>43863.568113425928</v>
      </c>
      <c r="B56" s="184">
        <v>43866</v>
      </c>
      <c r="C56" s="155">
        <v>500</v>
      </c>
      <c r="D56" s="154">
        <v>1441</v>
      </c>
      <c r="E56" s="124" t="s">
        <v>27</v>
      </c>
    </row>
    <row r="57" spans="1:5" ht="15" customHeight="1" x14ac:dyDescent="0.25">
      <c r="A57" s="153">
        <v>43863.622025462966</v>
      </c>
      <c r="B57" s="156">
        <v>43866</v>
      </c>
      <c r="C57" s="155">
        <v>11</v>
      </c>
      <c r="D57" s="154">
        <v>5132</v>
      </c>
      <c r="E57" s="117" t="s">
        <v>27</v>
      </c>
    </row>
    <row r="58" spans="1:5" ht="15" customHeight="1" x14ac:dyDescent="0.25">
      <c r="A58" s="153">
        <v>43863.873298611114</v>
      </c>
      <c r="B58" s="184">
        <v>43866</v>
      </c>
      <c r="C58" s="155">
        <v>500</v>
      </c>
      <c r="D58" s="154">
        <v>1441</v>
      </c>
      <c r="E58" s="124" t="s">
        <v>27</v>
      </c>
    </row>
    <row r="59" spans="1:5" ht="15" customHeight="1" x14ac:dyDescent="0.25">
      <c r="A59" s="153">
        <v>43863.989953703705</v>
      </c>
      <c r="B59" s="156">
        <v>43866</v>
      </c>
      <c r="C59" s="155">
        <v>100</v>
      </c>
      <c r="D59" s="154">
        <v>9845</v>
      </c>
      <c r="E59" s="117" t="s">
        <v>27</v>
      </c>
    </row>
    <row r="60" spans="1:5" ht="15" customHeight="1" x14ac:dyDescent="0.25">
      <c r="A60" s="153">
        <v>43864.55265046296</v>
      </c>
      <c r="B60" s="184">
        <v>43866</v>
      </c>
      <c r="C60" s="155">
        <v>100</v>
      </c>
      <c r="D60" s="154">
        <v>8197</v>
      </c>
      <c r="E60" s="124" t="s">
        <v>27</v>
      </c>
    </row>
    <row r="61" spans="1:5" ht="15" customHeight="1" x14ac:dyDescent="0.25">
      <c r="A61" s="153">
        <v>43865.93341435185</v>
      </c>
      <c r="B61" s="185">
        <v>43891</v>
      </c>
      <c r="C61" s="155">
        <v>100</v>
      </c>
      <c r="D61" s="154">
        <v>6698</v>
      </c>
      <c r="E61" s="117" t="s">
        <v>27</v>
      </c>
    </row>
    <row r="62" spans="1:5" ht="15" customHeight="1" x14ac:dyDescent="0.25">
      <c r="A62" s="153">
        <v>43866.42328703704</v>
      </c>
      <c r="B62" s="185">
        <v>43891</v>
      </c>
      <c r="C62" s="155">
        <v>50</v>
      </c>
      <c r="D62" s="154">
        <v>9879</v>
      </c>
      <c r="E62" s="124" t="s">
        <v>27</v>
      </c>
    </row>
    <row r="63" spans="1:5" ht="15" customHeight="1" x14ac:dyDescent="0.25">
      <c r="A63" s="153">
        <v>43866.904664351852</v>
      </c>
      <c r="B63" s="185">
        <v>43891</v>
      </c>
      <c r="C63" s="155">
        <v>5</v>
      </c>
      <c r="D63" s="154">
        <v>236</v>
      </c>
      <c r="E63" s="117" t="s">
        <v>27</v>
      </c>
    </row>
    <row r="64" spans="1:5" ht="15" customHeight="1" x14ac:dyDescent="0.25">
      <c r="A64" s="153">
        <v>43868.726493055554</v>
      </c>
      <c r="B64" s="185">
        <v>43891</v>
      </c>
      <c r="C64" s="155">
        <v>20</v>
      </c>
      <c r="D64" s="154">
        <v>7969</v>
      </c>
      <c r="E64" s="124" t="s">
        <v>27</v>
      </c>
    </row>
    <row r="65" spans="1:5" ht="15" customHeight="1" x14ac:dyDescent="0.25">
      <c r="A65" s="153">
        <v>43869.394421296296</v>
      </c>
      <c r="B65" s="185">
        <v>43891</v>
      </c>
      <c r="C65" s="155">
        <v>200</v>
      </c>
      <c r="D65" s="154">
        <v>7127</v>
      </c>
      <c r="E65" s="117" t="s">
        <v>27</v>
      </c>
    </row>
    <row r="66" spans="1:5" ht="15" customHeight="1" x14ac:dyDescent="0.25">
      <c r="A66" s="153">
        <v>43869.896111111113</v>
      </c>
      <c r="B66" s="185">
        <v>43891</v>
      </c>
      <c r="C66" s="155">
        <v>200</v>
      </c>
      <c r="D66" s="154">
        <v>9702</v>
      </c>
      <c r="E66" s="124" t="s">
        <v>27</v>
      </c>
    </row>
    <row r="67" spans="1:5" ht="15" customHeight="1" x14ac:dyDescent="0.25">
      <c r="A67" s="153">
        <v>43870.955358796295</v>
      </c>
      <c r="B67" s="185">
        <v>43891</v>
      </c>
      <c r="C67" s="155">
        <v>100</v>
      </c>
      <c r="D67" s="154">
        <v>8197</v>
      </c>
      <c r="E67" s="117" t="s">
        <v>27</v>
      </c>
    </row>
    <row r="68" spans="1:5" ht="15" customHeight="1" x14ac:dyDescent="0.25">
      <c r="A68" s="153">
        <v>43870.970729166664</v>
      </c>
      <c r="B68" s="185">
        <v>43891</v>
      </c>
      <c r="C68" s="155">
        <v>30</v>
      </c>
      <c r="D68" s="154">
        <v>419</v>
      </c>
      <c r="E68" s="124" t="s">
        <v>27</v>
      </c>
    </row>
    <row r="69" spans="1:5" ht="15" customHeight="1" x14ac:dyDescent="0.25">
      <c r="A69" s="153">
        <v>43871.189976851849</v>
      </c>
      <c r="B69" s="185">
        <v>43891</v>
      </c>
      <c r="C69" s="155">
        <v>300</v>
      </c>
      <c r="D69" s="154">
        <v>2027</v>
      </c>
      <c r="E69" s="117" t="s">
        <v>27</v>
      </c>
    </row>
    <row r="70" spans="1:5" ht="15" customHeight="1" x14ac:dyDescent="0.25">
      <c r="A70" s="153">
        <v>43873.275694444441</v>
      </c>
      <c r="B70" s="185">
        <v>43891</v>
      </c>
      <c r="C70" s="155">
        <v>188</v>
      </c>
      <c r="D70" s="154">
        <v>8614</v>
      </c>
      <c r="E70" s="124" t="s">
        <v>27</v>
      </c>
    </row>
    <row r="71" spans="1:5" ht="15" customHeight="1" x14ac:dyDescent="0.25">
      <c r="A71" s="153">
        <v>43873.299861111111</v>
      </c>
      <c r="B71" s="185">
        <v>43891</v>
      </c>
      <c r="C71" s="155">
        <v>500</v>
      </c>
      <c r="D71" s="154">
        <v>9262</v>
      </c>
      <c r="E71" s="117" t="s">
        <v>27</v>
      </c>
    </row>
    <row r="72" spans="1:5" ht="15" customHeight="1" x14ac:dyDescent="0.25">
      <c r="A72" s="153">
        <v>43873.304652777777</v>
      </c>
      <c r="B72" s="185">
        <v>43891</v>
      </c>
      <c r="C72" s="155">
        <v>1000</v>
      </c>
      <c r="D72" s="154">
        <v>9495</v>
      </c>
      <c r="E72" s="124" t="s">
        <v>27</v>
      </c>
    </row>
    <row r="73" spans="1:5" ht="15" customHeight="1" x14ac:dyDescent="0.25">
      <c r="A73" s="153">
        <v>43873.56113425926</v>
      </c>
      <c r="B73" s="185">
        <v>43891</v>
      </c>
      <c r="C73" s="155">
        <v>100</v>
      </c>
      <c r="D73" s="154">
        <v>9845</v>
      </c>
      <c r="E73" s="117" t="s">
        <v>27</v>
      </c>
    </row>
    <row r="74" spans="1:5" ht="15" customHeight="1" x14ac:dyDescent="0.25">
      <c r="A74" s="153">
        <v>43873.922546296293</v>
      </c>
      <c r="B74" s="185">
        <v>43891</v>
      </c>
      <c r="C74" s="155">
        <v>100</v>
      </c>
      <c r="D74" s="154">
        <v>5192</v>
      </c>
      <c r="E74" s="124" t="s">
        <v>27</v>
      </c>
    </row>
    <row r="75" spans="1:5" ht="15" customHeight="1" x14ac:dyDescent="0.25">
      <c r="A75" s="153">
        <v>43875.794050925928</v>
      </c>
      <c r="B75" s="185">
        <v>43891</v>
      </c>
      <c r="C75" s="155">
        <v>50</v>
      </c>
      <c r="D75" s="154">
        <v>6568</v>
      </c>
      <c r="E75" s="117" t="s">
        <v>27</v>
      </c>
    </row>
    <row r="76" spans="1:5" ht="15" customHeight="1" x14ac:dyDescent="0.25">
      <c r="A76" s="153">
        <v>43876.034791666665</v>
      </c>
      <c r="B76" s="185">
        <v>43891</v>
      </c>
      <c r="C76" s="155">
        <v>100</v>
      </c>
      <c r="D76" s="154">
        <v>8197</v>
      </c>
      <c r="E76" s="124" t="s">
        <v>27</v>
      </c>
    </row>
    <row r="77" spans="1:5" ht="15" customHeight="1" x14ac:dyDescent="0.25">
      <c r="A77" s="153">
        <v>43876.077002314814</v>
      </c>
      <c r="B77" s="185">
        <v>43891</v>
      </c>
      <c r="C77" s="155">
        <v>10</v>
      </c>
      <c r="D77" s="154">
        <v>9750</v>
      </c>
      <c r="E77" s="117" t="s">
        <v>27</v>
      </c>
    </row>
    <row r="78" spans="1:5" ht="15" customHeight="1" x14ac:dyDescent="0.25">
      <c r="A78" s="153">
        <v>43876.852905092594</v>
      </c>
      <c r="B78" s="185">
        <v>43891</v>
      </c>
      <c r="C78" s="155">
        <v>100</v>
      </c>
      <c r="D78" s="154">
        <v>8421</v>
      </c>
      <c r="E78" s="124" t="s">
        <v>27</v>
      </c>
    </row>
    <row r="79" spans="1:5" ht="15" customHeight="1" x14ac:dyDescent="0.25">
      <c r="A79" s="153">
        <v>43878.283078703702</v>
      </c>
      <c r="B79" s="185">
        <v>43891</v>
      </c>
      <c r="C79" s="155">
        <v>100</v>
      </c>
      <c r="D79" s="154">
        <v>3179</v>
      </c>
      <c r="E79" s="117" t="s">
        <v>27</v>
      </c>
    </row>
    <row r="80" spans="1:5" ht="15" customHeight="1" x14ac:dyDescent="0.25">
      <c r="A80" s="153">
        <v>43878.615486111114</v>
      </c>
      <c r="B80" s="185">
        <v>43891</v>
      </c>
      <c r="C80" s="155">
        <v>500</v>
      </c>
      <c r="D80" s="154">
        <v>1249</v>
      </c>
      <c r="E80" s="124" t="s">
        <v>27</v>
      </c>
    </row>
    <row r="81" spans="1:5" ht="15" customHeight="1" x14ac:dyDescent="0.25">
      <c r="A81" s="153">
        <v>43878.702534722222</v>
      </c>
      <c r="B81" s="185">
        <v>43891</v>
      </c>
      <c r="C81" s="155">
        <v>555</v>
      </c>
      <c r="D81" s="154">
        <v>3414</v>
      </c>
      <c r="E81" s="117" t="s">
        <v>27</v>
      </c>
    </row>
    <row r="82" spans="1:5" ht="15" customHeight="1" x14ac:dyDescent="0.25">
      <c r="A82" s="153">
        <v>43878.847094907411</v>
      </c>
      <c r="B82" s="185">
        <v>43891</v>
      </c>
      <c r="C82" s="155">
        <v>100</v>
      </c>
      <c r="D82" s="154">
        <v>8197</v>
      </c>
      <c r="E82" s="124" t="s">
        <v>27</v>
      </c>
    </row>
    <row r="83" spans="1:5" ht="15" customHeight="1" x14ac:dyDescent="0.25">
      <c r="A83" s="153">
        <v>43879.724444444444</v>
      </c>
      <c r="B83" s="185">
        <v>43891</v>
      </c>
      <c r="C83" s="155">
        <v>400</v>
      </c>
      <c r="D83" s="154">
        <v>1424</v>
      </c>
      <c r="E83" s="117" t="s">
        <v>27</v>
      </c>
    </row>
    <row r="84" spans="1:5" ht="15" customHeight="1" x14ac:dyDescent="0.25">
      <c r="A84" s="153">
        <v>43881.440833333334</v>
      </c>
      <c r="B84" s="185">
        <v>43891</v>
      </c>
      <c r="C84" s="155">
        <v>24</v>
      </c>
      <c r="D84" s="154">
        <v>4848</v>
      </c>
      <c r="E84" s="124" t="s">
        <v>27</v>
      </c>
    </row>
    <row r="85" spans="1:5" ht="15" customHeight="1" x14ac:dyDescent="0.25">
      <c r="A85" s="153">
        <v>43882.743888888886</v>
      </c>
      <c r="B85" s="185">
        <v>43891</v>
      </c>
      <c r="C85" s="155">
        <v>100</v>
      </c>
      <c r="D85" s="154">
        <v>533</v>
      </c>
      <c r="E85" s="117" t="s">
        <v>27</v>
      </c>
    </row>
    <row r="86" spans="1:5" ht="15" customHeight="1" x14ac:dyDescent="0.25">
      <c r="A86" s="153">
        <v>43884.458831018521</v>
      </c>
      <c r="B86" s="185">
        <v>43891</v>
      </c>
      <c r="C86" s="155">
        <v>50</v>
      </c>
      <c r="D86" s="154">
        <v>4848</v>
      </c>
      <c r="E86" s="124" t="s">
        <v>27</v>
      </c>
    </row>
    <row r="87" spans="1:5" ht="15" customHeight="1" x14ac:dyDescent="0.25">
      <c r="A87" s="153">
        <v>43884.548576388886</v>
      </c>
      <c r="B87" s="185">
        <v>43891</v>
      </c>
      <c r="C87" s="155">
        <v>110</v>
      </c>
      <c r="D87" s="154">
        <v>9151</v>
      </c>
      <c r="E87" s="117" t="s">
        <v>27</v>
      </c>
    </row>
    <row r="88" spans="1:5" ht="15" customHeight="1" x14ac:dyDescent="0.25">
      <c r="A88" s="153">
        <v>43886.972615740742</v>
      </c>
      <c r="B88" s="185">
        <v>43891</v>
      </c>
      <c r="C88" s="155">
        <v>200</v>
      </c>
      <c r="D88" s="154">
        <v>5405</v>
      </c>
      <c r="E88" s="124" t="s">
        <v>27</v>
      </c>
    </row>
    <row r="89" spans="1:5" ht="15" customHeight="1" x14ac:dyDescent="0.25">
      <c r="A89" s="153">
        <v>43887.279224537036</v>
      </c>
      <c r="B89" s="185">
        <v>43891</v>
      </c>
      <c r="C89" s="155">
        <v>1000</v>
      </c>
      <c r="D89" s="154">
        <v>9587</v>
      </c>
      <c r="E89" s="117" t="s">
        <v>27</v>
      </c>
    </row>
    <row r="90" spans="1:5" ht="15" customHeight="1" x14ac:dyDescent="0.25">
      <c r="A90" s="153">
        <v>43888.805763888886</v>
      </c>
      <c r="B90" s="185">
        <v>43891</v>
      </c>
      <c r="C90" s="155">
        <v>100</v>
      </c>
      <c r="D90" s="154">
        <v>2091</v>
      </c>
      <c r="E90" s="124" t="s">
        <v>27</v>
      </c>
    </row>
    <row r="91" spans="1:5" ht="15" customHeight="1" x14ac:dyDescent="0.25">
      <c r="A91" s="153">
        <v>43890.613310185188</v>
      </c>
      <c r="B91" s="185">
        <v>43891</v>
      </c>
      <c r="C91" s="155">
        <v>10</v>
      </c>
      <c r="D91" s="154">
        <v>8851</v>
      </c>
      <c r="E91" s="117" t="s">
        <v>27</v>
      </c>
    </row>
    <row r="92" spans="1:5" ht="15" customHeight="1" x14ac:dyDescent="0.25">
      <c r="A92" s="153">
        <v>43890.718032407407</v>
      </c>
      <c r="B92" s="185">
        <v>43891</v>
      </c>
      <c r="C92" s="155">
        <v>100</v>
      </c>
      <c r="D92" s="154">
        <v>8197</v>
      </c>
      <c r="E92" s="124" t="s">
        <v>27</v>
      </c>
    </row>
    <row r="93" spans="1:5" ht="30" customHeight="1" x14ac:dyDescent="0.25">
      <c r="A93" s="208" t="s">
        <v>33</v>
      </c>
      <c r="B93" s="209"/>
      <c r="C93" s="8">
        <f>SUM(C9:C60)-1430.68</f>
        <v>10581.32</v>
      </c>
      <c r="D93" s="152"/>
      <c r="E93" s="22"/>
    </row>
    <row r="94" spans="1:5" ht="30" customHeight="1" x14ac:dyDescent="0.25">
      <c r="A94" s="208" t="s">
        <v>41</v>
      </c>
      <c r="B94" s="209"/>
      <c r="C94" s="8">
        <f>SUM(C61:C92)-520.16</f>
        <v>5981.84</v>
      </c>
      <c r="D94" s="152"/>
      <c r="E94" s="22"/>
    </row>
    <row r="95" spans="1:5" x14ac:dyDescent="0.25">
      <c r="C95" s="37"/>
    </row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94:B94"/>
    <mergeCell ref="C6:D6"/>
    <mergeCell ref="A93:B93"/>
    <mergeCell ref="B5:E5"/>
    <mergeCell ref="B4:E4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17"/>
  <sheetViews>
    <sheetView showGridLines="0" workbookViewId="0">
      <selection activeCell="A8" sqref="A8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37.85546875" style="113" customWidth="1"/>
    <col min="4" max="4" width="104.28515625" customWidth="1"/>
    <col min="5" max="253" width="8.85546875" customWidth="1"/>
  </cols>
  <sheetData>
    <row r="1" spans="1:4" ht="18.75" x14ac:dyDescent="0.3">
      <c r="B1" s="199" t="s">
        <v>0</v>
      </c>
      <c r="C1" s="199"/>
      <c r="D1" s="199"/>
    </row>
    <row r="2" spans="1:4" ht="15" customHeight="1" x14ac:dyDescent="0.3">
      <c r="B2" s="199" t="s">
        <v>1</v>
      </c>
      <c r="C2" s="199"/>
      <c r="D2" s="199"/>
    </row>
    <row r="3" spans="1:4" ht="15" customHeight="1" x14ac:dyDescent="0.3">
      <c r="B3" s="104"/>
      <c r="C3" s="111"/>
    </row>
    <row r="4" spans="1:4" ht="15" customHeight="1" x14ac:dyDescent="0.25">
      <c r="B4" s="200" t="s">
        <v>42</v>
      </c>
      <c r="C4" s="200"/>
      <c r="D4" s="200"/>
    </row>
    <row r="5" spans="1:4" ht="15" customHeight="1" x14ac:dyDescent="0.25">
      <c r="B5" s="200" t="s">
        <v>43</v>
      </c>
      <c r="C5" s="200"/>
      <c r="D5" s="200"/>
    </row>
    <row r="6" spans="1:4" ht="15" customHeight="1" x14ac:dyDescent="0.3">
      <c r="B6" s="201" t="s">
        <v>810</v>
      </c>
      <c r="C6" s="201"/>
      <c r="D6" s="201"/>
    </row>
    <row r="9" spans="1:4" ht="15" customHeight="1" x14ac:dyDescent="0.25">
      <c r="A9" s="7" t="s">
        <v>44</v>
      </c>
      <c r="B9" s="35" t="s">
        <v>18</v>
      </c>
      <c r="C9" s="35" t="s">
        <v>26</v>
      </c>
      <c r="D9" s="20" t="s">
        <v>32</v>
      </c>
    </row>
    <row r="10" spans="1:4" ht="15" customHeight="1" x14ac:dyDescent="0.25">
      <c r="A10" s="214" t="s">
        <v>358</v>
      </c>
      <c r="B10" s="215"/>
      <c r="C10" s="216"/>
      <c r="D10" s="217"/>
    </row>
    <row r="11" spans="1:4" ht="15" customHeight="1" x14ac:dyDescent="0.25">
      <c r="A11" s="182">
        <v>43863.515324073844</v>
      </c>
      <c r="B11" s="105">
        <v>500</v>
      </c>
      <c r="C11" s="46" t="s">
        <v>636</v>
      </c>
      <c r="D11" s="46" t="s">
        <v>27</v>
      </c>
    </row>
    <row r="12" spans="1:4" ht="15" customHeight="1" x14ac:dyDescent="0.25">
      <c r="A12" s="182">
        <v>43863.516203703824</v>
      </c>
      <c r="B12" s="105">
        <v>1000</v>
      </c>
      <c r="C12" s="46" t="s">
        <v>637</v>
      </c>
      <c r="D12" s="46" t="s">
        <v>27</v>
      </c>
    </row>
    <row r="13" spans="1:4" ht="15" customHeight="1" x14ac:dyDescent="0.25">
      <c r="A13" s="182">
        <v>43863.516365740914</v>
      </c>
      <c r="B13" s="105">
        <v>2000</v>
      </c>
      <c r="C13" s="46" t="s">
        <v>638</v>
      </c>
      <c r="D13" s="46" t="s">
        <v>27</v>
      </c>
    </row>
    <row r="14" spans="1:4" ht="15" customHeight="1" x14ac:dyDescent="0.25">
      <c r="A14" s="182">
        <v>43863.519027777947</v>
      </c>
      <c r="B14" s="105">
        <v>400</v>
      </c>
      <c r="C14" s="46" t="s">
        <v>639</v>
      </c>
      <c r="D14" s="46" t="s">
        <v>27</v>
      </c>
    </row>
    <row r="15" spans="1:4" ht="15" customHeight="1" x14ac:dyDescent="0.25">
      <c r="A15" s="182">
        <v>43863.662997685373</v>
      </c>
      <c r="B15" s="105">
        <v>200</v>
      </c>
      <c r="C15" s="46" t="s">
        <v>640</v>
      </c>
      <c r="D15" s="46" t="s">
        <v>27</v>
      </c>
    </row>
    <row r="16" spans="1:4" ht="15" customHeight="1" x14ac:dyDescent="0.25">
      <c r="A16" s="182">
        <v>43863.66393518541</v>
      </c>
      <c r="B16" s="105">
        <v>500</v>
      </c>
      <c r="C16" s="46" t="s">
        <v>641</v>
      </c>
      <c r="D16" s="46" t="s">
        <v>27</v>
      </c>
    </row>
    <row r="17" spans="1:4" ht="15" customHeight="1" x14ac:dyDescent="0.25">
      <c r="A17" s="182">
        <v>43863.665000000037</v>
      </c>
      <c r="B17" s="105">
        <v>3500</v>
      </c>
      <c r="C17" s="46" t="s">
        <v>642</v>
      </c>
      <c r="D17" s="46" t="s">
        <v>27</v>
      </c>
    </row>
    <row r="18" spans="1:4" ht="15" customHeight="1" x14ac:dyDescent="0.25">
      <c r="A18" s="182">
        <v>43863.665173611138</v>
      </c>
      <c r="B18" s="105">
        <v>10000</v>
      </c>
      <c r="C18" s="46" t="s">
        <v>643</v>
      </c>
      <c r="D18" s="46" t="s">
        <v>27</v>
      </c>
    </row>
    <row r="19" spans="1:4" ht="15" customHeight="1" x14ac:dyDescent="0.25">
      <c r="A19" s="182">
        <v>43863.667199074291</v>
      </c>
      <c r="B19" s="105">
        <v>300</v>
      </c>
      <c r="C19" s="46" t="s">
        <v>644</v>
      </c>
      <c r="D19" s="46" t="s">
        <v>27</v>
      </c>
    </row>
    <row r="20" spans="1:4" ht="15" customHeight="1" x14ac:dyDescent="0.25">
      <c r="A20" s="182">
        <v>43863.847025462892</v>
      </c>
      <c r="B20" s="105">
        <v>500</v>
      </c>
      <c r="C20" s="46" t="s">
        <v>645</v>
      </c>
      <c r="D20" s="46" t="s">
        <v>27</v>
      </c>
    </row>
    <row r="21" spans="1:4" ht="15" customHeight="1" x14ac:dyDescent="0.25">
      <c r="A21" s="182">
        <v>43863.847523148172</v>
      </c>
      <c r="B21" s="105">
        <v>500</v>
      </c>
      <c r="C21" s="46" t="s">
        <v>646</v>
      </c>
      <c r="D21" s="46" t="s">
        <v>27</v>
      </c>
    </row>
    <row r="22" spans="1:4" ht="15" customHeight="1" x14ac:dyDescent="0.25">
      <c r="A22" s="182">
        <v>43863.847777777817</v>
      </c>
      <c r="B22" s="105">
        <v>120</v>
      </c>
      <c r="C22" s="46" t="s">
        <v>647</v>
      </c>
      <c r="D22" s="46" t="s">
        <v>27</v>
      </c>
    </row>
    <row r="23" spans="1:4" ht="15" customHeight="1" x14ac:dyDescent="0.25">
      <c r="A23" s="182">
        <v>43863.851377314888</v>
      </c>
      <c r="B23" s="105">
        <v>150</v>
      </c>
      <c r="C23" s="46" t="s">
        <v>648</v>
      </c>
      <c r="D23" s="46" t="s">
        <v>27</v>
      </c>
    </row>
    <row r="24" spans="1:4" ht="15" customHeight="1" x14ac:dyDescent="0.25">
      <c r="A24" s="182">
        <v>43863.85289351875</v>
      </c>
      <c r="B24" s="105">
        <v>100</v>
      </c>
      <c r="C24" s="46" t="s">
        <v>649</v>
      </c>
      <c r="D24" s="46" t="s">
        <v>27</v>
      </c>
    </row>
    <row r="25" spans="1:4" ht="15" customHeight="1" x14ac:dyDescent="0.25">
      <c r="A25" s="182">
        <v>43863.853599537164</v>
      </c>
      <c r="B25" s="105">
        <v>200</v>
      </c>
      <c r="C25" s="46" t="s">
        <v>650</v>
      </c>
      <c r="D25" s="46" t="s">
        <v>27</v>
      </c>
    </row>
    <row r="26" spans="1:4" ht="15" customHeight="1" x14ac:dyDescent="0.25">
      <c r="A26" s="182">
        <v>43863.920208333526</v>
      </c>
      <c r="B26" s="105">
        <v>123</v>
      </c>
      <c r="C26" s="46" t="s">
        <v>651</v>
      </c>
      <c r="D26" s="46" t="s">
        <v>27</v>
      </c>
    </row>
    <row r="27" spans="1:4" ht="15" customHeight="1" x14ac:dyDescent="0.25">
      <c r="A27" s="182">
        <v>43864.083206018433</v>
      </c>
      <c r="B27" s="105">
        <v>242</v>
      </c>
      <c r="C27" s="46" t="s">
        <v>652</v>
      </c>
      <c r="D27" s="46" t="s">
        <v>27</v>
      </c>
    </row>
    <row r="28" spans="1:4" ht="15" customHeight="1" x14ac:dyDescent="0.25">
      <c r="A28" s="182">
        <v>43864.094849537127</v>
      </c>
      <c r="B28" s="105">
        <v>500</v>
      </c>
      <c r="C28" s="46" t="s">
        <v>653</v>
      </c>
      <c r="D28" s="46" t="s">
        <v>27</v>
      </c>
    </row>
    <row r="29" spans="1:4" ht="15" customHeight="1" x14ac:dyDescent="0.25">
      <c r="A29" s="182">
        <v>43864.157037036959</v>
      </c>
      <c r="B29" s="105">
        <v>400</v>
      </c>
      <c r="C29" s="46" t="s">
        <v>654</v>
      </c>
      <c r="D29" s="46" t="s">
        <v>27</v>
      </c>
    </row>
    <row r="30" spans="1:4" ht="15" customHeight="1" x14ac:dyDescent="0.25">
      <c r="A30" s="182">
        <v>43864.169803240802</v>
      </c>
      <c r="B30" s="105">
        <v>7700</v>
      </c>
      <c r="C30" s="46" t="s">
        <v>655</v>
      </c>
      <c r="D30" s="46" t="s">
        <v>27</v>
      </c>
    </row>
    <row r="31" spans="1:4" ht="15" customHeight="1" x14ac:dyDescent="0.25">
      <c r="A31" s="182">
        <v>43864.479930555448</v>
      </c>
      <c r="B31" s="105">
        <v>10</v>
      </c>
      <c r="C31" s="46" t="s">
        <v>656</v>
      </c>
      <c r="D31" s="46" t="s">
        <v>27</v>
      </c>
    </row>
    <row r="32" spans="1:4" ht="15" customHeight="1" x14ac:dyDescent="0.25">
      <c r="A32" s="182">
        <v>43864.49302083347</v>
      </c>
      <c r="B32" s="105">
        <v>200</v>
      </c>
      <c r="C32" s="46" t="s">
        <v>657</v>
      </c>
      <c r="D32" s="46" t="s">
        <v>27</v>
      </c>
    </row>
    <row r="33" spans="1:4" ht="15" customHeight="1" x14ac:dyDescent="0.25">
      <c r="A33" s="182">
        <v>43864.550601851661</v>
      </c>
      <c r="B33" s="105">
        <v>500</v>
      </c>
      <c r="C33" s="46" t="s">
        <v>658</v>
      </c>
      <c r="D33" s="46" t="s">
        <v>27</v>
      </c>
    </row>
    <row r="34" spans="1:4" ht="15" customHeight="1" x14ac:dyDescent="0.25">
      <c r="A34" s="182">
        <v>43864.731030092575</v>
      </c>
      <c r="B34" s="105">
        <v>500</v>
      </c>
      <c r="C34" s="46" t="s">
        <v>659</v>
      </c>
      <c r="D34" s="46" t="s">
        <v>27</v>
      </c>
    </row>
    <row r="35" spans="1:4" ht="15" customHeight="1" x14ac:dyDescent="0.25">
      <c r="A35" s="182">
        <v>43865.12984953681</v>
      </c>
      <c r="B35" s="105">
        <v>200</v>
      </c>
      <c r="C35" s="46" t="s">
        <v>660</v>
      </c>
      <c r="D35" s="46" t="s">
        <v>27</v>
      </c>
    </row>
    <row r="36" spans="1:4" ht="15" customHeight="1" x14ac:dyDescent="0.25">
      <c r="A36" s="182">
        <v>43865.422418981325</v>
      </c>
      <c r="B36" s="105">
        <v>100</v>
      </c>
      <c r="C36" s="46" t="s">
        <v>661</v>
      </c>
      <c r="D36" s="46" t="s">
        <v>27</v>
      </c>
    </row>
    <row r="37" spans="1:4" ht="15" customHeight="1" x14ac:dyDescent="0.25">
      <c r="A37" s="182">
        <v>43865.423159722239</v>
      </c>
      <c r="B37" s="105">
        <v>300</v>
      </c>
      <c r="C37" s="46" t="s">
        <v>662</v>
      </c>
      <c r="D37" s="46" t="s">
        <v>27</v>
      </c>
    </row>
    <row r="38" spans="1:4" ht="15" customHeight="1" x14ac:dyDescent="0.25">
      <c r="A38" s="182">
        <v>43865.761597222183</v>
      </c>
      <c r="B38" s="105">
        <v>1827</v>
      </c>
      <c r="C38" s="46" t="s">
        <v>663</v>
      </c>
      <c r="D38" s="46" t="s">
        <v>27</v>
      </c>
    </row>
    <row r="39" spans="1:4" ht="15" customHeight="1" x14ac:dyDescent="0.25">
      <c r="A39" s="182">
        <v>43865.841469907202</v>
      </c>
      <c r="B39" s="105">
        <v>1000</v>
      </c>
      <c r="C39" s="46" t="s">
        <v>664</v>
      </c>
      <c r="D39" s="46" t="s">
        <v>27</v>
      </c>
    </row>
    <row r="40" spans="1:4" ht="15" customHeight="1" x14ac:dyDescent="0.25">
      <c r="A40" s="182">
        <v>43866.461539351847</v>
      </c>
      <c r="B40" s="105">
        <v>10</v>
      </c>
      <c r="C40" s="46" t="s">
        <v>665</v>
      </c>
      <c r="D40" s="46" t="s">
        <v>27</v>
      </c>
    </row>
    <row r="41" spans="1:4" ht="15" customHeight="1" x14ac:dyDescent="0.25">
      <c r="A41" s="182">
        <v>43866.465069444384</v>
      </c>
      <c r="B41" s="105">
        <v>100</v>
      </c>
      <c r="C41" s="46" t="s">
        <v>666</v>
      </c>
      <c r="D41" s="46" t="s">
        <v>27</v>
      </c>
    </row>
    <row r="42" spans="1:4" ht="15" customHeight="1" x14ac:dyDescent="0.25">
      <c r="A42" s="182">
        <v>43866.472696759272</v>
      </c>
      <c r="B42" s="105">
        <v>250</v>
      </c>
      <c r="C42" s="46" t="s">
        <v>667</v>
      </c>
      <c r="D42" s="46" t="s">
        <v>27</v>
      </c>
    </row>
    <row r="43" spans="1:4" ht="15" customHeight="1" x14ac:dyDescent="0.25">
      <c r="A43" s="182">
        <v>43866.50793981459</v>
      </c>
      <c r="B43" s="105">
        <v>500</v>
      </c>
      <c r="C43" s="46" t="s">
        <v>668</v>
      </c>
      <c r="D43" s="46" t="s">
        <v>27</v>
      </c>
    </row>
    <row r="44" spans="1:4" ht="15" customHeight="1" x14ac:dyDescent="0.25">
      <c r="A44" s="182">
        <v>43866.519189815037</v>
      </c>
      <c r="B44" s="105">
        <v>100</v>
      </c>
      <c r="C44" s="46" t="s">
        <v>669</v>
      </c>
      <c r="D44" s="46" t="s">
        <v>27</v>
      </c>
    </row>
    <row r="45" spans="1:4" ht="15" customHeight="1" x14ac:dyDescent="0.25">
      <c r="A45" s="182">
        <v>43866.574027777649</v>
      </c>
      <c r="B45" s="105">
        <v>100</v>
      </c>
      <c r="C45" s="46" t="s">
        <v>670</v>
      </c>
      <c r="D45" s="46" t="s">
        <v>27</v>
      </c>
    </row>
    <row r="46" spans="1:4" ht="15" customHeight="1" x14ac:dyDescent="0.25">
      <c r="A46" s="182">
        <v>43866.60774305556</v>
      </c>
      <c r="B46" s="105">
        <v>250</v>
      </c>
      <c r="C46" s="46" t="s">
        <v>671</v>
      </c>
      <c r="D46" s="46" t="s">
        <v>27</v>
      </c>
    </row>
    <row r="47" spans="1:4" ht="15" customHeight="1" x14ac:dyDescent="0.25">
      <c r="A47" s="182">
        <v>43866.634513888974</v>
      </c>
      <c r="B47" s="105">
        <v>100</v>
      </c>
      <c r="C47" s="46" t="s">
        <v>672</v>
      </c>
      <c r="D47" s="46" t="s">
        <v>27</v>
      </c>
    </row>
    <row r="48" spans="1:4" ht="15" customHeight="1" x14ac:dyDescent="0.25">
      <c r="A48" s="182">
        <v>43867.293634259142</v>
      </c>
      <c r="B48" s="105">
        <v>50</v>
      </c>
      <c r="C48" s="46" t="s">
        <v>673</v>
      </c>
      <c r="D48" s="46" t="s">
        <v>27</v>
      </c>
    </row>
    <row r="49" spans="1:4" ht="15" customHeight="1" x14ac:dyDescent="0.25">
      <c r="A49" s="182">
        <v>43867.426377314609</v>
      </c>
      <c r="B49" s="105">
        <v>200</v>
      </c>
      <c r="C49" s="46" t="s">
        <v>674</v>
      </c>
      <c r="D49" s="46" t="s">
        <v>27</v>
      </c>
    </row>
    <row r="50" spans="1:4" ht="15" customHeight="1" x14ac:dyDescent="0.25">
      <c r="A50" s="182">
        <v>43867.464953703806</v>
      </c>
      <c r="B50" s="105">
        <v>700</v>
      </c>
      <c r="C50" s="46" t="s">
        <v>675</v>
      </c>
      <c r="D50" s="46" t="s">
        <v>27</v>
      </c>
    </row>
    <row r="51" spans="1:4" ht="15" customHeight="1" x14ac:dyDescent="0.25">
      <c r="A51" s="182">
        <v>43867.472523148172</v>
      </c>
      <c r="B51" s="105">
        <v>700</v>
      </c>
      <c r="C51" s="46" t="s">
        <v>676</v>
      </c>
      <c r="D51" s="46" t="s">
        <v>27</v>
      </c>
    </row>
    <row r="52" spans="1:4" ht="15" customHeight="1" x14ac:dyDescent="0.25">
      <c r="A52" s="182">
        <v>43867.473287037108</v>
      </c>
      <c r="B52" s="105">
        <v>500</v>
      </c>
      <c r="C52" s="46" t="s">
        <v>677</v>
      </c>
      <c r="D52" s="46" t="s">
        <v>27</v>
      </c>
    </row>
    <row r="53" spans="1:4" ht="15" customHeight="1" x14ac:dyDescent="0.25">
      <c r="A53" s="182">
        <v>43867.519085648004</v>
      </c>
      <c r="B53" s="105">
        <v>1000</v>
      </c>
      <c r="C53" s="46" t="s">
        <v>678</v>
      </c>
      <c r="D53" s="46" t="s">
        <v>27</v>
      </c>
    </row>
    <row r="54" spans="1:4" ht="15" customHeight="1" x14ac:dyDescent="0.25">
      <c r="A54" s="182">
        <v>43867.724745370448</v>
      </c>
      <c r="B54" s="105">
        <v>500</v>
      </c>
      <c r="C54" s="46" t="s">
        <v>679</v>
      </c>
      <c r="D54" s="46" t="s">
        <v>27</v>
      </c>
    </row>
    <row r="55" spans="1:4" ht="15" customHeight="1" x14ac:dyDescent="0.25">
      <c r="A55" s="182">
        <v>43868.334837962873</v>
      </c>
      <c r="B55" s="105">
        <v>200</v>
      </c>
      <c r="C55" s="46" t="s">
        <v>680</v>
      </c>
      <c r="D55" s="46" t="s">
        <v>27</v>
      </c>
    </row>
    <row r="56" spans="1:4" ht="15" customHeight="1" x14ac:dyDescent="0.25">
      <c r="A56" s="182">
        <v>43868.425891203806</v>
      </c>
      <c r="B56" s="105">
        <v>200</v>
      </c>
      <c r="C56" s="46" t="s">
        <v>681</v>
      </c>
      <c r="D56" s="46" t="s">
        <v>27</v>
      </c>
    </row>
    <row r="57" spans="1:4" ht="15" customHeight="1" x14ac:dyDescent="0.25">
      <c r="A57" s="182">
        <v>43868.458888888825</v>
      </c>
      <c r="B57" s="105">
        <v>1000</v>
      </c>
      <c r="C57" s="46" t="s">
        <v>682</v>
      </c>
      <c r="D57" s="46" t="s">
        <v>27</v>
      </c>
    </row>
    <row r="58" spans="1:4" ht="15" customHeight="1" x14ac:dyDescent="0.25">
      <c r="A58" s="182">
        <v>43868.522673611064</v>
      </c>
      <c r="B58" s="105">
        <v>150</v>
      </c>
      <c r="C58" s="46" t="s">
        <v>683</v>
      </c>
      <c r="D58" s="46" t="s">
        <v>27</v>
      </c>
    </row>
    <row r="59" spans="1:4" ht="15" customHeight="1" x14ac:dyDescent="0.25">
      <c r="A59" s="182">
        <v>43868.579861111008</v>
      </c>
      <c r="B59" s="105">
        <v>500</v>
      </c>
      <c r="C59" s="46" t="s">
        <v>684</v>
      </c>
      <c r="D59" s="46" t="s">
        <v>27</v>
      </c>
    </row>
    <row r="60" spans="1:4" ht="15" customHeight="1" x14ac:dyDescent="0.25">
      <c r="A60" s="182">
        <v>43868.921863425989</v>
      </c>
      <c r="B60" s="105">
        <v>400</v>
      </c>
      <c r="C60" s="46" t="s">
        <v>685</v>
      </c>
      <c r="D60" s="46" t="s">
        <v>27</v>
      </c>
    </row>
    <row r="61" spans="1:4" ht="15" customHeight="1" x14ac:dyDescent="0.25">
      <c r="A61" s="182">
        <v>43869.914375000168</v>
      </c>
      <c r="B61" s="105">
        <v>500</v>
      </c>
      <c r="C61" s="46" t="s">
        <v>686</v>
      </c>
      <c r="D61" s="46" t="s">
        <v>27</v>
      </c>
    </row>
    <row r="62" spans="1:4" ht="15" customHeight="1" x14ac:dyDescent="0.25">
      <c r="A62" s="182">
        <v>43869.915046296082</v>
      </c>
      <c r="B62" s="105">
        <v>1000</v>
      </c>
      <c r="C62" s="46" t="s">
        <v>687</v>
      </c>
      <c r="D62" s="46" t="s">
        <v>27</v>
      </c>
    </row>
    <row r="63" spans="1:4" ht="15" customHeight="1" x14ac:dyDescent="0.25">
      <c r="A63" s="182">
        <v>43869.91598379612</v>
      </c>
      <c r="B63" s="105">
        <v>400</v>
      </c>
      <c r="C63" s="46" t="s">
        <v>688</v>
      </c>
      <c r="D63" s="46" t="s">
        <v>27</v>
      </c>
    </row>
    <row r="64" spans="1:4" ht="15" customHeight="1" x14ac:dyDescent="0.25">
      <c r="A64" s="182">
        <v>43869.922106481623</v>
      </c>
      <c r="B64" s="105">
        <v>1000</v>
      </c>
      <c r="C64" s="46" t="s">
        <v>689</v>
      </c>
      <c r="D64" s="46" t="s">
        <v>27</v>
      </c>
    </row>
    <row r="65" spans="1:4" ht="15" customHeight="1" x14ac:dyDescent="0.25">
      <c r="A65" s="182">
        <v>43870.359050925821</v>
      </c>
      <c r="B65" s="105">
        <v>100</v>
      </c>
      <c r="C65" s="46" t="s">
        <v>690</v>
      </c>
      <c r="D65" s="46" t="s">
        <v>27</v>
      </c>
    </row>
    <row r="66" spans="1:4" ht="15" customHeight="1" x14ac:dyDescent="0.25">
      <c r="A66" s="182">
        <v>43870.423136574216</v>
      </c>
      <c r="B66" s="105">
        <v>500</v>
      </c>
      <c r="C66" s="46" t="s">
        <v>691</v>
      </c>
      <c r="D66" s="46" t="s">
        <v>27</v>
      </c>
    </row>
    <row r="67" spans="1:4" ht="15" customHeight="1" x14ac:dyDescent="0.25">
      <c r="A67" s="182">
        <v>43870.672743055504</v>
      </c>
      <c r="B67" s="105">
        <v>100</v>
      </c>
      <c r="C67" s="46" t="s">
        <v>692</v>
      </c>
      <c r="D67" s="46" t="s">
        <v>27</v>
      </c>
    </row>
    <row r="68" spans="1:4" ht="15" customHeight="1" x14ac:dyDescent="0.25">
      <c r="A68" s="182">
        <v>43871.082268518396</v>
      </c>
      <c r="B68" s="105">
        <v>9.9</v>
      </c>
      <c r="C68" s="46" t="s">
        <v>693</v>
      </c>
      <c r="D68" s="46" t="s">
        <v>27</v>
      </c>
    </row>
    <row r="69" spans="1:4" ht="15" customHeight="1" x14ac:dyDescent="0.25">
      <c r="A69" s="182">
        <v>43871.162233796436</v>
      </c>
      <c r="B69" s="105">
        <v>10000</v>
      </c>
      <c r="C69" s="46" t="s">
        <v>694</v>
      </c>
      <c r="D69" s="46" t="s">
        <v>27</v>
      </c>
    </row>
    <row r="70" spans="1:4" ht="15" customHeight="1" x14ac:dyDescent="0.25">
      <c r="A70" s="182">
        <v>43871.385706018656</v>
      </c>
      <c r="B70" s="105">
        <v>300</v>
      </c>
      <c r="C70" s="46" t="s">
        <v>695</v>
      </c>
      <c r="D70" s="46" t="s">
        <v>27</v>
      </c>
    </row>
    <row r="71" spans="1:4" ht="15" customHeight="1" x14ac:dyDescent="0.25">
      <c r="A71" s="182">
        <v>43871.504201388918</v>
      </c>
      <c r="B71" s="105">
        <v>10</v>
      </c>
      <c r="C71" s="46" t="s">
        <v>656</v>
      </c>
      <c r="D71" s="46" t="s">
        <v>27</v>
      </c>
    </row>
    <row r="72" spans="1:4" ht="15" customHeight="1" x14ac:dyDescent="0.25">
      <c r="A72" s="182">
        <v>43871.651516203769</v>
      </c>
      <c r="B72" s="105">
        <v>150</v>
      </c>
      <c r="C72" s="46" t="s">
        <v>696</v>
      </c>
      <c r="D72" s="46" t="s">
        <v>27</v>
      </c>
    </row>
    <row r="73" spans="1:4" ht="15" customHeight="1" x14ac:dyDescent="0.25">
      <c r="A73" s="182">
        <v>43871.714918981306</v>
      </c>
      <c r="B73" s="105">
        <v>300</v>
      </c>
      <c r="C73" s="46" t="s">
        <v>697</v>
      </c>
      <c r="D73" s="46" t="s">
        <v>27</v>
      </c>
    </row>
    <row r="74" spans="1:4" ht="15" customHeight="1" x14ac:dyDescent="0.25">
      <c r="A74" s="182">
        <v>43871.736412037164</v>
      </c>
      <c r="B74" s="105">
        <v>500</v>
      </c>
      <c r="C74" s="46" t="s">
        <v>698</v>
      </c>
      <c r="D74" s="46" t="s">
        <v>27</v>
      </c>
    </row>
    <row r="75" spans="1:4" ht="15" customHeight="1" x14ac:dyDescent="0.25">
      <c r="A75" s="182">
        <v>43872.141388888936</v>
      </c>
      <c r="B75" s="105">
        <v>2500</v>
      </c>
      <c r="C75" s="46" t="s">
        <v>699</v>
      </c>
      <c r="D75" s="46" t="s">
        <v>27</v>
      </c>
    </row>
    <row r="76" spans="1:4" ht="15" customHeight="1" x14ac:dyDescent="0.25">
      <c r="A76" s="182">
        <v>43872.439548611175</v>
      </c>
      <c r="B76" s="105">
        <v>200</v>
      </c>
      <c r="C76" s="46" t="s">
        <v>700</v>
      </c>
      <c r="D76" s="46" t="s">
        <v>27</v>
      </c>
    </row>
    <row r="77" spans="1:4" ht="15" customHeight="1" x14ac:dyDescent="0.25">
      <c r="A77" s="182">
        <v>43872.441481481306</v>
      </c>
      <c r="B77" s="105">
        <v>50</v>
      </c>
      <c r="C77" s="46" t="s">
        <v>701</v>
      </c>
      <c r="D77" s="46" t="s">
        <v>27</v>
      </c>
    </row>
    <row r="78" spans="1:4" ht="15" customHeight="1" x14ac:dyDescent="0.25">
      <c r="A78" s="182">
        <v>43872.444131944329</v>
      </c>
      <c r="B78" s="105">
        <v>2500</v>
      </c>
      <c r="C78" s="46" t="s">
        <v>702</v>
      </c>
      <c r="D78" s="46" t="s">
        <v>27</v>
      </c>
    </row>
    <row r="79" spans="1:4" ht="15" customHeight="1" x14ac:dyDescent="0.25">
      <c r="A79" s="182">
        <v>43872.463136574253</v>
      </c>
      <c r="B79" s="105">
        <v>500</v>
      </c>
      <c r="C79" s="46" t="s">
        <v>703</v>
      </c>
      <c r="D79" s="46" t="s">
        <v>27</v>
      </c>
    </row>
    <row r="80" spans="1:4" ht="15" customHeight="1" x14ac:dyDescent="0.25">
      <c r="A80" s="182">
        <v>43872.467442129739</v>
      </c>
      <c r="B80" s="105">
        <v>500</v>
      </c>
      <c r="C80" s="46" t="s">
        <v>704</v>
      </c>
      <c r="D80" s="46" t="s">
        <v>27</v>
      </c>
    </row>
    <row r="81" spans="1:4" ht="15" customHeight="1" x14ac:dyDescent="0.25">
      <c r="A81" s="182">
        <v>43872.594780092593</v>
      </c>
      <c r="B81" s="105">
        <v>1100</v>
      </c>
      <c r="C81" s="46" t="s">
        <v>705</v>
      </c>
      <c r="D81" s="46" t="s">
        <v>27</v>
      </c>
    </row>
    <row r="82" spans="1:4" ht="15" customHeight="1" x14ac:dyDescent="0.25">
      <c r="A82" s="182">
        <v>43872.666099537164</v>
      </c>
      <c r="B82" s="105">
        <v>450</v>
      </c>
      <c r="C82" s="46" t="s">
        <v>706</v>
      </c>
      <c r="D82" s="46" t="s">
        <v>27</v>
      </c>
    </row>
    <row r="83" spans="1:4" ht="15" customHeight="1" x14ac:dyDescent="0.25">
      <c r="A83" s="182">
        <v>43872.676921296399</v>
      </c>
      <c r="B83" s="105">
        <v>300</v>
      </c>
      <c r="C83" s="46" t="s">
        <v>707</v>
      </c>
      <c r="D83" s="46" t="s">
        <v>27</v>
      </c>
    </row>
    <row r="84" spans="1:4" ht="15" customHeight="1" x14ac:dyDescent="0.25">
      <c r="A84" s="182">
        <v>43873.471145833377</v>
      </c>
      <c r="B84" s="105">
        <v>75.5</v>
      </c>
      <c r="C84" s="46" t="s">
        <v>708</v>
      </c>
      <c r="D84" s="46" t="s">
        <v>27</v>
      </c>
    </row>
    <row r="85" spans="1:4" ht="15" customHeight="1" x14ac:dyDescent="0.25">
      <c r="A85" s="182">
        <v>43873.478182870429</v>
      </c>
      <c r="B85" s="105">
        <v>500</v>
      </c>
      <c r="C85" s="46" t="s">
        <v>668</v>
      </c>
      <c r="D85" s="46" t="s">
        <v>27</v>
      </c>
    </row>
    <row r="86" spans="1:4" ht="15" customHeight="1" x14ac:dyDescent="0.25">
      <c r="A86" s="182">
        <v>43873.56383101875</v>
      </c>
      <c r="B86" s="105">
        <v>50</v>
      </c>
      <c r="C86" s="46" t="s">
        <v>709</v>
      </c>
      <c r="D86" s="46" t="s">
        <v>27</v>
      </c>
    </row>
    <row r="87" spans="1:4" ht="15" customHeight="1" x14ac:dyDescent="0.25">
      <c r="A87" s="182">
        <v>43873.595937499776</v>
      </c>
      <c r="B87" s="105">
        <v>50</v>
      </c>
      <c r="C87" s="46" t="s">
        <v>710</v>
      </c>
      <c r="D87" s="46" t="s">
        <v>27</v>
      </c>
    </row>
    <row r="88" spans="1:4" ht="15" customHeight="1" x14ac:dyDescent="0.25">
      <c r="A88" s="182">
        <v>43873.761296296492</v>
      </c>
      <c r="B88" s="105">
        <v>300</v>
      </c>
      <c r="C88" s="46" t="s">
        <v>711</v>
      </c>
      <c r="D88" s="46" t="s">
        <v>27</v>
      </c>
    </row>
    <row r="89" spans="1:4" ht="15" customHeight="1" x14ac:dyDescent="0.25">
      <c r="A89" s="182">
        <v>43874.29721064819</v>
      </c>
      <c r="B89" s="105">
        <v>50</v>
      </c>
      <c r="C89" s="46" t="s">
        <v>673</v>
      </c>
      <c r="D89" s="46" t="s">
        <v>27</v>
      </c>
    </row>
    <row r="90" spans="1:4" ht="15" customHeight="1" x14ac:dyDescent="0.25">
      <c r="A90" s="182">
        <v>43874.431215277873</v>
      </c>
      <c r="B90" s="105">
        <v>500</v>
      </c>
      <c r="C90" s="46" t="s">
        <v>712</v>
      </c>
      <c r="D90" s="46" t="s">
        <v>27</v>
      </c>
    </row>
    <row r="91" spans="1:4" ht="15" customHeight="1" x14ac:dyDescent="0.25">
      <c r="A91" s="182">
        <v>43874.432233796455</v>
      </c>
      <c r="B91" s="105">
        <v>250</v>
      </c>
      <c r="C91" s="46" t="s">
        <v>713</v>
      </c>
      <c r="D91" s="46" t="s">
        <v>27</v>
      </c>
    </row>
    <row r="92" spans="1:4" ht="15" customHeight="1" x14ac:dyDescent="0.25">
      <c r="A92" s="182">
        <v>43874.468726851977</v>
      </c>
      <c r="B92" s="105">
        <v>1000</v>
      </c>
      <c r="C92" s="46" t="s">
        <v>714</v>
      </c>
      <c r="D92" s="46" t="s">
        <v>27</v>
      </c>
    </row>
    <row r="93" spans="1:4" ht="15" customHeight="1" x14ac:dyDescent="0.25">
      <c r="A93" s="182">
        <v>43874.469224537257</v>
      </c>
      <c r="B93" s="105">
        <v>300</v>
      </c>
      <c r="C93" s="46" t="s">
        <v>715</v>
      </c>
      <c r="D93" s="46" t="s">
        <v>27</v>
      </c>
    </row>
    <row r="94" spans="1:4" ht="15" customHeight="1" x14ac:dyDescent="0.25">
      <c r="A94" s="182">
        <v>43874.469895833172</v>
      </c>
      <c r="B94" s="105">
        <v>1000</v>
      </c>
      <c r="C94" s="46" t="s">
        <v>716</v>
      </c>
      <c r="D94" s="46" t="s">
        <v>27</v>
      </c>
    </row>
    <row r="95" spans="1:4" ht="15" customHeight="1" x14ac:dyDescent="0.25">
      <c r="A95" s="182">
        <v>43874.475474536885</v>
      </c>
      <c r="B95" s="105">
        <v>100</v>
      </c>
      <c r="C95" s="46" t="s">
        <v>717</v>
      </c>
      <c r="D95" s="46" t="s">
        <v>27</v>
      </c>
    </row>
    <row r="96" spans="1:4" ht="15" customHeight="1" x14ac:dyDescent="0.25">
      <c r="A96" s="182">
        <v>43874.508761574049</v>
      </c>
      <c r="B96" s="105">
        <v>500</v>
      </c>
      <c r="C96" s="46" t="s">
        <v>718</v>
      </c>
      <c r="D96" s="46" t="s">
        <v>27</v>
      </c>
    </row>
    <row r="97" spans="1:4" ht="15" customHeight="1" x14ac:dyDescent="0.25">
      <c r="A97" s="182">
        <v>43875.429907407612</v>
      </c>
      <c r="B97" s="105">
        <v>1000</v>
      </c>
      <c r="C97" s="46" t="s">
        <v>719</v>
      </c>
      <c r="D97" s="46" t="s">
        <v>27</v>
      </c>
    </row>
    <row r="98" spans="1:4" ht="15" customHeight="1" x14ac:dyDescent="0.25">
      <c r="A98" s="182">
        <v>43875.465486111119</v>
      </c>
      <c r="B98" s="105">
        <v>30</v>
      </c>
      <c r="C98" s="46" t="s">
        <v>720</v>
      </c>
      <c r="D98" s="46" t="s">
        <v>27</v>
      </c>
    </row>
    <row r="99" spans="1:4" ht="15" customHeight="1" x14ac:dyDescent="0.25">
      <c r="A99" s="182">
        <v>43875.680775463115</v>
      </c>
      <c r="B99" s="105">
        <v>3000</v>
      </c>
      <c r="C99" s="46" t="s">
        <v>721</v>
      </c>
      <c r="D99" s="46" t="s">
        <v>27</v>
      </c>
    </row>
    <row r="100" spans="1:4" ht="15" customHeight="1" x14ac:dyDescent="0.25">
      <c r="A100" s="182">
        <v>43875.91486111097</v>
      </c>
      <c r="B100" s="105">
        <v>400</v>
      </c>
      <c r="C100" s="46" t="s">
        <v>722</v>
      </c>
      <c r="D100" s="46" t="s">
        <v>27</v>
      </c>
    </row>
    <row r="101" spans="1:4" ht="15" customHeight="1" x14ac:dyDescent="0.25">
      <c r="A101" s="182">
        <v>43876.890254629776</v>
      </c>
      <c r="B101" s="105">
        <v>50</v>
      </c>
      <c r="C101" s="46" t="s">
        <v>723</v>
      </c>
      <c r="D101" s="46" t="s">
        <v>27</v>
      </c>
    </row>
    <row r="102" spans="1:4" ht="15" customHeight="1" x14ac:dyDescent="0.25">
      <c r="A102" s="182">
        <v>43876.890266203787</v>
      </c>
      <c r="B102" s="105">
        <v>500</v>
      </c>
      <c r="C102" s="46" t="s">
        <v>724</v>
      </c>
      <c r="D102" s="46" t="s">
        <v>27</v>
      </c>
    </row>
    <row r="103" spans="1:4" ht="15" customHeight="1" x14ac:dyDescent="0.25">
      <c r="A103" s="182">
        <v>43876.894803240895</v>
      </c>
      <c r="B103" s="105">
        <v>100</v>
      </c>
      <c r="C103" s="46" t="s">
        <v>725</v>
      </c>
      <c r="D103" s="46" t="s">
        <v>27</v>
      </c>
    </row>
    <row r="104" spans="1:4" ht="15" customHeight="1" x14ac:dyDescent="0.25">
      <c r="A104" s="182">
        <v>43876.895624999888</v>
      </c>
      <c r="B104" s="105">
        <v>100</v>
      </c>
      <c r="C104" s="46" t="s">
        <v>649</v>
      </c>
      <c r="D104" s="46" t="s">
        <v>27</v>
      </c>
    </row>
    <row r="105" spans="1:4" ht="15" customHeight="1" x14ac:dyDescent="0.25">
      <c r="A105" s="182">
        <v>43876.895729166456</v>
      </c>
      <c r="B105" s="105">
        <v>1000</v>
      </c>
      <c r="C105" s="46" t="s">
        <v>726</v>
      </c>
      <c r="D105" s="46" t="s">
        <v>27</v>
      </c>
    </row>
    <row r="106" spans="1:4" ht="15" customHeight="1" x14ac:dyDescent="0.25">
      <c r="A106" s="182">
        <v>43876.915509259328</v>
      </c>
      <c r="B106" s="105">
        <v>200</v>
      </c>
      <c r="C106" s="46" t="s">
        <v>681</v>
      </c>
      <c r="D106" s="46" t="s">
        <v>27</v>
      </c>
    </row>
    <row r="107" spans="1:4" ht="15" customHeight="1" x14ac:dyDescent="0.25">
      <c r="A107" s="182">
        <v>43877.497939814813</v>
      </c>
      <c r="B107" s="105">
        <v>100</v>
      </c>
      <c r="C107" s="46" t="s">
        <v>727</v>
      </c>
      <c r="D107" s="46" t="s">
        <v>27</v>
      </c>
    </row>
    <row r="108" spans="1:4" ht="15" customHeight="1" x14ac:dyDescent="0.25">
      <c r="A108" s="182">
        <v>43877.530590277631</v>
      </c>
      <c r="B108" s="105">
        <v>60</v>
      </c>
      <c r="C108" s="46" t="s">
        <v>728</v>
      </c>
      <c r="D108" s="46" t="s">
        <v>27</v>
      </c>
    </row>
    <row r="109" spans="1:4" ht="15" customHeight="1" x14ac:dyDescent="0.25">
      <c r="A109" s="182">
        <v>43877.536446759477</v>
      </c>
      <c r="B109" s="105">
        <v>200</v>
      </c>
      <c r="C109" s="46" t="s">
        <v>729</v>
      </c>
      <c r="D109" s="46" t="s">
        <v>27</v>
      </c>
    </row>
    <row r="110" spans="1:4" ht="15" customHeight="1" x14ac:dyDescent="0.25">
      <c r="A110" s="182">
        <v>43877.878750000149</v>
      </c>
      <c r="B110" s="105">
        <v>7000</v>
      </c>
      <c r="C110" s="46" t="s">
        <v>730</v>
      </c>
      <c r="D110" s="46" t="s">
        <v>27</v>
      </c>
    </row>
    <row r="111" spans="1:4" ht="15" customHeight="1" x14ac:dyDescent="0.25">
      <c r="A111" s="182">
        <v>43877.885543981567</v>
      </c>
      <c r="B111" s="105">
        <v>100</v>
      </c>
      <c r="C111" s="46" t="s">
        <v>731</v>
      </c>
      <c r="D111" s="46" t="s">
        <v>27</v>
      </c>
    </row>
    <row r="112" spans="1:4" ht="15" customHeight="1" x14ac:dyDescent="0.25">
      <c r="A112" s="182">
        <v>43877.890972222202</v>
      </c>
      <c r="B112" s="105">
        <v>200</v>
      </c>
      <c r="C112" s="46" t="s">
        <v>660</v>
      </c>
      <c r="D112" s="46" t="s">
        <v>27</v>
      </c>
    </row>
    <row r="113" spans="1:4" ht="15" customHeight="1" x14ac:dyDescent="0.25">
      <c r="A113" s="182">
        <v>43878.19481481472</v>
      </c>
      <c r="B113" s="105">
        <v>100</v>
      </c>
      <c r="C113" s="46" t="s">
        <v>732</v>
      </c>
      <c r="D113" s="46" t="s">
        <v>27</v>
      </c>
    </row>
    <row r="114" spans="1:4" ht="15" customHeight="1" x14ac:dyDescent="0.25">
      <c r="A114" s="182">
        <v>43878.481805555522</v>
      </c>
      <c r="B114" s="105">
        <v>10</v>
      </c>
      <c r="C114" s="46" t="s">
        <v>656</v>
      </c>
      <c r="D114" s="46" t="s">
        <v>27</v>
      </c>
    </row>
    <row r="115" spans="1:4" ht="15" customHeight="1" x14ac:dyDescent="0.25">
      <c r="A115" s="182">
        <v>43878.517314814962</v>
      </c>
      <c r="B115" s="105">
        <v>61</v>
      </c>
      <c r="C115" s="46" t="s">
        <v>733</v>
      </c>
      <c r="D115" s="46" t="s">
        <v>27</v>
      </c>
    </row>
    <row r="116" spans="1:4" ht="15" customHeight="1" x14ac:dyDescent="0.25">
      <c r="A116" s="182">
        <v>43878.649965277873</v>
      </c>
      <c r="B116" s="105">
        <v>500</v>
      </c>
      <c r="C116" s="46" t="s">
        <v>734</v>
      </c>
      <c r="D116" s="46" t="s">
        <v>27</v>
      </c>
    </row>
    <row r="117" spans="1:4" ht="15" customHeight="1" x14ac:dyDescent="0.25">
      <c r="A117" s="182">
        <v>43878.840590277687</v>
      </c>
      <c r="B117" s="105">
        <v>100</v>
      </c>
      <c r="C117" s="46" t="s">
        <v>735</v>
      </c>
      <c r="D117" s="46" t="s">
        <v>27</v>
      </c>
    </row>
    <row r="118" spans="1:4" ht="15" customHeight="1" x14ac:dyDescent="0.25">
      <c r="A118" s="182">
        <v>43879.178159722127</v>
      </c>
      <c r="B118" s="105">
        <v>500</v>
      </c>
      <c r="C118" s="46" t="s">
        <v>736</v>
      </c>
      <c r="D118" s="46" t="s">
        <v>27</v>
      </c>
    </row>
    <row r="119" spans="1:4" ht="15" customHeight="1" x14ac:dyDescent="0.25">
      <c r="A119" s="182">
        <v>43879.510601851624</v>
      </c>
      <c r="B119" s="105">
        <v>250</v>
      </c>
      <c r="C119" s="46" t="s">
        <v>737</v>
      </c>
      <c r="D119" s="46" t="s">
        <v>27</v>
      </c>
    </row>
    <row r="120" spans="1:4" ht="15" customHeight="1" x14ac:dyDescent="0.25">
      <c r="A120" s="182">
        <v>43879.511342592537</v>
      </c>
      <c r="B120" s="105">
        <v>60</v>
      </c>
      <c r="C120" s="46" t="s">
        <v>738</v>
      </c>
      <c r="D120" s="46" t="s">
        <v>27</v>
      </c>
    </row>
    <row r="121" spans="1:4" ht="15" customHeight="1" x14ac:dyDescent="0.25">
      <c r="A121" s="182">
        <v>43879.51136574056</v>
      </c>
      <c r="B121" s="105">
        <v>1000</v>
      </c>
      <c r="C121" s="46" t="s">
        <v>739</v>
      </c>
      <c r="D121" s="46" t="s">
        <v>27</v>
      </c>
    </row>
    <row r="122" spans="1:4" ht="15" customHeight="1" x14ac:dyDescent="0.25">
      <c r="A122" s="182">
        <v>43879.513171296101</v>
      </c>
      <c r="B122" s="105">
        <v>60</v>
      </c>
      <c r="C122" s="46" t="s">
        <v>740</v>
      </c>
      <c r="D122" s="46" t="s">
        <v>27</v>
      </c>
    </row>
    <row r="123" spans="1:4" ht="15" customHeight="1" x14ac:dyDescent="0.25">
      <c r="A123" s="182">
        <v>43879.513541666791</v>
      </c>
      <c r="B123" s="105">
        <v>60</v>
      </c>
      <c r="C123" s="46" t="s">
        <v>741</v>
      </c>
      <c r="D123" s="46" t="s">
        <v>27</v>
      </c>
    </row>
    <row r="124" spans="1:4" ht="15" customHeight="1" x14ac:dyDescent="0.25">
      <c r="A124" s="182">
        <v>43879.517164351884</v>
      </c>
      <c r="B124" s="105">
        <v>60</v>
      </c>
      <c r="C124" s="46" t="s">
        <v>742</v>
      </c>
      <c r="D124" s="46" t="s">
        <v>27</v>
      </c>
    </row>
    <row r="125" spans="1:4" ht="15" customHeight="1" x14ac:dyDescent="0.25">
      <c r="A125" s="182">
        <v>43879.518530092668</v>
      </c>
      <c r="B125" s="105">
        <v>60</v>
      </c>
      <c r="C125" s="46" t="s">
        <v>743</v>
      </c>
      <c r="D125" s="46" t="s">
        <v>27</v>
      </c>
    </row>
    <row r="126" spans="1:4" ht="15" customHeight="1" x14ac:dyDescent="0.25">
      <c r="A126" s="182">
        <v>43879.68311342597</v>
      </c>
      <c r="B126" s="105">
        <v>500</v>
      </c>
      <c r="C126" s="46" t="s">
        <v>744</v>
      </c>
      <c r="D126" s="46" t="s">
        <v>27</v>
      </c>
    </row>
    <row r="127" spans="1:4" ht="15" customHeight="1" x14ac:dyDescent="0.25">
      <c r="A127" s="182">
        <v>43879.691076389048</v>
      </c>
      <c r="B127" s="105">
        <v>50</v>
      </c>
      <c r="C127" s="46" t="s">
        <v>745</v>
      </c>
      <c r="D127" s="46" t="s">
        <v>27</v>
      </c>
    </row>
    <row r="128" spans="1:4" ht="15" customHeight="1" x14ac:dyDescent="0.25">
      <c r="A128" s="182">
        <v>43880.088611111045</v>
      </c>
      <c r="B128" s="105">
        <v>484.63</v>
      </c>
      <c r="C128" s="46" t="s">
        <v>746</v>
      </c>
      <c r="D128" s="46" t="s">
        <v>27</v>
      </c>
    </row>
    <row r="129" spans="1:4" ht="15" customHeight="1" x14ac:dyDescent="0.25">
      <c r="A129" s="182">
        <v>43880.506215277594</v>
      </c>
      <c r="B129" s="105">
        <v>500</v>
      </c>
      <c r="C129" s="46" t="s">
        <v>668</v>
      </c>
      <c r="D129" s="46" t="s">
        <v>27</v>
      </c>
    </row>
    <row r="130" spans="1:4" ht="15" customHeight="1" x14ac:dyDescent="0.25">
      <c r="A130" s="182">
        <v>43880.510416666511</v>
      </c>
      <c r="B130" s="105">
        <v>500</v>
      </c>
      <c r="C130" s="46" t="s">
        <v>747</v>
      </c>
      <c r="D130" s="46" t="s">
        <v>27</v>
      </c>
    </row>
    <row r="131" spans="1:4" ht="15" customHeight="1" x14ac:dyDescent="0.25">
      <c r="A131" s="182">
        <v>43880.532129629515</v>
      </c>
      <c r="B131" s="105">
        <v>100</v>
      </c>
      <c r="C131" s="46" t="s">
        <v>748</v>
      </c>
      <c r="D131" s="46" t="s">
        <v>27</v>
      </c>
    </row>
    <row r="132" spans="1:4" ht="15" customHeight="1" x14ac:dyDescent="0.25">
      <c r="A132" s="182">
        <v>43881.338935185224</v>
      </c>
      <c r="B132" s="105">
        <v>50</v>
      </c>
      <c r="C132" s="46" t="s">
        <v>749</v>
      </c>
      <c r="D132" s="46" t="s">
        <v>27</v>
      </c>
    </row>
    <row r="133" spans="1:4" ht="15" customHeight="1" x14ac:dyDescent="0.25">
      <c r="A133" s="182">
        <v>43881.342384259216</v>
      </c>
      <c r="B133" s="105">
        <v>50</v>
      </c>
      <c r="C133" s="46" t="s">
        <v>673</v>
      </c>
      <c r="D133" s="46" t="s">
        <v>27</v>
      </c>
    </row>
    <row r="134" spans="1:4" ht="15" customHeight="1" x14ac:dyDescent="0.25">
      <c r="A134" s="182">
        <v>43881.52439814806</v>
      </c>
      <c r="B134" s="105">
        <v>25</v>
      </c>
      <c r="C134" s="46" t="s">
        <v>750</v>
      </c>
      <c r="D134" s="46" t="s">
        <v>27</v>
      </c>
    </row>
    <row r="135" spans="1:4" ht="15" customHeight="1" x14ac:dyDescent="0.25">
      <c r="A135" s="182">
        <v>43881.525451388676</v>
      </c>
      <c r="B135" s="105">
        <v>1000</v>
      </c>
      <c r="C135" s="46" t="s">
        <v>751</v>
      </c>
      <c r="D135" s="46" t="s">
        <v>27</v>
      </c>
    </row>
    <row r="136" spans="1:4" ht="15" customHeight="1" x14ac:dyDescent="0.25">
      <c r="A136" s="182">
        <v>43881.67839120375</v>
      </c>
      <c r="B136" s="105">
        <v>130</v>
      </c>
      <c r="C136" s="46" t="s">
        <v>752</v>
      </c>
      <c r="D136" s="46" t="s">
        <v>27</v>
      </c>
    </row>
    <row r="137" spans="1:4" ht="15" customHeight="1" x14ac:dyDescent="0.25">
      <c r="A137" s="182">
        <v>43881.689930555411</v>
      </c>
      <c r="B137" s="105">
        <v>300</v>
      </c>
      <c r="C137" s="46" t="s">
        <v>753</v>
      </c>
      <c r="D137" s="46" t="s">
        <v>27</v>
      </c>
    </row>
    <row r="138" spans="1:4" ht="15" customHeight="1" x14ac:dyDescent="0.25">
      <c r="A138" s="182">
        <v>43881.704594907351</v>
      </c>
      <c r="B138" s="105">
        <v>100</v>
      </c>
      <c r="C138" s="46" t="s">
        <v>754</v>
      </c>
      <c r="D138" s="46" t="s">
        <v>27</v>
      </c>
    </row>
    <row r="139" spans="1:4" ht="15" customHeight="1" x14ac:dyDescent="0.25">
      <c r="A139" s="182">
        <v>43881.876041666605</v>
      </c>
      <c r="B139" s="105">
        <v>100</v>
      </c>
      <c r="C139" s="46" t="s">
        <v>692</v>
      </c>
      <c r="D139" s="46" t="s">
        <v>27</v>
      </c>
    </row>
    <row r="140" spans="1:4" ht="15" customHeight="1" x14ac:dyDescent="0.25">
      <c r="A140" s="182">
        <v>43882.341134259477</v>
      </c>
      <c r="B140" s="105">
        <v>200</v>
      </c>
      <c r="C140" s="46" t="s">
        <v>755</v>
      </c>
      <c r="D140" s="46" t="s">
        <v>27</v>
      </c>
    </row>
    <row r="141" spans="1:4" ht="15" customHeight="1" x14ac:dyDescent="0.25">
      <c r="A141" s="182">
        <v>43882.513634259347</v>
      </c>
      <c r="B141" s="105">
        <v>200</v>
      </c>
      <c r="C141" s="46" t="s">
        <v>756</v>
      </c>
      <c r="D141" s="46" t="s">
        <v>27</v>
      </c>
    </row>
    <row r="142" spans="1:4" ht="15" customHeight="1" x14ac:dyDescent="0.25">
      <c r="A142" s="182">
        <v>43882.518321759067</v>
      </c>
      <c r="B142" s="105">
        <v>150</v>
      </c>
      <c r="C142" s="46" t="s">
        <v>757</v>
      </c>
      <c r="D142" s="46" t="s">
        <v>27</v>
      </c>
    </row>
    <row r="143" spans="1:4" ht="15" customHeight="1" x14ac:dyDescent="0.25">
      <c r="A143" s="182">
        <v>43882.540185185149</v>
      </c>
      <c r="B143" s="105">
        <v>500</v>
      </c>
      <c r="C143" s="46" t="s">
        <v>758</v>
      </c>
      <c r="D143" s="46" t="s">
        <v>27</v>
      </c>
    </row>
    <row r="144" spans="1:4" ht="15" customHeight="1" x14ac:dyDescent="0.25">
      <c r="A144" s="182">
        <v>43882.545092592482</v>
      </c>
      <c r="B144" s="105">
        <v>250</v>
      </c>
      <c r="C144" s="46" t="s">
        <v>759</v>
      </c>
      <c r="D144" s="46" t="s">
        <v>27</v>
      </c>
    </row>
    <row r="145" spans="1:4" ht="15" customHeight="1" x14ac:dyDescent="0.25">
      <c r="A145" s="182">
        <v>43882.835543981288</v>
      </c>
      <c r="B145" s="105">
        <v>500</v>
      </c>
      <c r="C145" s="46" t="s">
        <v>698</v>
      </c>
      <c r="D145" s="46" t="s">
        <v>27</v>
      </c>
    </row>
    <row r="146" spans="1:4" ht="15" customHeight="1" x14ac:dyDescent="0.25">
      <c r="A146" s="182">
        <v>43883.950937500224</v>
      </c>
      <c r="B146" s="105">
        <v>200</v>
      </c>
      <c r="C146" s="46" t="s">
        <v>760</v>
      </c>
      <c r="D146" s="46" t="s">
        <v>27</v>
      </c>
    </row>
    <row r="147" spans="1:4" ht="15" customHeight="1" x14ac:dyDescent="0.25">
      <c r="A147" s="182">
        <v>43883.953611111268</v>
      </c>
      <c r="B147" s="105">
        <v>10</v>
      </c>
      <c r="C147" s="46" t="s">
        <v>761</v>
      </c>
      <c r="D147" s="46" t="s">
        <v>27</v>
      </c>
    </row>
    <row r="148" spans="1:4" ht="15" customHeight="1" x14ac:dyDescent="0.25">
      <c r="A148" s="182">
        <v>43883.957164351828</v>
      </c>
      <c r="B148" s="105">
        <v>1000</v>
      </c>
      <c r="C148" s="46" t="s">
        <v>762</v>
      </c>
      <c r="D148" s="46" t="s">
        <v>27</v>
      </c>
    </row>
    <row r="149" spans="1:4" ht="15" customHeight="1" x14ac:dyDescent="0.25">
      <c r="A149" s="182">
        <v>43883.9635300925</v>
      </c>
      <c r="B149" s="105">
        <v>100</v>
      </c>
      <c r="C149" s="46" t="s">
        <v>649</v>
      </c>
      <c r="D149" s="46" t="s">
        <v>27</v>
      </c>
    </row>
    <row r="150" spans="1:4" ht="15" customHeight="1" x14ac:dyDescent="0.25">
      <c r="A150" s="182">
        <v>43884.778807870578</v>
      </c>
      <c r="B150" s="105">
        <v>1000</v>
      </c>
      <c r="C150" s="46" t="s">
        <v>763</v>
      </c>
      <c r="D150" s="46" t="s">
        <v>27</v>
      </c>
    </row>
    <row r="151" spans="1:4" ht="15" customHeight="1" x14ac:dyDescent="0.25">
      <c r="A151" s="182">
        <v>43884.780046296306</v>
      </c>
      <c r="B151" s="105">
        <v>100</v>
      </c>
      <c r="C151" s="46" t="s">
        <v>764</v>
      </c>
      <c r="D151" s="46" t="s">
        <v>27</v>
      </c>
    </row>
    <row r="152" spans="1:4" ht="15" customHeight="1" x14ac:dyDescent="0.25">
      <c r="A152" s="182">
        <v>43884.781643518712</v>
      </c>
      <c r="B152" s="105">
        <v>300</v>
      </c>
      <c r="C152" s="46" t="s">
        <v>765</v>
      </c>
      <c r="D152" s="46" t="s">
        <v>27</v>
      </c>
    </row>
    <row r="153" spans="1:4" ht="15" customHeight="1" x14ac:dyDescent="0.25">
      <c r="A153" s="182">
        <v>43884.781990740914</v>
      </c>
      <c r="B153" s="105">
        <v>100</v>
      </c>
      <c r="C153" s="46" t="s">
        <v>766</v>
      </c>
      <c r="D153" s="46" t="s">
        <v>27</v>
      </c>
    </row>
    <row r="154" spans="1:4" ht="15" customHeight="1" x14ac:dyDescent="0.25">
      <c r="A154" s="182">
        <v>43884.784062500112</v>
      </c>
      <c r="B154" s="105">
        <v>500</v>
      </c>
      <c r="C154" s="46" t="s">
        <v>767</v>
      </c>
      <c r="D154" s="46" t="s">
        <v>27</v>
      </c>
    </row>
    <row r="155" spans="1:4" ht="15" customHeight="1" x14ac:dyDescent="0.25">
      <c r="A155" s="182">
        <v>43884.888298611157</v>
      </c>
      <c r="B155" s="105">
        <v>30</v>
      </c>
      <c r="C155" s="46" t="s">
        <v>768</v>
      </c>
      <c r="D155" s="46" t="s">
        <v>27</v>
      </c>
    </row>
    <row r="156" spans="1:4" ht="15" customHeight="1" x14ac:dyDescent="0.25">
      <c r="A156" s="182">
        <v>43885.743726851884</v>
      </c>
      <c r="B156" s="105">
        <v>100</v>
      </c>
      <c r="C156" s="46" t="s">
        <v>769</v>
      </c>
      <c r="D156" s="46" t="s">
        <v>27</v>
      </c>
    </row>
    <row r="157" spans="1:4" ht="15" customHeight="1" x14ac:dyDescent="0.25">
      <c r="A157" s="182">
        <v>43885.749050925951</v>
      </c>
      <c r="B157" s="105">
        <v>200</v>
      </c>
      <c r="C157" s="46" t="s">
        <v>770</v>
      </c>
      <c r="D157" s="46" t="s">
        <v>27</v>
      </c>
    </row>
    <row r="158" spans="1:4" ht="15" customHeight="1" x14ac:dyDescent="0.25">
      <c r="A158" s="182">
        <v>43885.750138889067</v>
      </c>
      <c r="B158" s="105">
        <v>300</v>
      </c>
      <c r="C158" s="46" t="s">
        <v>771</v>
      </c>
      <c r="D158" s="46" t="s">
        <v>27</v>
      </c>
    </row>
    <row r="159" spans="1:4" ht="15" customHeight="1" x14ac:dyDescent="0.25">
      <c r="A159" s="182">
        <v>43885.750428240746</v>
      </c>
      <c r="B159" s="105">
        <v>200</v>
      </c>
      <c r="C159" s="46" t="s">
        <v>772</v>
      </c>
      <c r="D159" s="46" t="s">
        <v>27</v>
      </c>
    </row>
    <row r="160" spans="1:4" ht="15" customHeight="1" x14ac:dyDescent="0.25">
      <c r="A160" s="182">
        <v>43886.096909722313</v>
      </c>
      <c r="B160" s="105">
        <v>1000</v>
      </c>
      <c r="C160" s="46" t="s">
        <v>773</v>
      </c>
      <c r="D160" s="46" t="s">
        <v>27</v>
      </c>
    </row>
    <row r="161" spans="1:4" ht="15" customHeight="1" x14ac:dyDescent="0.25">
      <c r="A161" s="182">
        <v>43886.098402777687</v>
      </c>
      <c r="B161" s="105">
        <v>10</v>
      </c>
      <c r="C161" s="46" t="s">
        <v>656</v>
      </c>
      <c r="D161" s="46" t="s">
        <v>27</v>
      </c>
    </row>
    <row r="162" spans="1:4" ht="15" customHeight="1" x14ac:dyDescent="0.25">
      <c r="A162" s="182">
        <v>43886.209560185205</v>
      </c>
      <c r="B162" s="105">
        <v>10000</v>
      </c>
      <c r="C162" s="46" t="s">
        <v>655</v>
      </c>
      <c r="D162" s="46" t="s">
        <v>27</v>
      </c>
    </row>
    <row r="163" spans="1:4" ht="15" customHeight="1" x14ac:dyDescent="0.25">
      <c r="A163" s="182">
        <v>43886.211099537089</v>
      </c>
      <c r="B163" s="105">
        <v>500</v>
      </c>
      <c r="C163" s="46" t="s">
        <v>774</v>
      </c>
      <c r="D163" s="46" t="s">
        <v>27</v>
      </c>
    </row>
    <row r="164" spans="1:4" ht="15" customHeight="1" x14ac:dyDescent="0.25">
      <c r="A164" s="182">
        <v>43886.481875000056</v>
      </c>
      <c r="B164" s="105">
        <v>100</v>
      </c>
      <c r="C164" s="46" t="s">
        <v>775</v>
      </c>
      <c r="D164" s="46" t="s">
        <v>27</v>
      </c>
    </row>
    <row r="165" spans="1:4" ht="15" customHeight="1" x14ac:dyDescent="0.25">
      <c r="A165" s="182">
        <v>43886.485081018414</v>
      </c>
      <c r="B165" s="105">
        <v>100</v>
      </c>
      <c r="C165" s="46" t="s">
        <v>776</v>
      </c>
      <c r="D165" s="46" t="s">
        <v>27</v>
      </c>
    </row>
    <row r="166" spans="1:4" ht="15" customHeight="1" x14ac:dyDescent="0.25">
      <c r="A166" s="182">
        <v>43886.530127314851</v>
      </c>
      <c r="B166" s="105">
        <v>200</v>
      </c>
      <c r="C166" s="46" t="s">
        <v>777</v>
      </c>
      <c r="D166" s="46" t="s">
        <v>27</v>
      </c>
    </row>
    <row r="167" spans="1:4" ht="15" customHeight="1" x14ac:dyDescent="0.25">
      <c r="A167" s="182">
        <v>43886.539490740746</v>
      </c>
      <c r="B167" s="105">
        <v>100</v>
      </c>
      <c r="C167" s="46" t="s">
        <v>778</v>
      </c>
      <c r="D167" s="46" t="s">
        <v>27</v>
      </c>
    </row>
    <row r="168" spans="1:4" ht="15" customHeight="1" x14ac:dyDescent="0.25">
      <c r="A168" s="182">
        <v>43887.339513889048</v>
      </c>
      <c r="B168" s="105">
        <v>100</v>
      </c>
      <c r="C168" s="46" t="s">
        <v>779</v>
      </c>
      <c r="D168" s="46" t="s">
        <v>27</v>
      </c>
    </row>
    <row r="169" spans="1:4" ht="15" customHeight="1" x14ac:dyDescent="0.25">
      <c r="A169" s="182">
        <v>43887.37858796306</v>
      </c>
      <c r="B169" s="105">
        <v>4000</v>
      </c>
      <c r="C169" s="46" t="s">
        <v>761</v>
      </c>
      <c r="D169" s="46" t="s">
        <v>27</v>
      </c>
    </row>
    <row r="170" spans="1:4" ht="15" customHeight="1" x14ac:dyDescent="0.25">
      <c r="A170" s="182">
        <v>43887.423055555671</v>
      </c>
      <c r="B170" s="105">
        <v>500</v>
      </c>
      <c r="C170" s="46" t="s">
        <v>668</v>
      </c>
      <c r="D170" s="46" t="s">
        <v>27</v>
      </c>
    </row>
    <row r="171" spans="1:4" ht="15" customHeight="1" x14ac:dyDescent="0.25">
      <c r="A171" s="182">
        <v>43887.489733796101</v>
      </c>
      <c r="B171" s="105">
        <v>60</v>
      </c>
      <c r="C171" s="46" t="s">
        <v>780</v>
      </c>
      <c r="D171" s="46" t="s">
        <v>27</v>
      </c>
    </row>
    <row r="172" spans="1:4" ht="15" customHeight="1" x14ac:dyDescent="0.25">
      <c r="A172" s="182">
        <v>43887.650555555709</v>
      </c>
      <c r="B172" s="105">
        <v>100</v>
      </c>
      <c r="C172" s="46" t="s">
        <v>781</v>
      </c>
      <c r="D172" s="46" t="s">
        <v>27</v>
      </c>
    </row>
    <row r="173" spans="1:4" ht="15" customHeight="1" x14ac:dyDescent="0.25">
      <c r="A173" s="182">
        <v>43887.757789351977</v>
      </c>
      <c r="B173" s="105">
        <v>150</v>
      </c>
      <c r="C173" s="46" t="s">
        <v>672</v>
      </c>
      <c r="D173" s="46" t="s">
        <v>27</v>
      </c>
    </row>
    <row r="174" spans="1:4" ht="15" customHeight="1" x14ac:dyDescent="0.25">
      <c r="A174" s="182">
        <v>43888.214131944347</v>
      </c>
      <c r="B174" s="105">
        <v>100</v>
      </c>
      <c r="C174" s="46" t="s">
        <v>782</v>
      </c>
      <c r="D174" s="46" t="s">
        <v>27</v>
      </c>
    </row>
    <row r="175" spans="1:4" ht="15" customHeight="1" x14ac:dyDescent="0.25">
      <c r="A175" s="182">
        <v>43888.303796296474</v>
      </c>
      <c r="B175" s="105">
        <v>50</v>
      </c>
      <c r="C175" s="46" t="s">
        <v>673</v>
      </c>
      <c r="D175" s="46" t="s">
        <v>27</v>
      </c>
    </row>
    <row r="176" spans="1:4" ht="15" customHeight="1" x14ac:dyDescent="0.25">
      <c r="A176" s="182">
        <v>43888.479791666847</v>
      </c>
      <c r="B176" s="105">
        <v>100</v>
      </c>
      <c r="C176" s="46" t="s">
        <v>783</v>
      </c>
      <c r="D176" s="46" t="s">
        <v>27</v>
      </c>
    </row>
    <row r="177" spans="1:4" ht="15" customHeight="1" x14ac:dyDescent="0.25">
      <c r="A177" s="182">
        <v>43888.670439814683</v>
      </c>
      <c r="B177" s="105">
        <v>500</v>
      </c>
      <c r="C177" s="46" t="s">
        <v>784</v>
      </c>
      <c r="D177" s="46" t="s">
        <v>27</v>
      </c>
    </row>
    <row r="178" spans="1:4" ht="15" customHeight="1" x14ac:dyDescent="0.25">
      <c r="A178" s="182">
        <v>43888.753564815037</v>
      </c>
      <c r="B178" s="105">
        <v>100</v>
      </c>
      <c r="C178" s="46" t="s">
        <v>785</v>
      </c>
      <c r="D178" s="46" t="s">
        <v>27</v>
      </c>
    </row>
    <row r="179" spans="1:4" ht="15" customHeight="1" x14ac:dyDescent="0.25">
      <c r="A179" s="182">
        <v>43888.762893518433</v>
      </c>
      <c r="B179" s="105">
        <v>1618.75</v>
      </c>
      <c r="C179" s="46" t="s">
        <v>786</v>
      </c>
      <c r="D179" s="46" t="s">
        <v>27</v>
      </c>
    </row>
    <row r="180" spans="1:4" ht="15" customHeight="1" x14ac:dyDescent="0.25">
      <c r="A180" s="182">
        <v>43888.795312500093</v>
      </c>
      <c r="B180" s="105">
        <v>1000</v>
      </c>
      <c r="C180" s="46" t="s">
        <v>787</v>
      </c>
      <c r="D180" s="46" t="s">
        <v>27</v>
      </c>
    </row>
    <row r="181" spans="1:4" ht="15" customHeight="1" x14ac:dyDescent="0.25">
      <c r="A181" s="182">
        <v>43889.156643518712</v>
      </c>
      <c r="B181" s="105">
        <v>1000</v>
      </c>
      <c r="C181" s="46" t="s">
        <v>788</v>
      </c>
      <c r="D181" s="46" t="s">
        <v>27</v>
      </c>
    </row>
    <row r="182" spans="1:4" ht="15" customHeight="1" x14ac:dyDescent="0.25">
      <c r="A182" s="182">
        <v>43889.437303240877</v>
      </c>
      <c r="B182" s="105">
        <v>500</v>
      </c>
      <c r="C182" s="46" t="s">
        <v>789</v>
      </c>
      <c r="D182" s="46" t="s">
        <v>27</v>
      </c>
    </row>
    <row r="183" spans="1:4" ht="15" customHeight="1" x14ac:dyDescent="0.25">
      <c r="A183" s="182">
        <v>43889.528229166754</v>
      </c>
      <c r="B183" s="105">
        <v>100</v>
      </c>
      <c r="C183" s="46" t="s">
        <v>790</v>
      </c>
      <c r="D183" s="46" t="s">
        <v>27</v>
      </c>
    </row>
    <row r="184" spans="1:4" ht="15" customHeight="1" x14ac:dyDescent="0.25">
      <c r="A184" s="182">
        <v>43889.718136574142</v>
      </c>
      <c r="B184" s="105">
        <v>1000</v>
      </c>
      <c r="C184" s="46" t="s">
        <v>791</v>
      </c>
      <c r="D184" s="46" t="s">
        <v>27</v>
      </c>
    </row>
    <row r="185" spans="1:4" ht="15" customHeight="1" x14ac:dyDescent="0.25">
      <c r="A185" s="78" t="s">
        <v>20</v>
      </c>
      <c r="B185" s="75">
        <f>SUM(B11:B184)</f>
        <v>118406.78</v>
      </c>
      <c r="C185" s="138"/>
      <c r="D185" s="139"/>
    </row>
    <row r="186" spans="1:4" ht="15" customHeight="1" x14ac:dyDescent="0.25">
      <c r="A186" s="218" t="s">
        <v>45</v>
      </c>
      <c r="B186" s="219"/>
      <c r="C186" s="219"/>
      <c r="D186" s="220"/>
    </row>
    <row r="187" spans="1:4" ht="15" customHeight="1" x14ac:dyDescent="0.25">
      <c r="A187" s="141">
        <v>43873</v>
      </c>
      <c r="B187" s="142">
        <v>4481</v>
      </c>
      <c r="C187" s="210" t="s">
        <v>794</v>
      </c>
      <c r="D187" s="211"/>
    </row>
    <row r="188" spans="1:4" ht="15" customHeight="1" x14ac:dyDescent="0.25">
      <c r="A188" s="141">
        <v>43873</v>
      </c>
      <c r="B188" s="142">
        <v>100</v>
      </c>
      <c r="C188" s="210" t="s">
        <v>795</v>
      </c>
      <c r="D188" s="211"/>
    </row>
    <row r="189" spans="1:4" ht="15" customHeight="1" x14ac:dyDescent="0.25">
      <c r="A189" s="141">
        <v>43873</v>
      </c>
      <c r="B189" s="142">
        <v>1149</v>
      </c>
      <c r="C189" s="210" t="s">
        <v>793</v>
      </c>
      <c r="D189" s="211"/>
    </row>
    <row r="190" spans="1:4" ht="15" customHeight="1" x14ac:dyDescent="0.25">
      <c r="A190" s="141">
        <v>43873</v>
      </c>
      <c r="B190" s="142">
        <v>7470</v>
      </c>
      <c r="C190" s="210" t="s">
        <v>796</v>
      </c>
      <c r="D190" s="211"/>
    </row>
    <row r="191" spans="1:4" ht="15" customHeight="1" x14ac:dyDescent="0.25">
      <c r="A191" s="141">
        <v>43873</v>
      </c>
      <c r="B191" s="142">
        <v>5500</v>
      </c>
      <c r="C191" s="210" t="s">
        <v>803</v>
      </c>
      <c r="D191" s="211"/>
    </row>
    <row r="192" spans="1:4" ht="15" customHeight="1" x14ac:dyDescent="0.25">
      <c r="A192" s="141">
        <v>43879</v>
      </c>
      <c r="B192" s="142">
        <v>621</v>
      </c>
      <c r="C192" s="210" t="s">
        <v>792</v>
      </c>
      <c r="D192" s="211"/>
    </row>
    <row r="193" spans="1:14" ht="15" customHeight="1" x14ac:dyDescent="0.25">
      <c r="A193" s="141">
        <v>43879</v>
      </c>
      <c r="B193" s="142">
        <v>3479</v>
      </c>
      <c r="C193" s="210" t="s">
        <v>797</v>
      </c>
      <c r="D193" s="211"/>
    </row>
    <row r="194" spans="1:14" ht="15" customHeight="1" x14ac:dyDescent="0.25">
      <c r="A194" s="141">
        <v>43886</v>
      </c>
      <c r="B194" s="142">
        <v>2940</v>
      </c>
      <c r="C194" s="210" t="s">
        <v>798</v>
      </c>
      <c r="D194" s="211"/>
    </row>
    <row r="195" spans="1:14" ht="15" customHeight="1" x14ac:dyDescent="0.25">
      <c r="A195" s="141">
        <v>43886</v>
      </c>
      <c r="B195" s="142">
        <v>8500</v>
      </c>
      <c r="C195" s="210" t="s">
        <v>799</v>
      </c>
      <c r="D195" s="211"/>
    </row>
    <row r="196" spans="1:14" s="50" customFormat="1" ht="15" customHeight="1" x14ac:dyDescent="0.25">
      <c r="A196" s="141">
        <v>43886</v>
      </c>
      <c r="B196" s="142">
        <v>4850</v>
      </c>
      <c r="C196" s="210" t="s">
        <v>800</v>
      </c>
      <c r="D196" s="211"/>
    </row>
    <row r="197" spans="1:14" s="50" customFormat="1" ht="15" customHeight="1" x14ac:dyDescent="0.25">
      <c r="A197" s="141">
        <v>43886</v>
      </c>
      <c r="B197" s="142">
        <v>6180</v>
      </c>
      <c r="C197" s="210" t="s">
        <v>801</v>
      </c>
      <c r="D197" s="211"/>
    </row>
    <row r="198" spans="1:14" s="50" customFormat="1" ht="15" customHeight="1" x14ac:dyDescent="0.25">
      <c r="A198" s="141">
        <v>43886</v>
      </c>
      <c r="B198" s="142">
        <v>4650</v>
      </c>
      <c r="C198" s="222" t="s">
        <v>802</v>
      </c>
      <c r="D198" s="223"/>
    </row>
    <row r="199" spans="1:14" s="50" customFormat="1" ht="15" customHeight="1" x14ac:dyDescent="0.25">
      <c r="A199" s="141">
        <v>43886</v>
      </c>
      <c r="B199" s="142">
        <v>30</v>
      </c>
      <c r="C199" s="221" t="s">
        <v>365</v>
      </c>
      <c r="D199" s="221"/>
    </row>
    <row r="200" spans="1:14" s="50" customFormat="1" ht="15" customHeight="1" x14ac:dyDescent="0.25">
      <c r="A200" s="78" t="s">
        <v>20</v>
      </c>
      <c r="B200" s="102">
        <f>SUM(B187:B199)</f>
        <v>49950</v>
      </c>
      <c r="C200" s="230"/>
      <c r="D200" s="231"/>
    </row>
    <row r="201" spans="1:14" ht="15" customHeight="1" x14ac:dyDescent="0.25">
      <c r="A201" s="235" t="s">
        <v>46</v>
      </c>
      <c r="B201" s="236"/>
      <c r="C201" s="236"/>
      <c r="D201" s="237"/>
    </row>
    <row r="202" spans="1:14" ht="15" customHeight="1" x14ac:dyDescent="0.25">
      <c r="A202" s="141">
        <v>43878</v>
      </c>
      <c r="B202" s="142">
        <v>8615.2000000000007</v>
      </c>
      <c r="C202" s="221" t="s">
        <v>792</v>
      </c>
      <c r="D202" s="221"/>
    </row>
    <row r="203" spans="1:14" s="50" customFormat="1" ht="16.5" customHeight="1" x14ac:dyDescent="0.25">
      <c r="A203" s="78" t="s">
        <v>20</v>
      </c>
      <c r="B203" s="183">
        <f>B202</f>
        <v>8615.2000000000007</v>
      </c>
      <c r="C203" s="112"/>
      <c r="D203" s="107"/>
      <c r="E203" s="106"/>
    </row>
    <row r="204" spans="1:14" ht="15" customHeight="1" x14ac:dyDescent="0.25">
      <c r="A204" s="232" t="s">
        <v>47</v>
      </c>
      <c r="B204" s="233"/>
      <c r="C204" s="233"/>
      <c r="D204" s="234"/>
    </row>
    <row r="205" spans="1:14" x14ac:dyDescent="0.25">
      <c r="A205" s="108">
        <v>43868.616504629608</v>
      </c>
      <c r="B205" s="43">
        <v>90000</v>
      </c>
      <c r="C205" s="212" t="s">
        <v>366</v>
      </c>
      <c r="D205" s="213"/>
      <c r="E205" s="228"/>
      <c r="F205" s="229"/>
      <c r="G205" s="229"/>
      <c r="H205" s="229"/>
      <c r="I205" s="229"/>
      <c r="J205" s="229"/>
      <c r="K205" s="229"/>
      <c r="L205" s="229"/>
      <c r="M205" s="229"/>
      <c r="N205" s="229"/>
    </row>
    <row r="206" spans="1:14" x14ac:dyDescent="0.25">
      <c r="A206" s="108">
        <v>43875.488576388918</v>
      </c>
      <c r="B206" s="43">
        <v>248290.2</v>
      </c>
      <c r="C206" s="212" t="s">
        <v>73</v>
      </c>
      <c r="D206" s="213"/>
      <c r="E206" s="146"/>
      <c r="F206" s="140"/>
      <c r="G206" s="140"/>
      <c r="H206" s="140"/>
      <c r="I206" s="140"/>
      <c r="J206" s="140"/>
      <c r="K206" s="140"/>
      <c r="L206" s="140"/>
      <c r="M206" s="140"/>
      <c r="N206" s="140"/>
    </row>
    <row r="207" spans="1:14" x14ac:dyDescent="0.25">
      <c r="A207" s="108">
        <v>43875.684918981511</v>
      </c>
      <c r="B207" s="43">
        <v>299333.59999999998</v>
      </c>
      <c r="C207" s="212" t="s">
        <v>632</v>
      </c>
      <c r="D207" s="213"/>
    </row>
    <row r="208" spans="1:14" x14ac:dyDescent="0.25">
      <c r="A208" s="108">
        <v>43881.585069444496</v>
      </c>
      <c r="B208" s="43">
        <v>4893.75</v>
      </c>
      <c r="C208" s="212" t="s">
        <v>70</v>
      </c>
      <c r="D208" s="213"/>
    </row>
    <row r="209" spans="1:4" x14ac:dyDescent="0.25">
      <c r="A209" s="108">
        <v>43887.777638888918</v>
      </c>
      <c r="B209" s="43">
        <v>2100</v>
      </c>
      <c r="C209" s="212" t="s">
        <v>633</v>
      </c>
      <c r="D209" s="213"/>
    </row>
    <row r="210" spans="1:4" x14ac:dyDescent="0.25">
      <c r="A210" s="108">
        <v>43888.435092592612</v>
      </c>
      <c r="B210" s="43">
        <v>5681</v>
      </c>
      <c r="C210" s="212" t="s">
        <v>634</v>
      </c>
      <c r="D210" s="213"/>
    </row>
    <row r="211" spans="1:4" x14ac:dyDescent="0.25">
      <c r="A211" s="181" t="s">
        <v>635</v>
      </c>
      <c r="B211" s="93">
        <v>38020.81</v>
      </c>
      <c r="C211" s="224" t="s">
        <v>71</v>
      </c>
      <c r="D211" s="225"/>
    </row>
    <row r="212" spans="1:4" x14ac:dyDescent="0.25">
      <c r="A212" s="181" t="s">
        <v>635</v>
      </c>
      <c r="B212" s="93">
        <v>8919.01</v>
      </c>
      <c r="C212" s="224" t="s">
        <v>367</v>
      </c>
      <c r="D212" s="225"/>
    </row>
    <row r="213" spans="1:4" x14ac:dyDescent="0.25">
      <c r="A213" s="144" t="s">
        <v>20</v>
      </c>
      <c r="B213" s="145">
        <f>SUM(B205:B212)</f>
        <v>697238.37000000011</v>
      </c>
      <c r="C213" s="226"/>
      <c r="D213" s="227"/>
    </row>
    <row r="214" spans="1:4" x14ac:dyDescent="0.25">
      <c r="A214" s="51" t="s">
        <v>48</v>
      </c>
      <c r="B214" s="89">
        <f>B185+B200+B203+B213</f>
        <v>874210.35000000009</v>
      </c>
      <c r="C214" s="8"/>
      <c r="D214" s="88"/>
    </row>
    <row r="215" spans="1:4" ht="15" customHeight="1" x14ac:dyDescent="0.25">
      <c r="B215" s="38"/>
    </row>
    <row r="216" spans="1:4" ht="15" customHeight="1" x14ac:dyDescent="0.25">
      <c r="A216" s="109"/>
      <c r="C216" s="114"/>
    </row>
    <row r="217" spans="1:4" ht="15" customHeight="1" x14ac:dyDescent="0.25">
      <c r="A217" s="110"/>
    </row>
  </sheetData>
  <sheetProtection formatCells="0" formatColumns="0" formatRows="0" insertColumns="0" insertRows="0" insertHyperlinks="0" deleteColumns="0" deleteRows="0" sort="0" autoFilter="0" pivotTables="0"/>
  <mergeCells count="34">
    <mergeCell ref="C211:D211"/>
    <mergeCell ref="C213:D213"/>
    <mergeCell ref="E205:N205"/>
    <mergeCell ref="C200:D200"/>
    <mergeCell ref="C210:D210"/>
    <mergeCell ref="C212:D212"/>
    <mergeCell ref="C209:D209"/>
    <mergeCell ref="A204:D204"/>
    <mergeCell ref="C207:D207"/>
    <mergeCell ref="C208:D208"/>
    <mergeCell ref="C205:D205"/>
    <mergeCell ref="A201:D201"/>
    <mergeCell ref="C202:D202"/>
    <mergeCell ref="B1:D1"/>
    <mergeCell ref="B2:D2"/>
    <mergeCell ref="B4:D4"/>
    <mergeCell ref="B5:D5"/>
    <mergeCell ref="B6:D6"/>
    <mergeCell ref="C192:D192"/>
    <mergeCell ref="C206:D206"/>
    <mergeCell ref="A10:D10"/>
    <mergeCell ref="C188:D188"/>
    <mergeCell ref="C189:D189"/>
    <mergeCell ref="A186:D186"/>
    <mergeCell ref="C187:D187"/>
    <mergeCell ref="C190:D190"/>
    <mergeCell ref="C191:D191"/>
    <mergeCell ref="C193:D193"/>
    <mergeCell ref="C194:D194"/>
    <mergeCell ref="C195:D195"/>
    <mergeCell ref="C199:D199"/>
    <mergeCell ref="C198:D198"/>
    <mergeCell ref="C197:D197"/>
    <mergeCell ref="C196:D1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2019-11-25T08:39:38Z</cp:lastPrinted>
  <dcterms:created xsi:type="dcterms:W3CDTF">2019-02-26T11:48:52Z</dcterms:created>
  <dcterms:modified xsi:type="dcterms:W3CDTF">2020-03-28T10:12:29Z</dcterms:modified>
  <cp:category/>
  <cp:contentStatus/>
</cp:coreProperties>
</file>