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60" windowHeight="8115" tabRatio="649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 refMode="R1C1"/>
</workbook>
</file>

<file path=xl/calcChain.xml><?xml version="1.0" encoding="utf-8"?>
<calcChain xmlns="http://schemas.openxmlformats.org/spreadsheetml/2006/main">
  <c r="B71" i="4" l="1"/>
  <c r="C24" i="1"/>
  <c r="C26" i="1"/>
  <c r="C25" i="1"/>
  <c r="C22" i="1"/>
  <c r="B88" i="13"/>
  <c r="B89" i="13" s="1"/>
  <c r="C13" i="1" s="1"/>
  <c r="B44" i="4"/>
  <c r="B72" i="4" s="1"/>
  <c r="C23" i="1"/>
  <c r="D14" i="6"/>
  <c r="C14" i="1"/>
  <c r="B101" i="5"/>
  <c r="B68" i="4"/>
  <c r="C27" i="1" s="1"/>
  <c r="C21" i="1" s="1"/>
  <c r="B28" i="2"/>
  <c r="B29" i="2" s="1"/>
  <c r="C12" i="1" s="1"/>
  <c r="B21" i="3"/>
  <c r="C18" i="1" s="1"/>
  <c r="C50" i="11"/>
  <c r="C51" i="11" s="1"/>
  <c r="C17" i="1" s="1"/>
  <c r="C15" i="8"/>
  <c r="C16" i="8"/>
  <c r="C15" i="1" s="1"/>
  <c r="C19" i="10"/>
  <c r="C20" i="10" s="1"/>
  <c r="C16" i="1" s="1"/>
  <c r="C19" i="1"/>
  <c r="C11" i="1" l="1"/>
  <c r="C29" i="1" s="1"/>
</calcChain>
</file>

<file path=xl/sharedStrings.xml><?xml version="1.0" encoding="utf-8"?>
<sst xmlns="http://schemas.openxmlformats.org/spreadsheetml/2006/main" count="688" uniqueCount="370">
  <si>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</si>
  <si>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</si>
  <si>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</si>
  <si>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</si>
  <si>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</si>
  <si>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</si>
  <si>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</si>
  <si>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</si>
  <si>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</si>
  <si>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</si>
  <si>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</si>
  <si>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</si>
  <si>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</si>
  <si>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</si>
  <si>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</si>
  <si>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</si>
  <si>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</si>
  <si>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</si>
  <si>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</si>
  <si>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</si>
  <si>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</si>
  <si>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</si>
  <si>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</si>
  <si>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</si>
  <si>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</si>
  <si>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</si>
  <si>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</si>
  <si>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</si>
  <si>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</si>
  <si>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</si>
  <si>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</si>
  <si>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</si>
  <si>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</si>
  <si>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</si>
  <si>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</si>
  <si>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</si>
  <si>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</si>
  <si>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</si>
  <si>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</si>
  <si>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</si>
  <si>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</si>
  <si>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</si>
  <si>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</si>
  <si>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Благотворительные пожертвования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</si>
  <si>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</si>
  <si>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</si>
  <si>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</si>
  <si>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ANNA SHMIDT</t>
  </si>
  <si>
    <t>SVETLANA AVALIANI</t>
  </si>
  <si>
    <t>DUBIKOVA ELENA</t>
  </si>
  <si>
    <t>EKATERINA ANTONYUK</t>
  </si>
  <si>
    <t>ELENA DAVYDOVA</t>
  </si>
  <si>
    <t>SVETLANA LOGASHKINA</t>
  </si>
  <si>
    <t>IRINA GROMOVA</t>
  </si>
  <si>
    <t>ZOYA KAREVA</t>
  </si>
  <si>
    <t>ALEKSANDRA SOKOLOVA</t>
  </si>
  <si>
    <t>ANNA ROMANOVA</t>
  </si>
  <si>
    <t>MARIYA MAKEEVA</t>
  </si>
  <si>
    <t>NATALIA CHUBYKINA</t>
  </si>
  <si>
    <t>DENIS PERKOVSKIY</t>
  </si>
  <si>
    <t>MARIYA BEVZA</t>
  </si>
  <si>
    <t>KONSTANTIN LARIONOV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</si>
  <si>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</si>
  <si>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</si>
  <si>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</si>
  <si>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ANASTASIYA SEMENOVA</t>
  </si>
  <si>
    <t>KOZLOVSKAYA KSENIYA</t>
  </si>
  <si>
    <t xml:space="preserve">Оплата за вет. услуги - стерилизация 2 собак в вет. клинике "Идеал" </t>
  </si>
  <si>
    <t>Оплата за корм для кота Вениамина</t>
  </si>
  <si>
    <t>Оплата за лекарственные препараты для кота Вениамина</t>
  </si>
  <si>
    <t>Исяндавлетова Гузель Гумеровна</t>
  </si>
  <si>
    <t>Миракян Артем Григорьевич</t>
  </si>
  <si>
    <t>Оплата за вет. услуги - лечение кота Макса в вет. центре "Комондор"</t>
  </si>
  <si>
    <t>Благотворительные пожертвования от физ. лиц</t>
  </si>
  <si>
    <t>Прочие поступления и благотворительные пожертвования</t>
  </si>
  <si>
    <t>5805</t>
  </si>
  <si>
    <t>9930</t>
  </si>
  <si>
    <t>4582</t>
  </si>
  <si>
    <t>1056</t>
  </si>
  <si>
    <t>6186</t>
  </si>
  <si>
    <t>за апрель 2017 года</t>
  </si>
  <si>
    <t xml:space="preserve"> за апрель 2017 года</t>
  </si>
  <si>
    <t>Остаток средств на 01.04.2017</t>
  </si>
  <si>
    <t>Общая сумма пожертвований за апрель 2017г.</t>
  </si>
  <si>
    <t>Произведенные расходы за апрель 2017г.</t>
  </si>
  <si>
    <t>Остаток средств на 30.04.2017</t>
  </si>
  <si>
    <t>Закурдаева Светлана Александровна</t>
  </si>
  <si>
    <t>Махмутова Флюза Мухтаровна</t>
  </si>
  <si>
    <t>Рогожникова Тамара Олеговна</t>
  </si>
  <si>
    <t>Павлова Екатерина Павловна</t>
  </si>
  <si>
    <t>Спицын Анатолий Юрьевич</t>
  </si>
  <si>
    <t>Калимуллин Рузиль Рамилевич</t>
  </si>
  <si>
    <t>Фокин Александр Борисович</t>
  </si>
  <si>
    <t>5603</t>
  </si>
  <si>
    <t>1098</t>
  </si>
  <si>
    <t>4847</t>
  </si>
  <si>
    <t>1918</t>
  </si>
  <si>
    <t>3924</t>
  </si>
  <si>
    <t>1937</t>
  </si>
  <si>
    <t>2237</t>
  </si>
  <si>
    <t>5794</t>
  </si>
  <si>
    <t>8107</t>
  </si>
  <si>
    <t>1928</t>
  </si>
  <si>
    <t>8356</t>
  </si>
  <si>
    <t>4036</t>
  </si>
  <si>
    <t>6963</t>
  </si>
  <si>
    <t>8167</t>
  </si>
  <si>
    <t>3221</t>
  </si>
  <si>
    <t>7465</t>
  </si>
  <si>
    <t>0201</t>
  </si>
  <si>
    <t>7823</t>
  </si>
  <si>
    <t>4300</t>
  </si>
  <si>
    <t>8706</t>
  </si>
  <si>
    <t>2269</t>
  </si>
  <si>
    <t>9127</t>
  </si>
  <si>
    <t>5974</t>
  </si>
  <si>
    <t>9577</t>
  </si>
  <si>
    <t>0874</t>
  </si>
  <si>
    <t>1275</t>
  </si>
  <si>
    <t>2988</t>
  </si>
  <si>
    <t>3001</t>
  </si>
  <si>
    <t>3399</t>
  </si>
  <si>
    <t>6674</t>
  </si>
  <si>
    <t>9089</t>
  </si>
  <si>
    <t>7732</t>
  </si>
  <si>
    <t>8157</t>
  </si>
  <si>
    <t>2259</t>
  </si>
  <si>
    <t>ALLA MOROZOVA</t>
  </si>
  <si>
    <t>Оплата за лекарственные препараты в рамках сбора помощи для животных из ЛНР</t>
  </si>
  <si>
    <t>Оплата за ветеринарные препараты в рамках сбора помощи для животных из ЛНР</t>
  </si>
  <si>
    <t>Оплата за услуги связи за апрель 2017</t>
  </si>
  <si>
    <t>Оплата за вет. услуги - лечение собаки Сказки в вет. клинике "Биоконтроль"</t>
  </si>
  <si>
    <t>Оплата за канцелярские товары и расходные материалы для принтера</t>
  </si>
  <si>
    <t>Оплата за вет. услуги - лечение собаки Дины в вет. клинике "Биоконтроль"</t>
  </si>
  <si>
    <t>Оплата за вет. услуги - лечение собак Лотты и Блэкки в вет. клинике "Биоконтроль"</t>
  </si>
  <si>
    <t>Оплата за вет. услуги - лечение собаки Амели в вет. клинике "Биоконтроль"</t>
  </si>
  <si>
    <t xml:space="preserve">Оплата за вет. услуги - кастрация 2 котов, стерилизация 1 кошки в вет. клинике "Вет-ОК" </t>
  </si>
  <si>
    <t>Оплата за вет. услуги - лечение собаки Балты в вет. клинике "Биоконтроль"</t>
  </si>
  <si>
    <t>Оплата за корм и наполнитель для кота Вениамина</t>
  </si>
  <si>
    <t>Оплата за вет. услуги - лечение кошки Клёпы в вет. клинике "Биоконтроль"</t>
  </si>
  <si>
    <t>Оплата за вет. препараты для приюта "Домашний"</t>
  </si>
  <si>
    <t>Оплата за вет. препараты для волонтерской группы "Второй шанс"</t>
  </si>
  <si>
    <t>Оплата за впитывающие пеленки для приюта "Домашний"</t>
  </si>
  <si>
    <t>Alven Hu</t>
  </si>
  <si>
    <t>Alex</t>
  </si>
  <si>
    <t>Alexandra Krivonosova</t>
  </si>
  <si>
    <t>Valeria  Oding</t>
  </si>
  <si>
    <t>Слава</t>
  </si>
  <si>
    <t>Leid Morlot</t>
  </si>
  <si>
    <t>Аноним</t>
  </si>
  <si>
    <t>Дагаева Ксения</t>
  </si>
  <si>
    <t>Савельева Анна</t>
  </si>
  <si>
    <t>Ч Е</t>
  </si>
  <si>
    <t>Анонимно</t>
  </si>
  <si>
    <t>Федякова Екатерина</t>
  </si>
  <si>
    <t>Давтян Джемма</t>
  </si>
  <si>
    <t>Левина Руслана Анатольевна</t>
  </si>
  <si>
    <t>Высоцкий Александр</t>
  </si>
  <si>
    <t>П Анна</t>
  </si>
  <si>
    <t>Рыжкова Наталья</t>
  </si>
  <si>
    <t>Шаркова Ольга</t>
  </si>
  <si>
    <t>Дружинина Ирина</t>
  </si>
  <si>
    <t>Сметанина Инга</t>
  </si>
  <si>
    <t>Солнцева Елена</t>
  </si>
  <si>
    <t>Милосердова Марина</t>
  </si>
  <si>
    <t>Валеева Елена Георгиевна</t>
  </si>
  <si>
    <t>Маркова Юлия</t>
  </si>
  <si>
    <t>Моисеева Инга</t>
  </si>
  <si>
    <t>Пыленок Кристина</t>
  </si>
  <si>
    <t>Баркалова Елена</t>
  </si>
  <si>
    <t>Красовская Ольга</t>
  </si>
  <si>
    <t>На лечение Балты Сметанина Инга</t>
  </si>
  <si>
    <t>Гержан Елена</t>
  </si>
  <si>
    <t>Кирсанова Анастасия</t>
  </si>
  <si>
    <t>Коровашкина Яна</t>
  </si>
  <si>
    <t>Ступникова Яна</t>
  </si>
  <si>
    <t>Галин Валентин</t>
  </si>
  <si>
    <t>Суетинов Евгений</t>
  </si>
  <si>
    <t>Валеев Ренат</t>
  </si>
  <si>
    <t>Шульпина Анна</t>
  </si>
  <si>
    <t>Карпецкая Екатерина</t>
  </si>
  <si>
    <t>Фирсова Ирина</t>
  </si>
  <si>
    <t>Головина Ирина Владимировна</t>
  </si>
  <si>
    <t>Дунаева Анна</t>
  </si>
  <si>
    <t>Иванова Ольга Алексеевна</t>
  </si>
  <si>
    <t>Карпова Юлия Владимировна</t>
  </si>
  <si>
    <t xml:space="preserve">Кочетова Надежда </t>
  </si>
  <si>
    <t>Морозова Елена Игоревна</t>
  </si>
  <si>
    <t xml:space="preserve">Сергеева Марина </t>
  </si>
  <si>
    <t>Аксютин Антон Андреевич</t>
  </si>
  <si>
    <t xml:space="preserve">Алексеева Дарья Сергеевна </t>
  </si>
  <si>
    <t xml:space="preserve">Былинский Сергей Александрович </t>
  </si>
  <si>
    <t xml:space="preserve">Житкова Людмила Ивановна  </t>
  </si>
  <si>
    <t xml:space="preserve">Крюков Евгений Олегович </t>
  </si>
  <si>
    <t xml:space="preserve">Макарова Юлия </t>
  </si>
  <si>
    <t xml:space="preserve">Наделяева Татьяна Станиславовна </t>
  </si>
  <si>
    <t>Тарасенко Елена Александровна</t>
  </si>
  <si>
    <t>Фридрих Анна Сергеевна</t>
  </si>
  <si>
    <t>Фролова Екатерина Валерьевна</t>
  </si>
  <si>
    <t xml:space="preserve">Чурсина Вера </t>
  </si>
  <si>
    <t xml:space="preserve">Семенова Анна </t>
  </si>
  <si>
    <t xml:space="preserve">На лечение Клепы Сметанина Инга </t>
  </si>
  <si>
    <t xml:space="preserve">Иванов Иван Иванович </t>
  </si>
  <si>
    <t xml:space="preserve">Конбекова Ксения </t>
  </si>
  <si>
    <t xml:space="preserve">Кошелев Андрей </t>
  </si>
  <si>
    <t xml:space="preserve">Рюмина Елизавета </t>
  </si>
  <si>
    <t xml:space="preserve">Воронин Кирилл </t>
  </si>
  <si>
    <t xml:space="preserve">Еремина Анастасия   </t>
  </si>
  <si>
    <t xml:space="preserve">Шаркова Ольга </t>
  </si>
  <si>
    <t>Ершова Виктория Александровна</t>
  </si>
  <si>
    <t>03.04.2017</t>
  </si>
  <si>
    <t>28.04.2017</t>
  </si>
  <si>
    <t>27.04.2017</t>
  </si>
  <si>
    <t>25.04.2017</t>
  </si>
  <si>
    <t>24.04.2017</t>
  </si>
  <si>
    <t>21.04.2017</t>
  </si>
  <si>
    <t>20.04.2017</t>
  </si>
  <si>
    <t>18.04.2017</t>
  </si>
  <si>
    <t>17.04.2017</t>
  </si>
  <si>
    <t>14.04.2017</t>
  </si>
  <si>
    <t>13.04.2017</t>
  </si>
  <si>
    <t>12.04.2017</t>
  </si>
  <si>
    <t>10.04.2017</t>
  </si>
  <si>
    <t>07.04.2017</t>
  </si>
  <si>
    <t>06.04.2017</t>
  </si>
  <si>
    <t>05.04.2017</t>
  </si>
  <si>
    <t>04.04.2017</t>
  </si>
  <si>
    <t>Благотворительное пожертвование на лечение кошки Таси</t>
  </si>
  <si>
    <t>Бекренева Анастасия</t>
  </si>
  <si>
    <t>Благотворительное пожертвование на лечение кота Макса</t>
  </si>
  <si>
    <t>Цветкова Наталья Валерьевна</t>
  </si>
  <si>
    <t xml:space="preserve">Благотворительное пожертвование на лечение собаки Белочки </t>
  </si>
  <si>
    <t xml:space="preserve">Благотворительное пожертвование на лечение собаки Бекки </t>
  </si>
  <si>
    <t xml:space="preserve">Благотворительное пожертвование на лечение кота Чипа </t>
  </si>
  <si>
    <t>Якушкина Валентина</t>
  </si>
  <si>
    <t xml:space="preserve">Благотворительное пожертвование собакам из приюта "Домашний" </t>
  </si>
  <si>
    <t>Калинина Евгения</t>
  </si>
  <si>
    <t xml:space="preserve">Благотворительное пожертвование для собачек из приюта "Домашний" </t>
  </si>
  <si>
    <t xml:space="preserve">Пожертвование от БФ "Нужна помощь" в рамках благотворительной программы "Нужна помощь" </t>
  </si>
  <si>
    <t>Пожертвование от Фонда поддержки и развития филантропии "КАФ" в рамках благ. программы "Вместе"</t>
  </si>
  <si>
    <t>Пожертвование от Фонда поддержки и развития филантропии "КАФ", собранные в рамках программы "Благо.ру"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</si>
  <si>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Ладожская)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</si>
  <si>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Новокузнецкая)</t>
  </si>
  <si>
    <t>Сдача наличных в банк (благотворительные пожертвования, собранные в ящик для сбора пожертвований, установленный в вет. клинике "Умка")</t>
  </si>
  <si>
    <t>Сдача наличных в банк (благотворительные пожертвования, переданные в кассу Фонда)</t>
  </si>
  <si>
    <t>Сдача наличных в банк (благотворительные пожертвования, собранные в ящик для сбора пожертвований, установленный в Студии “ZooRoom”)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</si>
  <si>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</si>
  <si>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</si>
  <si>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Бутово)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</si>
  <si>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в Бутово)</t>
  </si>
  <si>
    <t>Сдача наличных в банк (благотворительные пожертвования, собранные в ящик для сбора пожертвований, установленный в аптеке "Аптека-Музей")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</si>
  <si>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</si>
  <si>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Семейной аптеке Фарм Фемели)</t>
  </si>
  <si>
    <t>Сдача наличных в банк (благотворительные пожертвования, собранные в ящик для сбора пожертвований, установленный в магазине японской кухни Sushi Love)</t>
  </si>
  <si>
    <t>Оплата за вет. услуги - лечение собаки Белочки в вет. клинике "Биоконтроль"</t>
  </si>
  <si>
    <t>Оплата за вет. услуги - лечение кота Чипа в вет. клинике "Аист-вет"</t>
  </si>
  <si>
    <t>Оплата за вет. услуги - стерилизация 2 кошек в вет. клинике "Аист-вет Одинцово"</t>
  </si>
  <si>
    <t>Оплата за вет. услуги - стерилизация 1 кошки и 2 собак в вет. клинике "Аист-вет Строгино"</t>
  </si>
  <si>
    <t xml:space="preserve">Оплата за вет. услуги - кастрация 2 кошек в вет. клинике "Северное Сияние" </t>
  </si>
  <si>
    <t>Оплата за корм для собак для приюта "Домашний"</t>
  </si>
  <si>
    <t xml:space="preserve">Оплата за вет. услуги - стерилизацию 1 кошки и 1 собаки в вет. клинике "Алисавет" </t>
  </si>
  <si>
    <t xml:space="preserve">Оплата за вет. услуги - кастрация 3 кобелей в вет. клинике "Алисавет" </t>
  </si>
  <si>
    <t>Оплата за изготовление афиш</t>
  </si>
  <si>
    <t xml:space="preserve">Оплата за вет. услуги - стерилизацию 2 кошек в вет. клинике "МобиДок" </t>
  </si>
  <si>
    <t>Оплата за вет. услуги - лечение собаки Бекки в вет. клинике "Биоконтроль"</t>
  </si>
  <si>
    <t>Оплата за вет. услуги - лечение собаки Чернуля в вет. клинике "Биоконтроль"</t>
  </si>
  <si>
    <t>Оплата за вет. услуги - лечение собаки Малыша в вет. клинике "Биоконтроль"</t>
  </si>
  <si>
    <t xml:space="preserve">Оплата за вет. услуги - стерилизацию 2 кошек в вет. клинике "Фауна" </t>
  </si>
  <si>
    <t>Оплата за вет. услуги - лечение кошки Девочки в вет. центре "Комондор"</t>
  </si>
  <si>
    <t>Оплата за вет. услуги - лечение кошки Лоры в вет. центре "Комондор"</t>
  </si>
  <si>
    <t>Оплата за вет. услуги - лечение кошки Таси в вет. центре "Комондор"</t>
  </si>
  <si>
    <t>Оплата за вет. услуги - лечение кошки Тиффани в вет. центре "Комондор"</t>
  </si>
  <si>
    <t>Оплата за вет. услуги - лечение кошки Басселисы в вет. центре "Комондор"</t>
  </si>
  <si>
    <t>Оплата за вет. услуги - лечение кота Льюиса в вет. центре "Комондор"</t>
  </si>
  <si>
    <t>Оплата за корм для кошки Тиффани</t>
  </si>
  <si>
    <t>Оплата за корм для кота Кеши</t>
  </si>
  <si>
    <t>Оплата за вет. услуги - стерилизация 1 кошки, стац. содержание в вет. клинике "Аист-вет Одинцово"</t>
  </si>
  <si>
    <t>Оплата за вет. услуги - кастрацию 2 котов в вет. клинике "Аист-вет Строгино"</t>
  </si>
  <si>
    <t>Оплата труда АУП (координирование и развитие Фонда, 2 человека) за первую половину апреля 2017</t>
  </si>
  <si>
    <t>Оплата труда (менеджер проекта, 1 человек) за первую половину апреля 2017</t>
  </si>
  <si>
    <t>500,00 RUB</t>
  </si>
  <si>
    <t>Сумма, руб. 
(за вычетом комиссии)</t>
  </si>
  <si>
    <t>Kirienkova Anna</t>
  </si>
  <si>
    <t>3 000,00 RUB</t>
  </si>
  <si>
    <t>Сосина Людмила</t>
  </si>
  <si>
    <t>Michael Agyeyev</t>
  </si>
  <si>
    <t>1 000,00 RUB</t>
  </si>
  <si>
    <t>300,00 RUB</t>
  </si>
  <si>
    <t>Князева Нина</t>
  </si>
  <si>
    <t>Благотворительное пожертвование для кошки Таси</t>
  </si>
  <si>
    <t>Благотворительное пожертвование для собаки Весты</t>
  </si>
  <si>
    <t>Гринчук Игорь</t>
  </si>
  <si>
    <t>Оплата за наполнитель для кота Вениамина</t>
  </si>
  <si>
    <t>Оплата за услуги почты</t>
  </si>
  <si>
    <t>Комиссия банков за апрель 2017</t>
  </si>
  <si>
    <t>ANNA PAVLOVSKAYA</t>
  </si>
  <si>
    <t>ANASTASIYA ZUEVA</t>
  </si>
  <si>
    <t>MARK KUZNETSOV</t>
  </si>
  <si>
    <t>DARYA OBYSKALOVA</t>
  </si>
  <si>
    <t>MARIAY MAKURINA</t>
  </si>
  <si>
    <t>IRINA ROSTOVA</t>
  </si>
  <si>
    <t>SVETLANA SAMARSKAYA</t>
  </si>
  <si>
    <t>ANNA EGOROVA</t>
  </si>
  <si>
    <t>ELENA DANILOVA</t>
  </si>
  <si>
    <t>VASILIY PLOTNIKOV</t>
  </si>
  <si>
    <t>EKATERINA PANOVA</t>
  </si>
  <si>
    <t>IRINA KHAREBOVA</t>
  </si>
  <si>
    <t>MARIYA SMIRNOVA</t>
  </si>
  <si>
    <t>TATIANA SHAMARDINA</t>
  </si>
  <si>
    <t>NINA MAMMAEVA</t>
  </si>
  <si>
    <t>KRISTINA SYCHEVA</t>
  </si>
  <si>
    <t>OLGA STEFANITSKAYA</t>
  </si>
  <si>
    <t>YULIA GOLOVIZNINA</t>
  </si>
  <si>
    <t>NINA ARKHIPOVA</t>
  </si>
  <si>
    <t>DMITRY STEPANOV</t>
  </si>
  <si>
    <t>NATALIA SOLOVIEVA</t>
  </si>
  <si>
    <t>MIKHAIL SOMOV</t>
  </si>
  <si>
    <t>ADELIA SALIMGAREEVA</t>
  </si>
  <si>
    <t>OKSANA VASILEVSKAYA</t>
  </si>
  <si>
    <t>PETUKH VALENTINA</t>
  </si>
  <si>
    <t>MARIA SOKOLOVA</t>
  </si>
  <si>
    <t>VLADISLAV DRUGOV</t>
  </si>
  <si>
    <t>E.PONOMAREVA</t>
  </si>
  <si>
    <t>ALEXANDRA GROMOVA</t>
  </si>
  <si>
    <t>TATYANA BONDARENKO</t>
  </si>
  <si>
    <t>OLGA DERGUNOVA</t>
  </si>
  <si>
    <t>SVETLANA ESAKOVA</t>
  </si>
  <si>
    <t>RIMMA SAVICHEVA</t>
  </si>
  <si>
    <t>ALINA MALKOVSKAYA</t>
  </si>
  <si>
    <t>EKATERINA NEGRILO</t>
  </si>
  <si>
    <t>ANNA FEDORCHENKO</t>
  </si>
  <si>
    <t>NINA ARSENTIEVA</t>
  </si>
  <si>
    <t>KRISTINA SAMOHVALOVA</t>
  </si>
  <si>
    <t>ANASTASIIA BAKHTINA</t>
  </si>
  <si>
    <t>MARINA TARASOVA</t>
  </si>
  <si>
    <t>ANNA KOTOVA</t>
  </si>
  <si>
    <t>KIRA MLEYNIK</t>
  </si>
  <si>
    <t>ALEKSANDR BUKREEV</t>
  </si>
  <si>
    <t>ILONA LABOVKINA</t>
  </si>
  <si>
    <t>EKATERINA NIKIFOROVA</t>
  </si>
  <si>
    <t>EKATERINA SERGEEVA</t>
  </si>
  <si>
    <t>GALINA KUPRIANOVA</t>
  </si>
  <si>
    <t>YULIA BESPALOVA</t>
  </si>
  <si>
    <t>YULIYA ROSCHUPKINA</t>
  </si>
  <si>
    <t>OXANA DORONINA</t>
  </si>
  <si>
    <t>ELENA VOROBYOVA</t>
  </si>
  <si>
    <t>ELIZAVETA SYROMOTINA</t>
  </si>
  <si>
    <t>ALINA EVDOKEEVICH</t>
  </si>
  <si>
    <t>ANNA SEMENOVA</t>
  </si>
  <si>
    <t>MARINA EKIMOVA</t>
  </si>
  <si>
    <t>ALEXANDER BARABANOV</t>
  </si>
  <si>
    <t>ROMAN FURTSEV</t>
  </si>
  <si>
    <t>BONDARENKO ALEKSEY</t>
  </si>
  <si>
    <t>NO NAME</t>
  </si>
  <si>
    <t>ELIZAVETA VESNINA</t>
  </si>
  <si>
    <t>TATYANA RYCHKOVA</t>
  </si>
  <si>
    <t>ELENA ABROSIMOVA</t>
  </si>
  <si>
    <t>ALFINA KHUSNULLINA</t>
  </si>
  <si>
    <t>OLEG RYBIN</t>
  </si>
  <si>
    <t>SVETLANA LEBEDEVA</t>
  </si>
  <si>
    <t>TATYANA VOKHMYANINA</t>
  </si>
  <si>
    <t>SHPILEVSKYA ELENA</t>
  </si>
  <si>
    <t>IANA VERBITCKAIA</t>
  </si>
  <si>
    <t>MARIIA ROGOZHINA</t>
  </si>
  <si>
    <t>ANNA ZAKHAROVA</t>
  </si>
  <si>
    <t>EVGENIYA VOLNOVA</t>
  </si>
  <si>
    <t>EKATERINA LAKHOVA</t>
  </si>
  <si>
    <t>IVAN PIMINOV</t>
  </si>
  <si>
    <t>Оплата за вет. услуги - вакцинация 4 кошек вет. центре "Зоовет"</t>
  </si>
  <si>
    <t>0354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</si>
</sst>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4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173" fontId="2" fillId="4" borderId="7" xfId="0" applyNumberFormat="1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4" borderId="4" xfId="0" applyNumberFormat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3" borderId="3" xfId="0" applyFill="1" applyBorder="1" applyProtection="1"/>
    <xf numFmtId="0" fontId="11" fillId="3" borderId="4" xfId="0" applyFont="1" applyFill="1" applyBorder="1" applyProtection="1"/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left" vertical="center" shrinkToFit="1"/>
    </xf>
    <xf numFmtId="0" fontId="14" fillId="0" borderId="0" xfId="0" applyFont="1" applyFill="1" applyProtection="1"/>
    <xf numFmtId="0" fontId="9" fillId="0" borderId="8" xfId="0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14" fontId="0" fillId="0" borderId="9" xfId="0" applyNumberFormat="1" applyFill="1" applyBorder="1" applyAlignment="1" applyProtection="1">
      <alignment horizontal="center" vertical="center"/>
    </xf>
    <xf numFmtId="4" fontId="0" fillId="0" borderId="9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5" fillId="2" borderId="5" xfId="0" applyFont="1" applyFill="1" applyBorder="1" applyAlignment="1" applyProtection="1">
      <alignment horizontal="center" vertical="center" wrapText="1"/>
    </xf>
    <xf numFmtId="4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6" fillId="0" borderId="1" xfId="0" applyFont="1" applyBorder="1"/>
    <xf numFmtId="4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1" fillId="0" borderId="9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Protection="1"/>
    <xf numFmtId="0" fontId="17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645" name="Рисунок 2">
          <a:extLst>
            <a:ext uri="{FF2B5EF4-FFF2-40B4-BE49-F238E27FC236}">
              <a16:creationId xmlns:a16="http://schemas.microsoft.com/office/drawing/2014/main" id="{BC7A0C82-88E2-45C0-890F-B58024E57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703" name="Рисунок 2">
          <a:extLst>
            <a:ext uri="{FF2B5EF4-FFF2-40B4-BE49-F238E27FC236}">
              <a16:creationId xmlns:a16="http://schemas.microsoft.com/office/drawing/2014/main" id="{C5305B56-5B69-490A-A967-B9AE158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190500</xdr:colOff>
      <xdr:row>6</xdr:row>
      <xdr:rowOff>47625</xdr:rowOff>
    </xdr:to>
    <xdr:pic>
      <xdr:nvPicPr>
        <xdr:cNvPr id="4711" name="Рисунок 2">
          <a:extLst>
            <a:ext uri="{FF2B5EF4-FFF2-40B4-BE49-F238E27FC236}">
              <a16:creationId xmlns:a16="http://schemas.microsoft.com/office/drawing/2014/main" id="{94AB27EB-FC04-4510-BC8D-9D9B84E51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429" name="Рисунок 2">
          <a:extLst>
            <a:ext uri="{FF2B5EF4-FFF2-40B4-BE49-F238E27FC236}">
              <a16:creationId xmlns:a16="http://schemas.microsoft.com/office/drawing/2014/main" id="{8C30A19C-FF07-4FB2-9EF2-FBD665FBB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667" name="Рисунок 2">
          <a:extLst>
            <a:ext uri="{FF2B5EF4-FFF2-40B4-BE49-F238E27FC236}">
              <a16:creationId xmlns:a16="http://schemas.microsoft.com/office/drawing/2014/main" id="{D5F1475B-9B9C-44EA-A49F-A65464E4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725" name="Рисунок 2">
          <a:extLst>
            <a:ext uri="{FF2B5EF4-FFF2-40B4-BE49-F238E27FC236}">
              <a16:creationId xmlns:a16="http://schemas.microsoft.com/office/drawing/2014/main" id="{A1BAB758-A0D7-49A4-87BB-0644940BE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631" name="Рисунок 2">
          <a:extLst>
            <a:ext uri="{FF2B5EF4-FFF2-40B4-BE49-F238E27FC236}">
              <a16:creationId xmlns:a16="http://schemas.microsoft.com/office/drawing/2014/main" id="{6B23EEB1-42D2-4F57-B171-19CCA809D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647" name="Рисунок 2">
          <a:extLst>
            <a:ext uri="{FF2B5EF4-FFF2-40B4-BE49-F238E27FC236}">
              <a16:creationId xmlns:a16="http://schemas.microsoft.com/office/drawing/2014/main" id="{2928E07F-DDC2-4609-A190-087544CC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469" name="Рисунок 2">
          <a:extLst>
            <a:ext uri="{FF2B5EF4-FFF2-40B4-BE49-F238E27FC236}">
              <a16:creationId xmlns:a16="http://schemas.microsoft.com/office/drawing/2014/main" id="{8B1A33C7-56DA-431E-BC06-F3C842A2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691" name="Рисунок 2">
          <a:extLst>
            <a:ext uri="{FF2B5EF4-FFF2-40B4-BE49-F238E27FC236}">
              <a16:creationId xmlns:a16="http://schemas.microsoft.com/office/drawing/2014/main" id="{4F375336-AE96-4501-A09A-61C86234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11.140625" customWidth="1"/>
    <col min="5" max="5" width="10" bestFit="1" customWidth="1"/>
  </cols>
  <sheetData>
    <row r="1" spans="1:5" ht="18.75" x14ac:dyDescent="0.3">
      <c r="B1" s="108" t="s">
        <v>20</v>
      </c>
      <c r="C1" s="108"/>
    </row>
    <row r="2" spans="1:5" ht="18.75" x14ac:dyDescent="0.3">
      <c r="B2" s="108" t="s">
        <v>21</v>
      </c>
      <c r="C2" s="108"/>
    </row>
    <row r="3" spans="1:5" ht="18.75" x14ac:dyDescent="0.3">
      <c r="B3" s="41"/>
      <c r="C3" s="41"/>
    </row>
    <row r="4" spans="1:5" ht="18.75" x14ac:dyDescent="0.3">
      <c r="B4" s="111" t="s">
        <v>3</v>
      </c>
      <c r="C4" s="111"/>
    </row>
    <row r="5" spans="1:5" ht="18.75" x14ac:dyDescent="0.3">
      <c r="B5" s="111" t="s">
        <v>17</v>
      </c>
      <c r="C5" s="111"/>
    </row>
    <row r="6" spans="1:5" ht="18.75" x14ac:dyDescent="0.25">
      <c r="B6" s="114" t="s">
        <v>80</v>
      </c>
      <c r="C6" s="114"/>
    </row>
    <row r="7" spans="1:5" ht="15" customHeight="1" x14ac:dyDescent="0.25">
      <c r="B7" s="42"/>
      <c r="C7" s="42"/>
    </row>
    <row r="9" spans="1:5" x14ac:dyDescent="0.25">
      <c r="A9" s="109" t="s">
        <v>82</v>
      </c>
      <c r="B9" s="115"/>
      <c r="C9" s="33">
        <v>793610.77</v>
      </c>
      <c r="D9" s="65"/>
      <c r="E9" s="65"/>
    </row>
    <row r="10" spans="1:5" x14ac:dyDescent="0.25">
      <c r="C10" s="34"/>
      <c r="D10" s="65"/>
    </row>
    <row r="11" spans="1:5" x14ac:dyDescent="0.25">
      <c r="A11" s="109" t="s">
        <v>83</v>
      </c>
      <c r="B11" s="115"/>
      <c r="C11" s="35">
        <f>SUM(C12:C19)</f>
        <v>332269.80099999998</v>
      </c>
    </row>
    <row r="12" spans="1:5" x14ac:dyDescent="0.25">
      <c r="A12" s="112" t="s">
        <v>13</v>
      </c>
      <c r="B12" s="113"/>
      <c r="C12" s="36">
        <f>Chronopay!B29</f>
        <v>9069.5</v>
      </c>
    </row>
    <row r="13" spans="1:5" x14ac:dyDescent="0.25">
      <c r="A13" s="112" t="s">
        <v>64</v>
      </c>
      <c r="B13" s="113"/>
      <c r="C13" s="36">
        <f>CloudPayments!B89</f>
        <v>111238.731</v>
      </c>
    </row>
    <row r="14" spans="1:5" x14ac:dyDescent="0.25">
      <c r="A14" s="112" t="s">
        <v>27</v>
      </c>
      <c r="B14" s="113"/>
      <c r="C14" s="36">
        <f>PayPal!D14</f>
        <v>5165.3</v>
      </c>
    </row>
    <row r="15" spans="1:5" x14ac:dyDescent="0.25">
      <c r="A15" s="112" t="s">
        <v>30</v>
      </c>
      <c r="B15" s="113"/>
      <c r="C15" s="36">
        <f>Yandex!C16</f>
        <v>1701</v>
      </c>
    </row>
    <row r="16" spans="1:5" x14ac:dyDescent="0.25">
      <c r="A16" s="112" t="s">
        <v>33</v>
      </c>
      <c r="B16" s="113"/>
      <c r="C16" s="36">
        <f>Qiwi!C20</f>
        <v>3287.95</v>
      </c>
    </row>
    <row r="17" spans="1:6" x14ac:dyDescent="0.25">
      <c r="A17" s="74" t="s">
        <v>45</v>
      </c>
      <c r="B17" s="75"/>
      <c r="C17" s="36">
        <f>Смс!C51</f>
        <v>11060.03</v>
      </c>
    </row>
    <row r="18" spans="1:6" x14ac:dyDescent="0.25">
      <c r="A18" s="20" t="s">
        <v>14</v>
      </c>
      <c r="B18" s="20"/>
      <c r="C18" s="36">
        <f>ПСБ!B21</f>
        <v>823</v>
      </c>
    </row>
    <row r="19" spans="1:6" x14ac:dyDescent="0.25">
      <c r="A19" s="20" t="s">
        <v>26</v>
      </c>
      <c r="B19" s="20"/>
      <c r="C19" s="36">
        <f>SUM(СБ!B11:B100)</f>
        <v>189924.29</v>
      </c>
    </row>
    <row r="20" spans="1:6" x14ac:dyDescent="0.25">
      <c r="A20" s="84"/>
      <c r="B20" s="24"/>
      <c r="C20" s="37"/>
    </row>
    <row r="21" spans="1:6" x14ac:dyDescent="0.25">
      <c r="A21" s="109" t="s">
        <v>84</v>
      </c>
      <c r="B21" s="110"/>
      <c r="C21" s="38">
        <f>SUM(C22:C27)</f>
        <v>378669.6</v>
      </c>
      <c r="E21" s="49"/>
    </row>
    <row r="22" spans="1:6" x14ac:dyDescent="0.25">
      <c r="A22" s="21" t="s">
        <v>4</v>
      </c>
      <c r="B22" s="22"/>
      <c r="C22" s="39">
        <f>SUM(Расходы!B11:B17)</f>
        <v>65378.649999999994</v>
      </c>
    </row>
    <row r="23" spans="1:6" x14ac:dyDescent="0.25">
      <c r="A23" s="20" t="s">
        <v>8</v>
      </c>
      <c r="B23" s="23"/>
      <c r="C23" s="40">
        <f>SUM(Расходы!B19:B48)</f>
        <v>186451.7</v>
      </c>
    </row>
    <row r="24" spans="1:6" x14ac:dyDescent="0.25">
      <c r="A24" s="20" t="s">
        <v>9</v>
      </c>
      <c r="B24" s="23"/>
      <c r="C24" s="40">
        <f>SUM(Расходы!B50:B60)</f>
        <v>77655.899999999994</v>
      </c>
    </row>
    <row r="25" spans="1:6" x14ac:dyDescent="0.25">
      <c r="A25" s="20" t="s">
        <v>39</v>
      </c>
      <c r="B25" s="23"/>
      <c r="C25" s="40">
        <f>Расходы!B62</f>
        <v>5020</v>
      </c>
    </row>
    <row r="26" spans="1:6" ht="45" customHeight="1" x14ac:dyDescent="0.25">
      <c r="A26" s="116" t="s">
        <v>41</v>
      </c>
      <c r="B26" s="117"/>
      <c r="C26" s="40">
        <f>Расходы!B64</f>
        <v>13050</v>
      </c>
    </row>
    <row r="27" spans="1:6" x14ac:dyDescent="0.25">
      <c r="A27" s="20" t="s">
        <v>15</v>
      </c>
      <c r="B27" s="23"/>
      <c r="C27" s="40">
        <f>SUM(Расходы!B66:B71)</f>
        <v>31113.350000000002</v>
      </c>
    </row>
    <row r="28" spans="1:6" x14ac:dyDescent="0.25">
      <c r="C28" s="34"/>
    </row>
    <row r="29" spans="1:6" ht="15" customHeight="1" x14ac:dyDescent="0.25">
      <c r="A29" s="118" t="s">
        <v>85</v>
      </c>
      <c r="B29" s="119"/>
      <c r="C29" s="69">
        <f>C9+C11-C21</f>
        <v>747210.97100000002</v>
      </c>
      <c r="D29" s="97"/>
      <c r="E29" s="49"/>
      <c r="F29" s="49"/>
    </row>
    <row r="30" spans="1:6" x14ac:dyDescent="0.25">
      <c r="A30" s="71" t="s">
        <v>37</v>
      </c>
      <c r="B30" s="70"/>
      <c r="C30" s="73">
        <v>483771.1</v>
      </c>
      <c r="D30" s="97"/>
      <c r="E30" s="49"/>
    </row>
    <row r="31" spans="1:6" x14ac:dyDescent="0.25">
      <c r="D31" s="97"/>
      <c r="E31" s="49"/>
    </row>
    <row r="32" spans="1:6" x14ac:dyDescent="0.25">
      <c r="D32" s="107"/>
      <c r="E32" s="49"/>
      <c r="F32" s="49"/>
    </row>
    <row r="33" spans="4:5" x14ac:dyDescent="0.25">
      <c r="D33" s="95"/>
      <c r="E33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A26:B26"/>
    <mergeCell ref="A29:B29"/>
    <mergeCell ref="A11:B11"/>
    <mergeCell ref="A15:B15"/>
    <mergeCell ref="B5:C5"/>
    <mergeCell ref="A16:B16"/>
    <mergeCell ref="A13:B13"/>
    <mergeCell ref="B1:C1"/>
    <mergeCell ref="A21:B21"/>
    <mergeCell ref="B4:C4"/>
    <mergeCell ref="B2:C2"/>
    <mergeCell ref="A12:B12"/>
    <mergeCell ref="B6:C6"/>
    <mergeCell ref="A14:B14"/>
    <mergeCell ref="A9:B9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3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7.140625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B3" s="9"/>
      <c r="C3" s="9"/>
    </row>
    <row r="4" spans="1:4" ht="18.75" x14ac:dyDescent="0.25">
      <c r="B4" s="127" t="s">
        <v>11</v>
      </c>
      <c r="C4" s="127"/>
      <c r="D4" s="127"/>
    </row>
    <row r="5" spans="1:4" ht="18.75" x14ac:dyDescent="0.25">
      <c r="B5" s="127" t="s">
        <v>23</v>
      </c>
      <c r="C5" s="127"/>
      <c r="D5" s="127"/>
    </row>
    <row r="6" spans="1:4" ht="18.75" x14ac:dyDescent="0.3">
      <c r="B6" s="128" t="s">
        <v>81</v>
      </c>
      <c r="C6" s="128"/>
      <c r="D6" s="128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42</v>
      </c>
    </row>
    <row r="10" spans="1:4" x14ac:dyDescent="0.25">
      <c r="A10" s="135" t="s">
        <v>73</v>
      </c>
      <c r="B10" s="136"/>
      <c r="C10" s="136"/>
      <c r="D10" s="137"/>
    </row>
    <row r="11" spans="1:4" x14ac:dyDescent="0.25">
      <c r="A11" s="98" t="s">
        <v>210</v>
      </c>
      <c r="B11" s="99">
        <v>1000</v>
      </c>
      <c r="C11" s="100" t="s">
        <v>149</v>
      </c>
      <c r="D11" s="43" t="s">
        <v>31</v>
      </c>
    </row>
    <row r="12" spans="1:4" ht="15" customHeight="1" x14ac:dyDescent="0.25">
      <c r="A12" s="98" t="s">
        <v>210</v>
      </c>
      <c r="B12" s="99">
        <v>150</v>
      </c>
      <c r="C12" s="100" t="s">
        <v>150</v>
      </c>
      <c r="D12" s="43" t="s">
        <v>31</v>
      </c>
    </row>
    <row r="13" spans="1:4" x14ac:dyDescent="0.25">
      <c r="A13" s="98" t="s">
        <v>210</v>
      </c>
      <c r="B13" s="99">
        <v>100</v>
      </c>
      <c r="C13" s="100" t="s">
        <v>151</v>
      </c>
      <c r="D13" s="43" t="s">
        <v>31</v>
      </c>
    </row>
    <row r="14" spans="1:4" x14ac:dyDescent="0.25">
      <c r="A14" s="98" t="s">
        <v>210</v>
      </c>
      <c r="B14" s="99">
        <v>100</v>
      </c>
      <c r="C14" s="100" t="s">
        <v>152</v>
      </c>
      <c r="D14" s="43" t="s">
        <v>31</v>
      </c>
    </row>
    <row r="15" spans="1:4" ht="15" customHeight="1" x14ac:dyDescent="0.25">
      <c r="A15" s="98" t="s">
        <v>210</v>
      </c>
      <c r="B15" s="99">
        <v>1000</v>
      </c>
      <c r="C15" s="100" t="s">
        <v>153</v>
      </c>
      <c r="D15" s="43" t="s">
        <v>31</v>
      </c>
    </row>
    <row r="16" spans="1:4" x14ac:dyDescent="0.25">
      <c r="A16" s="98" t="s">
        <v>210</v>
      </c>
      <c r="B16" s="99">
        <v>500</v>
      </c>
      <c r="C16" s="100" t="s">
        <v>154</v>
      </c>
      <c r="D16" s="43" t="s">
        <v>31</v>
      </c>
    </row>
    <row r="17" spans="1:4" ht="15" customHeight="1" x14ac:dyDescent="0.25">
      <c r="A17" s="98" t="s">
        <v>226</v>
      </c>
      <c r="B17" s="99">
        <v>300</v>
      </c>
      <c r="C17" s="100" t="s">
        <v>155</v>
      </c>
      <c r="D17" s="43" t="s">
        <v>31</v>
      </c>
    </row>
    <row r="18" spans="1:4" x14ac:dyDescent="0.25">
      <c r="A18" s="98" t="s">
        <v>225</v>
      </c>
      <c r="B18" s="99">
        <v>350</v>
      </c>
      <c r="C18" s="100" t="s">
        <v>156</v>
      </c>
      <c r="D18" s="43" t="s">
        <v>31</v>
      </c>
    </row>
    <row r="19" spans="1:4" ht="15" customHeight="1" x14ac:dyDescent="0.25">
      <c r="A19" s="98" t="s">
        <v>224</v>
      </c>
      <c r="B19" s="99">
        <v>500</v>
      </c>
      <c r="C19" s="100" t="s">
        <v>157</v>
      </c>
      <c r="D19" s="43" t="s">
        <v>31</v>
      </c>
    </row>
    <row r="20" spans="1:4" x14ac:dyDescent="0.25">
      <c r="A20" s="98" t="s">
        <v>224</v>
      </c>
      <c r="B20" s="99">
        <v>300</v>
      </c>
      <c r="C20" s="100" t="s">
        <v>158</v>
      </c>
      <c r="D20" s="43" t="s">
        <v>31</v>
      </c>
    </row>
    <row r="21" spans="1:4" x14ac:dyDescent="0.25">
      <c r="A21" s="98" t="s">
        <v>224</v>
      </c>
      <c r="B21" s="99">
        <v>100</v>
      </c>
      <c r="C21" s="100" t="s">
        <v>159</v>
      </c>
      <c r="D21" s="43" t="s">
        <v>31</v>
      </c>
    </row>
    <row r="22" spans="1:4" x14ac:dyDescent="0.25">
      <c r="A22" s="98" t="s">
        <v>224</v>
      </c>
      <c r="B22" s="99">
        <v>500</v>
      </c>
      <c r="C22" s="100" t="s">
        <v>160</v>
      </c>
      <c r="D22" s="43" t="s">
        <v>31</v>
      </c>
    </row>
    <row r="23" spans="1:4" x14ac:dyDescent="0.25">
      <c r="A23" s="98" t="s">
        <v>223</v>
      </c>
      <c r="B23" s="99">
        <v>400</v>
      </c>
      <c r="C23" s="100" t="s">
        <v>228</v>
      </c>
      <c r="D23" s="43" t="s">
        <v>227</v>
      </c>
    </row>
    <row r="24" spans="1:4" x14ac:dyDescent="0.25">
      <c r="A24" s="98" t="s">
        <v>223</v>
      </c>
      <c r="B24" s="99">
        <v>500</v>
      </c>
      <c r="C24" s="100" t="s">
        <v>161</v>
      </c>
      <c r="D24" s="43" t="s">
        <v>31</v>
      </c>
    </row>
    <row r="25" spans="1:4" x14ac:dyDescent="0.25">
      <c r="A25" s="98" t="s">
        <v>223</v>
      </c>
      <c r="B25" s="99">
        <v>37000</v>
      </c>
      <c r="C25" s="100" t="s">
        <v>162</v>
      </c>
      <c r="D25" s="43" t="s">
        <v>31</v>
      </c>
    </row>
    <row r="26" spans="1:4" x14ac:dyDescent="0.25">
      <c r="A26" s="98" t="s">
        <v>223</v>
      </c>
      <c r="B26" s="99">
        <v>200</v>
      </c>
      <c r="C26" s="100" t="s">
        <v>163</v>
      </c>
      <c r="D26" s="43" t="s">
        <v>31</v>
      </c>
    </row>
    <row r="27" spans="1:4" x14ac:dyDescent="0.25">
      <c r="A27" s="98" t="s">
        <v>223</v>
      </c>
      <c r="B27" s="99">
        <v>300</v>
      </c>
      <c r="C27" s="100" t="s">
        <v>164</v>
      </c>
      <c r="D27" s="43" t="s">
        <v>31</v>
      </c>
    </row>
    <row r="28" spans="1:4" ht="15.75" customHeight="1" x14ac:dyDescent="0.25">
      <c r="A28" s="98" t="s">
        <v>222</v>
      </c>
      <c r="B28" s="99">
        <v>200</v>
      </c>
      <c r="C28" s="100" t="s">
        <v>165</v>
      </c>
      <c r="D28" s="43" t="s">
        <v>31</v>
      </c>
    </row>
    <row r="29" spans="1:4" x14ac:dyDescent="0.25">
      <c r="A29" s="98" t="s">
        <v>222</v>
      </c>
      <c r="B29" s="99">
        <v>30</v>
      </c>
      <c r="C29" s="100" t="s">
        <v>166</v>
      </c>
      <c r="D29" s="43" t="s">
        <v>31</v>
      </c>
    </row>
    <row r="30" spans="1:4" x14ac:dyDescent="0.25">
      <c r="A30" s="98" t="s">
        <v>222</v>
      </c>
      <c r="B30" s="99">
        <v>100</v>
      </c>
      <c r="C30" s="100" t="s">
        <v>167</v>
      </c>
      <c r="D30" s="43" t="s">
        <v>31</v>
      </c>
    </row>
    <row r="31" spans="1:4" x14ac:dyDescent="0.25">
      <c r="A31" s="98" t="s">
        <v>222</v>
      </c>
      <c r="B31" s="99">
        <v>150</v>
      </c>
      <c r="C31" s="100" t="s">
        <v>168</v>
      </c>
      <c r="D31" s="43" t="s">
        <v>31</v>
      </c>
    </row>
    <row r="32" spans="1:4" ht="16.5" customHeight="1" x14ac:dyDescent="0.25">
      <c r="A32" s="98" t="s">
        <v>222</v>
      </c>
      <c r="B32" s="99">
        <v>300</v>
      </c>
      <c r="C32" s="100" t="s">
        <v>169</v>
      </c>
      <c r="D32" s="43" t="s">
        <v>31</v>
      </c>
    </row>
    <row r="33" spans="1:4" x14ac:dyDescent="0.25">
      <c r="A33" s="98" t="s">
        <v>221</v>
      </c>
      <c r="B33" s="99">
        <v>500</v>
      </c>
      <c r="C33" s="100" t="s">
        <v>170</v>
      </c>
      <c r="D33" s="43" t="s">
        <v>31</v>
      </c>
    </row>
    <row r="34" spans="1:4" x14ac:dyDescent="0.25">
      <c r="A34" s="98" t="s">
        <v>220</v>
      </c>
      <c r="B34" s="99">
        <v>500</v>
      </c>
      <c r="C34" s="100" t="s">
        <v>160</v>
      </c>
      <c r="D34" s="43" t="s">
        <v>31</v>
      </c>
    </row>
    <row r="35" spans="1:4" x14ac:dyDescent="0.25">
      <c r="A35" s="98" t="s">
        <v>219</v>
      </c>
      <c r="B35" s="99">
        <v>1600</v>
      </c>
      <c r="C35" s="100" t="s">
        <v>230</v>
      </c>
      <c r="D35" s="43" t="s">
        <v>229</v>
      </c>
    </row>
    <row r="36" spans="1:4" x14ac:dyDescent="0.25">
      <c r="A36" s="98" t="s">
        <v>219</v>
      </c>
      <c r="B36" s="99">
        <v>4000</v>
      </c>
      <c r="C36" s="100" t="s">
        <v>156</v>
      </c>
      <c r="D36" s="43" t="s">
        <v>31</v>
      </c>
    </row>
    <row r="37" spans="1:4" x14ac:dyDescent="0.25">
      <c r="A37" s="98" t="s">
        <v>219</v>
      </c>
      <c r="B37" s="99">
        <v>6000</v>
      </c>
      <c r="C37" s="100" t="s">
        <v>171</v>
      </c>
      <c r="D37" s="43" t="s">
        <v>31</v>
      </c>
    </row>
    <row r="38" spans="1:4" x14ac:dyDescent="0.25">
      <c r="A38" s="98" t="s">
        <v>219</v>
      </c>
      <c r="B38" s="99">
        <v>1300</v>
      </c>
      <c r="C38" s="100" t="s">
        <v>172</v>
      </c>
      <c r="D38" s="43" t="s">
        <v>31</v>
      </c>
    </row>
    <row r="39" spans="1:4" x14ac:dyDescent="0.25">
      <c r="A39" s="98" t="s">
        <v>219</v>
      </c>
      <c r="B39" s="99">
        <v>100</v>
      </c>
      <c r="C39" s="100" t="s">
        <v>173</v>
      </c>
      <c r="D39" s="43" t="s">
        <v>31</v>
      </c>
    </row>
    <row r="40" spans="1:4" x14ac:dyDescent="0.25">
      <c r="A40" s="98" t="s">
        <v>219</v>
      </c>
      <c r="B40" s="99">
        <v>500</v>
      </c>
      <c r="C40" s="100" t="s">
        <v>174</v>
      </c>
      <c r="D40" s="43" t="s">
        <v>31</v>
      </c>
    </row>
    <row r="41" spans="1:4" x14ac:dyDescent="0.25">
      <c r="A41" s="98" t="s">
        <v>219</v>
      </c>
      <c r="B41" s="99">
        <v>1000</v>
      </c>
      <c r="C41" s="100" t="s">
        <v>175</v>
      </c>
      <c r="D41" s="43" t="s">
        <v>31</v>
      </c>
    </row>
    <row r="42" spans="1:4" x14ac:dyDescent="0.25">
      <c r="A42" s="98" t="s">
        <v>218</v>
      </c>
      <c r="B42" s="99">
        <v>150</v>
      </c>
      <c r="C42" s="100" t="s">
        <v>176</v>
      </c>
      <c r="D42" s="43" t="s">
        <v>31</v>
      </c>
    </row>
    <row r="43" spans="1:4" x14ac:dyDescent="0.25">
      <c r="A43" s="98" t="s">
        <v>218</v>
      </c>
      <c r="B43" s="99">
        <v>100</v>
      </c>
      <c r="C43" s="100" t="s">
        <v>177</v>
      </c>
      <c r="D43" s="43" t="s">
        <v>31</v>
      </c>
    </row>
    <row r="44" spans="1:4" x14ac:dyDescent="0.25">
      <c r="A44" s="98" t="s">
        <v>218</v>
      </c>
      <c r="B44" s="99">
        <v>1000</v>
      </c>
      <c r="C44" s="100" t="s">
        <v>178</v>
      </c>
      <c r="D44" s="43" t="s">
        <v>31</v>
      </c>
    </row>
    <row r="45" spans="1:4" x14ac:dyDescent="0.25">
      <c r="A45" s="98" t="s">
        <v>218</v>
      </c>
      <c r="B45" s="99">
        <v>100</v>
      </c>
      <c r="C45" s="100" t="s">
        <v>179</v>
      </c>
      <c r="D45" s="43" t="s">
        <v>31</v>
      </c>
    </row>
    <row r="46" spans="1:4" x14ac:dyDescent="0.25">
      <c r="A46" s="98" t="s">
        <v>218</v>
      </c>
      <c r="B46" s="99">
        <v>500</v>
      </c>
      <c r="C46" s="100" t="s">
        <v>180</v>
      </c>
      <c r="D46" s="43" t="s">
        <v>31</v>
      </c>
    </row>
    <row r="47" spans="1:4" x14ac:dyDescent="0.25">
      <c r="A47" s="98" t="s">
        <v>218</v>
      </c>
      <c r="B47" s="99">
        <v>100</v>
      </c>
      <c r="C47" s="100" t="s">
        <v>181</v>
      </c>
      <c r="D47" s="43" t="s">
        <v>31</v>
      </c>
    </row>
    <row r="48" spans="1:4" x14ac:dyDescent="0.25">
      <c r="A48" s="98" t="s">
        <v>217</v>
      </c>
      <c r="B48" s="99">
        <v>1100</v>
      </c>
      <c r="C48" s="100" t="s">
        <v>162</v>
      </c>
      <c r="D48" s="43" t="s">
        <v>232</v>
      </c>
    </row>
    <row r="49" spans="1:4" x14ac:dyDescent="0.25">
      <c r="A49" s="98" t="s">
        <v>217</v>
      </c>
      <c r="B49" s="99">
        <v>6000</v>
      </c>
      <c r="C49" s="100" t="s">
        <v>162</v>
      </c>
      <c r="D49" s="43" t="s">
        <v>231</v>
      </c>
    </row>
    <row r="50" spans="1:4" x14ac:dyDescent="0.25">
      <c r="A50" s="98" t="s">
        <v>216</v>
      </c>
      <c r="B50" s="99">
        <v>500</v>
      </c>
      <c r="C50" s="100" t="s">
        <v>160</v>
      </c>
      <c r="D50" s="43" t="s">
        <v>31</v>
      </c>
    </row>
    <row r="51" spans="1:4" x14ac:dyDescent="0.25">
      <c r="A51" s="98" t="s">
        <v>215</v>
      </c>
      <c r="B51" s="99">
        <v>9300</v>
      </c>
      <c r="C51" s="100" t="s">
        <v>230</v>
      </c>
      <c r="D51" s="43" t="s">
        <v>233</v>
      </c>
    </row>
    <row r="52" spans="1:4" ht="15" customHeight="1" x14ac:dyDescent="0.25">
      <c r="A52" s="98" t="s">
        <v>215</v>
      </c>
      <c r="B52" s="99">
        <v>300</v>
      </c>
      <c r="C52" s="100" t="s">
        <v>182</v>
      </c>
      <c r="D52" s="43" t="s">
        <v>31</v>
      </c>
    </row>
    <row r="53" spans="1:4" ht="15" customHeight="1" x14ac:dyDescent="0.25">
      <c r="A53" s="98" t="s">
        <v>215</v>
      </c>
      <c r="B53" s="99">
        <v>100</v>
      </c>
      <c r="C53" s="100" t="s">
        <v>183</v>
      </c>
      <c r="D53" s="43" t="s">
        <v>31</v>
      </c>
    </row>
    <row r="54" spans="1:4" ht="15" customHeight="1" x14ac:dyDescent="0.25">
      <c r="A54" s="98" t="s">
        <v>215</v>
      </c>
      <c r="B54" s="99">
        <v>500</v>
      </c>
      <c r="C54" s="100" t="s">
        <v>184</v>
      </c>
      <c r="D54" s="43" t="s">
        <v>31</v>
      </c>
    </row>
    <row r="55" spans="1:4" ht="15" customHeight="1" x14ac:dyDescent="0.25">
      <c r="A55" s="98" t="s">
        <v>215</v>
      </c>
      <c r="B55" s="99">
        <v>300</v>
      </c>
      <c r="C55" s="101" t="s">
        <v>185</v>
      </c>
      <c r="D55" s="43" t="s">
        <v>31</v>
      </c>
    </row>
    <row r="56" spans="1:4" ht="15" customHeight="1" x14ac:dyDescent="0.25">
      <c r="A56" s="98" t="s">
        <v>215</v>
      </c>
      <c r="B56" s="99">
        <v>400</v>
      </c>
      <c r="C56" s="102" t="s">
        <v>186</v>
      </c>
      <c r="D56" s="43" t="s">
        <v>31</v>
      </c>
    </row>
    <row r="57" spans="1:4" ht="15" customHeight="1" x14ac:dyDescent="0.25">
      <c r="A57" s="98" t="s">
        <v>215</v>
      </c>
      <c r="B57" s="99">
        <v>500</v>
      </c>
      <c r="C57" s="102" t="s">
        <v>187</v>
      </c>
      <c r="D57" s="43" t="s">
        <v>31</v>
      </c>
    </row>
    <row r="58" spans="1:4" ht="15" customHeight="1" x14ac:dyDescent="0.25">
      <c r="A58" s="98" t="s">
        <v>215</v>
      </c>
      <c r="B58" s="99">
        <v>300</v>
      </c>
      <c r="C58" s="102" t="s">
        <v>188</v>
      </c>
      <c r="D58" s="43" t="s">
        <v>31</v>
      </c>
    </row>
    <row r="59" spans="1:4" ht="15" customHeight="1" x14ac:dyDescent="0.25">
      <c r="A59" s="98" t="s">
        <v>215</v>
      </c>
      <c r="B59" s="99">
        <v>500</v>
      </c>
      <c r="C59" s="102" t="s">
        <v>234</v>
      </c>
      <c r="D59" s="43" t="s">
        <v>235</v>
      </c>
    </row>
    <row r="60" spans="1:4" ht="15" customHeight="1" x14ac:dyDescent="0.25">
      <c r="A60" s="98" t="s">
        <v>215</v>
      </c>
      <c r="B60" s="99">
        <v>500</v>
      </c>
      <c r="C60" s="102" t="s">
        <v>189</v>
      </c>
      <c r="D60" s="43" t="s">
        <v>31</v>
      </c>
    </row>
    <row r="61" spans="1:4" ht="15" customHeight="1" x14ac:dyDescent="0.25">
      <c r="A61" s="98" t="s">
        <v>214</v>
      </c>
      <c r="B61" s="99">
        <v>300</v>
      </c>
      <c r="C61" s="102" t="s">
        <v>190</v>
      </c>
      <c r="D61" s="43" t="s">
        <v>31</v>
      </c>
    </row>
    <row r="62" spans="1:4" ht="15" customHeight="1" x14ac:dyDescent="0.25">
      <c r="A62" s="98" t="s">
        <v>214</v>
      </c>
      <c r="B62" s="99">
        <v>150</v>
      </c>
      <c r="C62" s="102" t="s">
        <v>191</v>
      </c>
      <c r="D62" s="43" t="s">
        <v>31</v>
      </c>
    </row>
    <row r="63" spans="1:4" ht="15" customHeight="1" x14ac:dyDescent="0.25">
      <c r="A63" s="98" t="s">
        <v>214</v>
      </c>
      <c r="B63" s="99">
        <v>300</v>
      </c>
      <c r="C63" s="102" t="s">
        <v>192</v>
      </c>
      <c r="D63" s="43" t="s">
        <v>31</v>
      </c>
    </row>
    <row r="64" spans="1:4" ht="15" customHeight="1" x14ac:dyDescent="0.25">
      <c r="A64" s="98" t="s">
        <v>214</v>
      </c>
      <c r="B64" s="99">
        <v>1000</v>
      </c>
      <c r="C64" s="102" t="s">
        <v>193</v>
      </c>
      <c r="D64" s="43" t="s">
        <v>31</v>
      </c>
    </row>
    <row r="65" spans="1:4" ht="15" customHeight="1" x14ac:dyDescent="0.25">
      <c r="A65" s="98" t="s">
        <v>214</v>
      </c>
      <c r="B65" s="99">
        <v>100</v>
      </c>
      <c r="C65" s="102" t="s">
        <v>194</v>
      </c>
      <c r="D65" s="43" t="s">
        <v>31</v>
      </c>
    </row>
    <row r="66" spans="1:4" ht="15" customHeight="1" x14ac:dyDescent="0.25">
      <c r="A66" s="98" t="s">
        <v>214</v>
      </c>
      <c r="B66" s="99">
        <v>300</v>
      </c>
      <c r="C66" s="102" t="s">
        <v>195</v>
      </c>
      <c r="D66" s="43" t="s">
        <v>31</v>
      </c>
    </row>
    <row r="67" spans="1:4" ht="15" customHeight="1" x14ac:dyDescent="0.25">
      <c r="A67" s="98" t="s">
        <v>214</v>
      </c>
      <c r="B67" s="99">
        <v>400</v>
      </c>
      <c r="C67" s="102" t="s">
        <v>196</v>
      </c>
      <c r="D67" s="43" t="s">
        <v>31</v>
      </c>
    </row>
    <row r="68" spans="1:4" ht="15" customHeight="1" x14ac:dyDescent="0.25">
      <c r="A68" s="98" t="s">
        <v>214</v>
      </c>
      <c r="B68" s="99">
        <v>500</v>
      </c>
      <c r="C68" s="102" t="s">
        <v>197</v>
      </c>
      <c r="D68" s="43" t="s">
        <v>31</v>
      </c>
    </row>
    <row r="69" spans="1:4" ht="15" customHeight="1" x14ac:dyDescent="0.25">
      <c r="A69" s="98" t="s">
        <v>214</v>
      </c>
      <c r="B69" s="99">
        <v>300</v>
      </c>
      <c r="C69" s="102" t="s">
        <v>198</v>
      </c>
      <c r="D69" s="43" t="s">
        <v>31</v>
      </c>
    </row>
    <row r="70" spans="1:4" ht="15" customHeight="1" x14ac:dyDescent="0.25">
      <c r="A70" s="98" t="s">
        <v>214</v>
      </c>
      <c r="B70" s="99">
        <v>300</v>
      </c>
      <c r="C70" s="102" t="s">
        <v>199</v>
      </c>
      <c r="D70" s="43" t="s">
        <v>31</v>
      </c>
    </row>
    <row r="71" spans="1:4" ht="15" customHeight="1" x14ac:dyDescent="0.25">
      <c r="A71" s="98" t="s">
        <v>214</v>
      </c>
      <c r="B71" s="99">
        <v>50</v>
      </c>
      <c r="C71" s="102" t="s">
        <v>200</v>
      </c>
      <c r="D71" s="43" t="s">
        <v>31</v>
      </c>
    </row>
    <row r="72" spans="1:4" ht="15" customHeight="1" x14ac:dyDescent="0.25">
      <c r="A72" s="98" t="s">
        <v>214</v>
      </c>
      <c r="B72" s="99">
        <v>4400</v>
      </c>
      <c r="C72" s="102" t="s">
        <v>201</v>
      </c>
      <c r="D72" s="43" t="s">
        <v>31</v>
      </c>
    </row>
    <row r="73" spans="1:4" ht="15" customHeight="1" x14ac:dyDescent="0.25">
      <c r="A73" s="98" t="s">
        <v>214</v>
      </c>
      <c r="B73" s="99">
        <v>100</v>
      </c>
      <c r="C73" s="102" t="s">
        <v>202</v>
      </c>
      <c r="D73" s="43" t="s">
        <v>31</v>
      </c>
    </row>
    <row r="74" spans="1:4" ht="15" customHeight="1" x14ac:dyDescent="0.25">
      <c r="A74" s="98" t="s">
        <v>214</v>
      </c>
      <c r="B74" s="99">
        <v>100</v>
      </c>
      <c r="C74" s="102" t="s">
        <v>203</v>
      </c>
      <c r="D74" s="43" t="s">
        <v>31</v>
      </c>
    </row>
    <row r="75" spans="1:4" ht="15" customHeight="1" x14ac:dyDescent="0.25">
      <c r="A75" s="98" t="s">
        <v>214</v>
      </c>
      <c r="B75" s="99">
        <v>5000</v>
      </c>
      <c r="C75" s="102" t="s">
        <v>204</v>
      </c>
      <c r="D75" s="43" t="s">
        <v>31</v>
      </c>
    </row>
    <row r="76" spans="1:4" ht="15" customHeight="1" x14ac:dyDescent="0.25">
      <c r="A76" s="98" t="s">
        <v>214</v>
      </c>
      <c r="B76" s="99">
        <v>500</v>
      </c>
      <c r="C76" s="102" t="s">
        <v>205</v>
      </c>
      <c r="D76" s="43" t="s">
        <v>31</v>
      </c>
    </row>
    <row r="77" spans="1:4" ht="15" customHeight="1" x14ac:dyDescent="0.25">
      <c r="A77" s="98" t="s">
        <v>213</v>
      </c>
      <c r="B77" s="99">
        <v>3000</v>
      </c>
      <c r="C77" s="102" t="s">
        <v>206</v>
      </c>
      <c r="D77" s="43" t="s">
        <v>31</v>
      </c>
    </row>
    <row r="78" spans="1:4" ht="15" customHeight="1" x14ac:dyDescent="0.25">
      <c r="A78" s="98" t="s">
        <v>212</v>
      </c>
      <c r="B78" s="99">
        <v>1000</v>
      </c>
      <c r="C78" s="102" t="s">
        <v>236</v>
      </c>
      <c r="D78" s="43" t="s">
        <v>237</v>
      </c>
    </row>
    <row r="79" spans="1:4" ht="15" customHeight="1" x14ac:dyDescent="0.25">
      <c r="A79" s="98" t="s">
        <v>212</v>
      </c>
      <c r="B79" s="99">
        <v>200</v>
      </c>
      <c r="C79" s="102" t="s">
        <v>207</v>
      </c>
      <c r="D79" s="43" t="s">
        <v>31</v>
      </c>
    </row>
    <row r="80" spans="1:4" ht="15" customHeight="1" x14ac:dyDescent="0.25">
      <c r="A80" s="98" t="s">
        <v>212</v>
      </c>
      <c r="B80" s="99">
        <v>500</v>
      </c>
      <c r="C80" s="102" t="s">
        <v>208</v>
      </c>
      <c r="D80" s="43" t="s">
        <v>31</v>
      </c>
    </row>
    <row r="81" spans="1:5" ht="15" customHeight="1" x14ac:dyDescent="0.25">
      <c r="A81" s="98" t="s">
        <v>211</v>
      </c>
      <c r="B81" s="99">
        <v>51.21</v>
      </c>
      <c r="C81" s="102" t="s">
        <v>153</v>
      </c>
      <c r="D81" s="43" t="s">
        <v>31</v>
      </c>
    </row>
    <row r="82" spans="1:5" ht="15" customHeight="1" x14ac:dyDescent="0.25">
      <c r="A82" s="98" t="s">
        <v>210</v>
      </c>
      <c r="B82" s="99">
        <v>40</v>
      </c>
      <c r="C82" s="102" t="s">
        <v>209</v>
      </c>
      <c r="D82" s="43" t="s">
        <v>31</v>
      </c>
    </row>
    <row r="83" spans="1:5" x14ac:dyDescent="0.25">
      <c r="A83" s="141" t="s">
        <v>74</v>
      </c>
      <c r="B83" s="141"/>
      <c r="C83" s="141"/>
      <c r="D83" s="141"/>
    </row>
    <row r="84" spans="1:5" ht="30" customHeight="1" x14ac:dyDescent="0.25">
      <c r="A84" s="3">
        <v>42829</v>
      </c>
      <c r="B84" s="63">
        <v>3900</v>
      </c>
      <c r="C84" s="138" t="s">
        <v>241</v>
      </c>
      <c r="D84" s="138"/>
      <c r="E84" s="83"/>
    </row>
    <row r="85" spans="1:5" ht="30" customHeight="1" x14ac:dyDescent="0.25">
      <c r="A85" s="3">
        <v>42829</v>
      </c>
      <c r="B85" s="63">
        <v>3000</v>
      </c>
      <c r="C85" s="138" t="s">
        <v>242</v>
      </c>
      <c r="D85" s="138"/>
      <c r="E85" s="83"/>
    </row>
    <row r="86" spans="1:5" x14ac:dyDescent="0.25">
      <c r="A86" s="3">
        <v>42839</v>
      </c>
      <c r="B86" s="63">
        <v>10100</v>
      </c>
      <c r="C86" s="138" t="s">
        <v>238</v>
      </c>
      <c r="D86" s="138"/>
      <c r="E86" s="83"/>
    </row>
    <row r="87" spans="1:5" ht="30" customHeight="1" x14ac:dyDescent="0.25">
      <c r="A87" s="3">
        <v>42842</v>
      </c>
      <c r="B87" s="63">
        <v>4725</v>
      </c>
      <c r="C87" s="138" t="s">
        <v>243</v>
      </c>
      <c r="D87" s="138"/>
      <c r="E87" s="83"/>
    </row>
    <row r="88" spans="1:5" x14ac:dyDescent="0.25">
      <c r="A88" s="3">
        <v>42842</v>
      </c>
      <c r="B88" s="63">
        <v>75</v>
      </c>
      <c r="C88" s="138" t="s">
        <v>244</v>
      </c>
      <c r="D88" s="138"/>
      <c r="E88" s="83"/>
    </row>
    <row r="89" spans="1:5" x14ac:dyDescent="0.25">
      <c r="A89" s="3">
        <v>42845</v>
      </c>
      <c r="B89" s="63">
        <v>20586</v>
      </c>
      <c r="C89" s="138" t="s">
        <v>240</v>
      </c>
      <c r="D89" s="138"/>
      <c r="E89" s="83"/>
    </row>
    <row r="90" spans="1:5" ht="30" customHeight="1" x14ac:dyDescent="0.25">
      <c r="A90" s="3">
        <v>42846</v>
      </c>
      <c r="B90" s="63">
        <v>1000</v>
      </c>
      <c r="C90" s="138" t="s">
        <v>245</v>
      </c>
      <c r="D90" s="138"/>
      <c r="E90" s="83"/>
    </row>
    <row r="91" spans="1:5" x14ac:dyDescent="0.25">
      <c r="A91" s="3">
        <v>42849</v>
      </c>
      <c r="B91" s="63">
        <v>3967.08</v>
      </c>
      <c r="C91" s="138" t="s">
        <v>239</v>
      </c>
      <c r="D91" s="138"/>
    </row>
    <row r="92" spans="1:5" ht="30" customHeight="1" x14ac:dyDescent="0.25">
      <c r="A92" s="3">
        <v>42851</v>
      </c>
      <c r="B92" s="63">
        <v>13388.6</v>
      </c>
      <c r="C92" s="138" t="s">
        <v>246</v>
      </c>
      <c r="D92" s="138"/>
    </row>
    <row r="93" spans="1:5" ht="30.75" customHeight="1" x14ac:dyDescent="0.25">
      <c r="A93" s="3">
        <v>42851</v>
      </c>
      <c r="B93" s="63">
        <v>14331</v>
      </c>
      <c r="C93" s="138" t="s">
        <v>247</v>
      </c>
      <c r="D93" s="138"/>
    </row>
    <row r="94" spans="1:5" ht="30" customHeight="1" x14ac:dyDescent="0.25">
      <c r="A94" s="3">
        <v>42851</v>
      </c>
      <c r="B94" s="63">
        <v>1413.5</v>
      </c>
      <c r="C94" s="138" t="s">
        <v>248</v>
      </c>
      <c r="D94" s="138"/>
    </row>
    <row r="95" spans="1:5" ht="30" customHeight="1" x14ac:dyDescent="0.25">
      <c r="A95" s="3">
        <v>42851</v>
      </c>
      <c r="B95" s="63">
        <v>3983.5</v>
      </c>
      <c r="C95" s="138" t="s">
        <v>249</v>
      </c>
      <c r="D95" s="138"/>
    </row>
    <row r="96" spans="1:5" ht="30" customHeight="1" x14ac:dyDescent="0.25">
      <c r="A96" s="3">
        <v>42851</v>
      </c>
      <c r="B96" s="63">
        <v>2467.5</v>
      </c>
      <c r="C96" s="138" t="s">
        <v>250</v>
      </c>
      <c r="D96" s="138"/>
    </row>
    <row r="97" spans="1:5" ht="30" customHeight="1" x14ac:dyDescent="0.25">
      <c r="A97" s="3">
        <v>42851</v>
      </c>
      <c r="B97" s="63">
        <v>3000</v>
      </c>
      <c r="C97" s="138" t="s">
        <v>251</v>
      </c>
      <c r="D97" s="138"/>
      <c r="E97" s="83"/>
    </row>
    <row r="98" spans="1:5" ht="29.25" customHeight="1" x14ac:dyDescent="0.25">
      <c r="A98" s="3">
        <v>42851</v>
      </c>
      <c r="B98" s="63">
        <v>2405</v>
      </c>
      <c r="C98" s="139" t="s">
        <v>252</v>
      </c>
      <c r="D98" s="140"/>
      <c r="E98" s="83"/>
    </row>
    <row r="99" spans="1:5" ht="30.75" customHeight="1" x14ac:dyDescent="0.25">
      <c r="A99" s="3">
        <v>42851</v>
      </c>
      <c r="B99" s="63">
        <v>599.5</v>
      </c>
      <c r="C99" s="139" t="s">
        <v>253</v>
      </c>
      <c r="D99" s="140"/>
      <c r="E99" s="83"/>
    </row>
    <row r="100" spans="1:5" ht="30" customHeight="1" x14ac:dyDescent="0.25">
      <c r="A100" s="3">
        <v>42851</v>
      </c>
      <c r="B100" s="63">
        <v>561.4</v>
      </c>
      <c r="C100" s="139" t="s">
        <v>244</v>
      </c>
      <c r="D100" s="140"/>
      <c r="E100" s="83"/>
    </row>
    <row r="101" spans="1:5" x14ac:dyDescent="0.25">
      <c r="A101" s="11" t="s">
        <v>2</v>
      </c>
      <c r="B101" s="31">
        <f>SUM(B11:B100)</f>
        <v>189924.29</v>
      </c>
      <c r="C101" s="77"/>
      <c r="D101" s="78"/>
    </row>
    <row r="103" spans="1:5" x14ac:dyDescent="0.25">
      <c r="B103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24">
    <mergeCell ref="C91:D91"/>
    <mergeCell ref="C87:D87"/>
    <mergeCell ref="C85:D85"/>
    <mergeCell ref="A83:D83"/>
    <mergeCell ref="C89:D89"/>
    <mergeCell ref="C86:D86"/>
    <mergeCell ref="C84:D84"/>
    <mergeCell ref="C88:D88"/>
    <mergeCell ref="C100:D100"/>
    <mergeCell ref="C93:D93"/>
    <mergeCell ref="C95:D95"/>
    <mergeCell ref="C97:D97"/>
    <mergeCell ref="C96:D96"/>
    <mergeCell ref="C99:D99"/>
    <mergeCell ref="C92:D92"/>
    <mergeCell ref="C98:D98"/>
    <mergeCell ref="C94:D94"/>
    <mergeCell ref="B1:D1"/>
    <mergeCell ref="B2:D2"/>
    <mergeCell ref="B4:D4"/>
    <mergeCell ref="B5:D5"/>
    <mergeCell ref="B6:D6"/>
    <mergeCell ref="C90:D90"/>
    <mergeCell ref="A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5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108" t="s">
        <v>20</v>
      </c>
      <c r="C1" s="108"/>
    </row>
    <row r="2" spans="1:3" ht="18.75" x14ac:dyDescent="0.3">
      <c r="B2" s="108" t="s">
        <v>21</v>
      </c>
      <c r="C2" s="108"/>
    </row>
    <row r="3" spans="1:3" ht="18.75" x14ac:dyDescent="0.3">
      <c r="B3" s="111"/>
      <c r="C3" s="111"/>
    </row>
    <row r="4" spans="1:3" ht="18.75" x14ac:dyDescent="0.3">
      <c r="B4" s="111" t="s">
        <v>12</v>
      </c>
      <c r="C4" s="111"/>
    </row>
    <row r="5" spans="1:3" ht="18.75" x14ac:dyDescent="0.3">
      <c r="B5" s="111" t="s">
        <v>80</v>
      </c>
      <c r="C5" s="111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23"/>
      <c r="B9" s="124"/>
      <c r="C9" s="125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42830</v>
      </c>
      <c r="B11" s="8">
        <v>3260</v>
      </c>
      <c r="C11" s="47" t="s">
        <v>128</v>
      </c>
    </row>
    <row r="12" spans="1:3" ht="15" customHeight="1" x14ac:dyDescent="0.25">
      <c r="A12" s="7">
        <v>42830</v>
      </c>
      <c r="B12" s="8">
        <v>17438.23</v>
      </c>
      <c r="C12" s="47" t="s">
        <v>129</v>
      </c>
    </row>
    <row r="13" spans="1:3" ht="15" customHeight="1" x14ac:dyDescent="0.25">
      <c r="A13" s="7">
        <v>42831</v>
      </c>
      <c r="B13" s="8">
        <v>3812</v>
      </c>
      <c r="C13" s="47" t="s">
        <v>129</v>
      </c>
    </row>
    <row r="14" spans="1:3" ht="15" customHeight="1" x14ac:dyDescent="0.25">
      <c r="A14" s="7">
        <v>42849</v>
      </c>
      <c r="B14" s="8">
        <v>27000</v>
      </c>
      <c r="C14" s="47" t="s">
        <v>259</v>
      </c>
    </row>
    <row r="15" spans="1:3" ht="15" customHeight="1" x14ac:dyDescent="0.25">
      <c r="A15" s="61">
        <v>42850</v>
      </c>
      <c r="B15" s="62">
        <v>2252.1</v>
      </c>
      <c r="C15" s="43" t="s">
        <v>140</v>
      </c>
    </row>
    <row r="16" spans="1:3" ht="15" customHeight="1" x14ac:dyDescent="0.25">
      <c r="A16" s="61">
        <v>42850</v>
      </c>
      <c r="B16" s="62">
        <v>3856.32</v>
      </c>
      <c r="C16" s="43" t="s">
        <v>141</v>
      </c>
    </row>
    <row r="17" spans="1:3" ht="15" customHeight="1" x14ac:dyDescent="0.25">
      <c r="A17" s="61">
        <v>42850</v>
      </c>
      <c r="B17" s="62">
        <v>7760</v>
      </c>
      <c r="C17" s="43" t="s">
        <v>142</v>
      </c>
    </row>
    <row r="18" spans="1:3" x14ac:dyDescent="0.25">
      <c r="A18" s="17" t="s">
        <v>8</v>
      </c>
      <c r="B18" s="18"/>
      <c r="C18" s="19"/>
    </row>
    <row r="19" spans="1:3" x14ac:dyDescent="0.25">
      <c r="A19" s="61">
        <v>42829</v>
      </c>
      <c r="B19" s="62">
        <v>1302</v>
      </c>
      <c r="C19" s="43" t="s">
        <v>268</v>
      </c>
    </row>
    <row r="20" spans="1:3" x14ac:dyDescent="0.25">
      <c r="A20" s="61">
        <v>42829</v>
      </c>
      <c r="B20" s="62">
        <v>4675</v>
      </c>
      <c r="C20" s="43" t="s">
        <v>269</v>
      </c>
    </row>
    <row r="21" spans="1:3" x14ac:dyDescent="0.25">
      <c r="A21" s="61">
        <v>42832</v>
      </c>
      <c r="B21" s="62">
        <v>1173</v>
      </c>
      <c r="C21" s="43" t="s">
        <v>131</v>
      </c>
    </row>
    <row r="22" spans="1:3" x14ac:dyDescent="0.25">
      <c r="A22" s="61">
        <v>42832</v>
      </c>
      <c r="B22" s="62">
        <v>7762</v>
      </c>
      <c r="C22" s="43" t="s">
        <v>133</v>
      </c>
    </row>
    <row r="23" spans="1:3" x14ac:dyDescent="0.25">
      <c r="A23" s="61">
        <v>42832</v>
      </c>
      <c r="B23" s="62">
        <v>37986.5</v>
      </c>
      <c r="C23" s="43" t="s">
        <v>134</v>
      </c>
    </row>
    <row r="24" spans="1:3" x14ac:dyDescent="0.25">
      <c r="A24" s="61">
        <v>42833</v>
      </c>
      <c r="B24" s="62">
        <v>1283.4000000000001</v>
      </c>
      <c r="C24" s="43" t="s">
        <v>292</v>
      </c>
    </row>
    <row r="25" spans="1:3" x14ac:dyDescent="0.25">
      <c r="A25" s="61">
        <v>42833</v>
      </c>
      <c r="B25" s="62">
        <v>207</v>
      </c>
      <c r="C25" s="43" t="s">
        <v>274</v>
      </c>
    </row>
    <row r="26" spans="1:3" x14ac:dyDescent="0.25">
      <c r="A26" s="61">
        <v>42837</v>
      </c>
      <c r="B26" s="62">
        <v>3042</v>
      </c>
      <c r="C26" s="43" t="s">
        <v>69</v>
      </c>
    </row>
    <row r="27" spans="1:3" x14ac:dyDescent="0.25">
      <c r="A27" s="61">
        <v>42837</v>
      </c>
      <c r="B27" s="62">
        <v>5130</v>
      </c>
      <c r="C27" s="43" t="s">
        <v>68</v>
      </c>
    </row>
    <row r="28" spans="1:3" x14ac:dyDescent="0.25">
      <c r="A28" s="61">
        <v>42838</v>
      </c>
      <c r="B28" s="62">
        <v>1645</v>
      </c>
      <c r="C28" s="43" t="s">
        <v>72</v>
      </c>
    </row>
    <row r="29" spans="1:3" x14ac:dyDescent="0.25">
      <c r="A29" s="61">
        <v>42839</v>
      </c>
      <c r="B29" s="62">
        <v>1292</v>
      </c>
      <c r="C29" s="43" t="s">
        <v>135</v>
      </c>
    </row>
    <row r="30" spans="1:3" x14ac:dyDescent="0.25">
      <c r="A30" s="61">
        <v>42839</v>
      </c>
      <c r="B30" s="62">
        <v>6645</v>
      </c>
      <c r="C30" s="43" t="s">
        <v>137</v>
      </c>
    </row>
    <row r="31" spans="1:3" x14ac:dyDescent="0.25">
      <c r="A31" s="61">
        <v>42841</v>
      </c>
      <c r="B31" s="62">
        <v>624</v>
      </c>
      <c r="C31" s="43" t="s">
        <v>68</v>
      </c>
    </row>
    <row r="32" spans="1:3" x14ac:dyDescent="0.25">
      <c r="A32" s="61">
        <v>42842</v>
      </c>
      <c r="B32" s="62">
        <v>1332.6</v>
      </c>
      <c r="C32" s="43" t="s">
        <v>68</v>
      </c>
    </row>
    <row r="33" spans="1:3" x14ac:dyDescent="0.25">
      <c r="A33" s="61">
        <v>42843</v>
      </c>
      <c r="B33" s="62">
        <v>8160</v>
      </c>
      <c r="C33" s="43" t="s">
        <v>254</v>
      </c>
    </row>
    <row r="34" spans="1:3" x14ac:dyDescent="0.25">
      <c r="A34" s="61">
        <v>42843</v>
      </c>
      <c r="B34" s="62">
        <v>1122</v>
      </c>
      <c r="C34" s="43" t="s">
        <v>264</v>
      </c>
    </row>
    <row r="35" spans="1:3" x14ac:dyDescent="0.25">
      <c r="A35" s="61">
        <v>42844</v>
      </c>
      <c r="B35" s="62">
        <v>3952.4</v>
      </c>
      <c r="C35" s="43" t="s">
        <v>138</v>
      </c>
    </row>
    <row r="36" spans="1:3" x14ac:dyDescent="0.25">
      <c r="A36" s="61">
        <v>42845</v>
      </c>
      <c r="B36" s="62">
        <v>5249</v>
      </c>
      <c r="C36" s="43" t="s">
        <v>368</v>
      </c>
    </row>
    <row r="37" spans="1:3" x14ac:dyDescent="0.25">
      <c r="A37" s="61">
        <v>42845</v>
      </c>
      <c r="B37" s="62">
        <v>595</v>
      </c>
      <c r="C37" s="43" t="s">
        <v>270</v>
      </c>
    </row>
    <row r="38" spans="1:3" x14ac:dyDescent="0.25">
      <c r="A38" s="61">
        <v>42845</v>
      </c>
      <c r="B38" s="62">
        <v>9493.5</v>
      </c>
      <c r="C38" s="43" t="s">
        <v>271</v>
      </c>
    </row>
    <row r="39" spans="1:3" x14ac:dyDescent="0.25">
      <c r="A39" s="61">
        <v>42846</v>
      </c>
      <c r="B39" s="62">
        <v>9345</v>
      </c>
      <c r="C39" s="43" t="s">
        <v>255</v>
      </c>
    </row>
    <row r="40" spans="1:3" x14ac:dyDescent="0.25">
      <c r="A40" s="61">
        <v>42849</v>
      </c>
      <c r="B40" s="62">
        <v>4442.5</v>
      </c>
      <c r="C40" s="43" t="s">
        <v>139</v>
      </c>
    </row>
    <row r="41" spans="1:3" x14ac:dyDescent="0.25">
      <c r="A41" s="61">
        <v>42849</v>
      </c>
      <c r="B41" s="62">
        <v>2100</v>
      </c>
      <c r="C41" s="43" t="s">
        <v>272</v>
      </c>
    </row>
    <row r="42" spans="1:3" x14ac:dyDescent="0.25">
      <c r="A42" s="61">
        <v>42849</v>
      </c>
      <c r="B42" s="62">
        <v>17505.2</v>
      </c>
      <c r="C42" s="43" t="s">
        <v>273</v>
      </c>
    </row>
    <row r="43" spans="1:3" x14ac:dyDescent="0.25">
      <c r="A43" s="61">
        <v>42851</v>
      </c>
      <c r="B43" s="62">
        <v>2219.6</v>
      </c>
      <c r="C43" s="43" t="s">
        <v>69</v>
      </c>
    </row>
    <row r="44" spans="1:3" x14ac:dyDescent="0.25">
      <c r="A44" s="61">
        <v>42851</v>
      </c>
      <c r="B44" s="62">
        <f>4514.4+896.4</f>
        <v>5410.7999999999993</v>
      </c>
      <c r="C44" s="43" t="s">
        <v>68</v>
      </c>
    </row>
    <row r="45" spans="1:3" x14ac:dyDescent="0.25">
      <c r="A45" s="61">
        <v>42851</v>
      </c>
      <c r="B45" s="62">
        <v>646</v>
      </c>
      <c r="C45" s="43" t="s">
        <v>274</v>
      </c>
    </row>
    <row r="46" spans="1:3" x14ac:dyDescent="0.25">
      <c r="A46" s="61">
        <v>42851</v>
      </c>
      <c r="B46" s="62">
        <v>3306</v>
      </c>
      <c r="C46" s="43" t="s">
        <v>275</v>
      </c>
    </row>
    <row r="47" spans="1:3" x14ac:dyDescent="0.25">
      <c r="A47" s="61">
        <v>42852</v>
      </c>
      <c r="B47" s="62">
        <v>35728.199999999997</v>
      </c>
      <c r="C47" s="43" t="s">
        <v>265</v>
      </c>
    </row>
    <row r="48" spans="1:3" x14ac:dyDescent="0.25">
      <c r="A48" s="61">
        <v>42852</v>
      </c>
      <c r="B48" s="62">
        <v>3077</v>
      </c>
      <c r="C48" s="43" t="s">
        <v>266</v>
      </c>
    </row>
    <row r="49" spans="1:3" x14ac:dyDescent="0.25">
      <c r="A49" s="17" t="s">
        <v>9</v>
      </c>
      <c r="B49" s="18"/>
      <c r="C49" s="19"/>
    </row>
    <row r="50" spans="1:3" x14ac:dyDescent="0.25">
      <c r="A50" s="7">
        <v>42837</v>
      </c>
      <c r="B50" s="8">
        <v>11500</v>
      </c>
      <c r="C50" s="43" t="s">
        <v>261</v>
      </c>
    </row>
    <row r="51" spans="1:3" x14ac:dyDescent="0.25">
      <c r="A51" s="7">
        <v>42837</v>
      </c>
      <c r="B51" s="8">
        <v>4500</v>
      </c>
      <c r="C51" s="43" t="s">
        <v>267</v>
      </c>
    </row>
    <row r="52" spans="1:3" x14ac:dyDescent="0.25">
      <c r="A52" s="7">
        <v>42838</v>
      </c>
      <c r="B52" s="8">
        <v>2200</v>
      </c>
      <c r="C52" s="43" t="s">
        <v>277</v>
      </c>
    </row>
    <row r="53" spans="1:3" x14ac:dyDescent="0.25">
      <c r="A53" s="7">
        <v>42839</v>
      </c>
      <c r="B53" s="8">
        <v>5800</v>
      </c>
      <c r="C53" s="43" t="s">
        <v>136</v>
      </c>
    </row>
    <row r="54" spans="1:3" x14ac:dyDescent="0.25">
      <c r="A54" s="7">
        <v>42843</v>
      </c>
      <c r="B54" s="8">
        <v>4400</v>
      </c>
      <c r="C54" s="43" t="s">
        <v>258</v>
      </c>
    </row>
    <row r="55" spans="1:3" x14ac:dyDescent="0.25">
      <c r="A55" s="7">
        <v>42844</v>
      </c>
      <c r="B55" s="8">
        <v>12255.9</v>
      </c>
      <c r="C55" s="47" t="s">
        <v>67</v>
      </c>
    </row>
    <row r="56" spans="1:3" x14ac:dyDescent="0.25">
      <c r="A56" s="7">
        <v>42846</v>
      </c>
      <c r="B56" s="8">
        <v>7080</v>
      </c>
      <c r="C56" s="47" t="s">
        <v>256</v>
      </c>
    </row>
    <row r="57" spans="1:3" x14ac:dyDescent="0.25">
      <c r="A57" s="7">
        <v>42849</v>
      </c>
      <c r="B57" s="8">
        <v>4870</v>
      </c>
      <c r="C57" s="47" t="s">
        <v>276</v>
      </c>
    </row>
    <row r="58" spans="1:3" x14ac:dyDescent="0.25">
      <c r="A58" s="7">
        <v>42850</v>
      </c>
      <c r="B58" s="8">
        <v>13050</v>
      </c>
      <c r="C58" s="47" t="s">
        <v>257</v>
      </c>
    </row>
    <row r="59" spans="1:3" x14ac:dyDescent="0.25">
      <c r="A59" s="7">
        <v>42851</v>
      </c>
      <c r="B59" s="8">
        <v>7000</v>
      </c>
      <c r="C59" s="47" t="s">
        <v>260</v>
      </c>
    </row>
    <row r="60" spans="1:3" x14ac:dyDescent="0.25">
      <c r="A60" s="7">
        <v>42853</v>
      </c>
      <c r="B60" s="8">
        <v>5000</v>
      </c>
      <c r="C60" s="47" t="s">
        <v>263</v>
      </c>
    </row>
    <row r="61" spans="1:3" x14ac:dyDescent="0.25">
      <c r="A61" s="68" t="s">
        <v>38</v>
      </c>
      <c r="B61" s="66"/>
      <c r="C61" s="67"/>
    </row>
    <row r="62" spans="1:3" x14ac:dyDescent="0.25">
      <c r="A62" s="7">
        <v>42850</v>
      </c>
      <c r="B62" s="8">
        <v>5020</v>
      </c>
      <c r="C62" s="47" t="s">
        <v>262</v>
      </c>
    </row>
    <row r="63" spans="1:3" s="76" customFormat="1" ht="30" customHeight="1" x14ac:dyDescent="0.25">
      <c r="A63" s="120" t="s">
        <v>40</v>
      </c>
      <c r="B63" s="121"/>
      <c r="C63" s="122"/>
    </row>
    <row r="64" spans="1:3" x14ac:dyDescent="0.25">
      <c r="A64" s="61">
        <v>42839</v>
      </c>
      <c r="B64" s="62">
        <v>13050</v>
      </c>
      <c r="C64" s="47" t="s">
        <v>279</v>
      </c>
    </row>
    <row r="65" spans="1:4" x14ac:dyDescent="0.25">
      <c r="A65" s="17" t="s">
        <v>15</v>
      </c>
      <c r="B65" s="18"/>
      <c r="C65" s="19"/>
    </row>
    <row r="66" spans="1:4" x14ac:dyDescent="0.25">
      <c r="A66" s="61">
        <v>42832</v>
      </c>
      <c r="B66" s="62">
        <v>300</v>
      </c>
      <c r="C66" s="47" t="s">
        <v>130</v>
      </c>
    </row>
    <row r="67" spans="1:4" x14ac:dyDescent="0.25">
      <c r="A67" s="7">
        <v>42832</v>
      </c>
      <c r="B67" s="8">
        <v>4183.76</v>
      </c>
      <c r="C67" s="47" t="s">
        <v>132</v>
      </c>
    </row>
    <row r="68" spans="1:4" x14ac:dyDescent="0.25">
      <c r="A68" s="7">
        <v>42839</v>
      </c>
      <c r="B68" s="8">
        <f>7830+7830+2000+2000</f>
        <v>19660</v>
      </c>
      <c r="C68" s="47" t="s">
        <v>278</v>
      </c>
      <c r="D68" s="97"/>
    </row>
    <row r="69" spans="1:4" x14ac:dyDescent="0.25">
      <c r="A69" s="7">
        <v>42842</v>
      </c>
      <c r="B69" s="8">
        <v>147.54</v>
      </c>
      <c r="C69" s="47" t="s">
        <v>293</v>
      </c>
    </row>
    <row r="70" spans="1:4" x14ac:dyDescent="0.25">
      <c r="A70" s="7">
        <v>42853</v>
      </c>
      <c r="B70" s="8">
        <v>224.5</v>
      </c>
      <c r="C70" s="47" t="s">
        <v>293</v>
      </c>
    </row>
    <row r="71" spans="1:4" x14ac:dyDescent="0.25">
      <c r="A71" s="7"/>
      <c r="B71" s="8">
        <f>30+30+30+30+199+437+1600+1800+591.55+274.25+825.75+350+350+50</f>
        <v>6597.55</v>
      </c>
      <c r="C71" s="43" t="s">
        <v>294</v>
      </c>
    </row>
    <row r="72" spans="1:4" x14ac:dyDescent="0.25">
      <c r="A72" s="11" t="s">
        <v>2</v>
      </c>
      <c r="B72" s="12">
        <f>SUM(B11:B71)</f>
        <v>378669.6</v>
      </c>
      <c r="C72" s="13"/>
    </row>
    <row r="73" spans="1:4" x14ac:dyDescent="0.25">
      <c r="A73" s="2"/>
    </row>
    <row r="75" spans="1:4" x14ac:dyDescent="0.25">
      <c r="A75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63:C63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9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32.85546875" customWidth="1"/>
    <col min="4" max="4" width="63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B3" s="93"/>
      <c r="C3" s="9"/>
    </row>
    <row r="4" spans="1:4" ht="18.75" x14ac:dyDescent="0.25">
      <c r="B4" s="127" t="s">
        <v>10</v>
      </c>
      <c r="C4" s="127"/>
      <c r="D4" s="127"/>
    </row>
    <row r="5" spans="1:4" ht="18.75" x14ac:dyDescent="0.25">
      <c r="B5" s="127" t="s">
        <v>62</v>
      </c>
      <c r="C5" s="127"/>
      <c r="D5" s="127"/>
    </row>
    <row r="6" spans="1:4" ht="18.75" x14ac:dyDescent="0.3">
      <c r="B6" s="128" t="s">
        <v>80</v>
      </c>
      <c r="C6" s="128"/>
      <c r="D6" s="128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80">
        <v>42825.311608796299</v>
      </c>
      <c r="B10" s="92">
        <v>5000</v>
      </c>
      <c r="C10" s="104" t="s">
        <v>366</v>
      </c>
      <c r="D10" s="105" t="s">
        <v>31</v>
      </c>
    </row>
    <row r="11" spans="1:4" x14ac:dyDescent="0.25">
      <c r="A11" s="80">
        <v>42825.85255787037</v>
      </c>
      <c r="B11" s="92">
        <v>1200</v>
      </c>
      <c r="C11" s="104" t="s">
        <v>367</v>
      </c>
      <c r="D11" s="105" t="s">
        <v>31</v>
      </c>
    </row>
    <row r="12" spans="1:4" x14ac:dyDescent="0.25">
      <c r="A12" s="80">
        <v>42826.408865740741</v>
      </c>
      <c r="B12" s="92">
        <v>5000</v>
      </c>
      <c r="C12" s="104" t="s">
        <v>295</v>
      </c>
      <c r="D12" s="105" t="s">
        <v>31</v>
      </c>
    </row>
    <row r="13" spans="1:4" x14ac:dyDescent="0.25">
      <c r="A13" s="80">
        <v>42826.916076388887</v>
      </c>
      <c r="B13" s="92">
        <v>500</v>
      </c>
      <c r="C13" s="104" t="s">
        <v>296</v>
      </c>
      <c r="D13" s="105" t="s">
        <v>31</v>
      </c>
    </row>
    <row r="14" spans="1:4" x14ac:dyDescent="0.25">
      <c r="A14" s="80">
        <v>42826.981990740744</v>
      </c>
      <c r="B14" s="92">
        <v>30000</v>
      </c>
      <c r="C14" s="104" t="s">
        <v>297</v>
      </c>
      <c r="D14" s="105" t="s">
        <v>31</v>
      </c>
    </row>
    <row r="15" spans="1:4" x14ac:dyDescent="0.25">
      <c r="A15" s="80">
        <v>42827.10087962963</v>
      </c>
      <c r="B15" s="92">
        <v>300</v>
      </c>
      <c r="C15" s="104" t="s">
        <v>298</v>
      </c>
      <c r="D15" s="105" t="s">
        <v>31</v>
      </c>
    </row>
    <row r="16" spans="1:4" x14ac:dyDescent="0.25">
      <c r="A16" s="80">
        <v>42828.076053240744</v>
      </c>
      <c r="B16" s="92">
        <v>500</v>
      </c>
      <c r="C16" s="104" t="s">
        <v>299</v>
      </c>
      <c r="D16" s="105" t="s">
        <v>31</v>
      </c>
    </row>
    <row r="17" spans="1:4" x14ac:dyDescent="0.25">
      <c r="A17" s="80">
        <v>42828.676782407405</v>
      </c>
      <c r="B17" s="92">
        <v>500</v>
      </c>
      <c r="C17" s="104" t="s">
        <v>300</v>
      </c>
      <c r="D17" s="105" t="s">
        <v>31</v>
      </c>
    </row>
    <row r="18" spans="1:4" x14ac:dyDescent="0.25">
      <c r="A18" s="80">
        <v>42828.711493055554</v>
      </c>
      <c r="B18" s="92">
        <v>500</v>
      </c>
      <c r="C18" s="104" t="s">
        <v>301</v>
      </c>
      <c r="D18" s="105" t="s">
        <v>31</v>
      </c>
    </row>
    <row r="19" spans="1:4" x14ac:dyDescent="0.25">
      <c r="A19" s="80">
        <v>42828.92082175926</v>
      </c>
      <c r="B19" s="92">
        <v>1000</v>
      </c>
      <c r="C19" s="104" t="s">
        <v>302</v>
      </c>
      <c r="D19" s="105" t="s">
        <v>31</v>
      </c>
    </row>
    <row r="20" spans="1:4" x14ac:dyDescent="0.25">
      <c r="A20" s="80">
        <v>42830.404479166667</v>
      </c>
      <c r="B20" s="92">
        <v>7000</v>
      </c>
      <c r="C20" s="104" t="s">
        <v>303</v>
      </c>
      <c r="D20" s="105" t="s">
        <v>31</v>
      </c>
    </row>
    <row r="21" spans="1:4" x14ac:dyDescent="0.25">
      <c r="A21" s="80">
        <v>42830.436168981483</v>
      </c>
      <c r="B21" s="92">
        <v>400</v>
      </c>
      <c r="C21" s="104" t="s">
        <v>304</v>
      </c>
      <c r="D21" s="105" t="s">
        <v>31</v>
      </c>
    </row>
    <row r="22" spans="1:4" x14ac:dyDescent="0.25">
      <c r="A22" s="80">
        <v>42830.60015046296</v>
      </c>
      <c r="B22" s="92">
        <v>50</v>
      </c>
      <c r="C22" s="104" t="s">
        <v>305</v>
      </c>
      <c r="D22" s="105" t="s">
        <v>31</v>
      </c>
    </row>
    <row r="23" spans="1:4" x14ac:dyDescent="0.25">
      <c r="A23" s="80">
        <v>42830.604467592595</v>
      </c>
      <c r="B23" s="92">
        <v>1000</v>
      </c>
      <c r="C23" s="104" t="s">
        <v>306</v>
      </c>
      <c r="D23" s="105" t="s">
        <v>31</v>
      </c>
    </row>
    <row r="24" spans="1:4" x14ac:dyDescent="0.25">
      <c r="A24" s="80">
        <v>42831.60083333333</v>
      </c>
      <c r="B24" s="92">
        <v>300</v>
      </c>
      <c r="C24" s="104" t="s">
        <v>307</v>
      </c>
      <c r="D24" s="105" t="s">
        <v>31</v>
      </c>
    </row>
    <row r="25" spans="1:4" x14ac:dyDescent="0.25">
      <c r="A25" s="80">
        <v>42831.830520833333</v>
      </c>
      <c r="B25" s="92">
        <v>200</v>
      </c>
      <c r="C25" s="104" t="s">
        <v>308</v>
      </c>
      <c r="D25" s="105" t="s">
        <v>31</v>
      </c>
    </row>
    <row r="26" spans="1:4" x14ac:dyDescent="0.25">
      <c r="A26" s="80">
        <v>42831.890162037038</v>
      </c>
      <c r="B26" s="92">
        <v>100</v>
      </c>
      <c r="C26" s="104" t="s">
        <v>309</v>
      </c>
      <c r="D26" s="105" t="s">
        <v>31</v>
      </c>
    </row>
    <row r="27" spans="1:4" x14ac:dyDescent="0.25">
      <c r="A27" s="80">
        <v>42831.941030092596</v>
      </c>
      <c r="B27" s="92">
        <v>100</v>
      </c>
      <c r="C27" s="104" t="s">
        <v>310</v>
      </c>
      <c r="D27" s="105" t="s">
        <v>31</v>
      </c>
    </row>
    <row r="28" spans="1:4" x14ac:dyDescent="0.25">
      <c r="A28" s="80">
        <v>42831.97451388889</v>
      </c>
      <c r="B28" s="92">
        <v>500</v>
      </c>
      <c r="C28" s="104" t="s">
        <v>311</v>
      </c>
      <c r="D28" s="105" t="s">
        <v>31</v>
      </c>
    </row>
    <row r="29" spans="1:4" x14ac:dyDescent="0.25">
      <c r="A29" s="80">
        <v>42832.542337962965</v>
      </c>
      <c r="B29" s="92">
        <v>500</v>
      </c>
      <c r="C29" s="104" t="s">
        <v>312</v>
      </c>
      <c r="D29" s="105" t="s">
        <v>31</v>
      </c>
    </row>
    <row r="30" spans="1:4" x14ac:dyDescent="0.25">
      <c r="A30" s="80">
        <v>42832.773738425924</v>
      </c>
      <c r="B30" s="92">
        <v>500</v>
      </c>
      <c r="C30" s="104" t="s">
        <v>313</v>
      </c>
      <c r="D30" s="105" t="s">
        <v>31</v>
      </c>
    </row>
    <row r="31" spans="1:4" x14ac:dyDescent="0.25">
      <c r="A31" s="80">
        <v>42833.398761574077</v>
      </c>
      <c r="B31" s="92">
        <v>1000</v>
      </c>
      <c r="C31" s="104" t="s">
        <v>314</v>
      </c>
      <c r="D31" s="105" t="s">
        <v>31</v>
      </c>
    </row>
    <row r="32" spans="1:4" x14ac:dyDescent="0.25">
      <c r="A32" s="80">
        <v>42833.593564814815</v>
      </c>
      <c r="B32" s="92">
        <v>1000</v>
      </c>
      <c r="C32" s="104" t="s">
        <v>315</v>
      </c>
      <c r="D32" s="105" t="s">
        <v>31</v>
      </c>
    </row>
    <row r="33" spans="1:4" x14ac:dyDescent="0.25">
      <c r="A33" s="80">
        <v>42833.692824074074</v>
      </c>
      <c r="B33" s="92">
        <v>15000</v>
      </c>
      <c r="C33" s="104" t="s">
        <v>316</v>
      </c>
      <c r="D33" s="105" t="s">
        <v>31</v>
      </c>
    </row>
    <row r="34" spans="1:4" x14ac:dyDescent="0.25">
      <c r="A34" s="80">
        <v>42834.422199074077</v>
      </c>
      <c r="B34" s="92">
        <v>50</v>
      </c>
      <c r="C34" s="104" t="s">
        <v>317</v>
      </c>
      <c r="D34" s="105" t="s">
        <v>31</v>
      </c>
    </row>
    <row r="35" spans="1:4" x14ac:dyDescent="0.25">
      <c r="A35" s="80">
        <v>42834.844618055555</v>
      </c>
      <c r="B35" s="92">
        <v>2500</v>
      </c>
      <c r="C35" s="104" t="s">
        <v>312</v>
      </c>
      <c r="D35" s="105" t="s">
        <v>31</v>
      </c>
    </row>
    <row r="36" spans="1:4" x14ac:dyDescent="0.25">
      <c r="A36" s="80">
        <v>42835.576388888891</v>
      </c>
      <c r="B36" s="92">
        <v>500</v>
      </c>
      <c r="C36" s="104" t="s">
        <v>318</v>
      </c>
      <c r="D36" s="105" t="s">
        <v>31</v>
      </c>
    </row>
    <row r="37" spans="1:4" x14ac:dyDescent="0.25">
      <c r="A37" s="80">
        <v>42835.961886574078</v>
      </c>
      <c r="B37" s="92">
        <v>100</v>
      </c>
      <c r="C37" s="104" t="s">
        <v>319</v>
      </c>
      <c r="D37" s="105" t="s">
        <v>31</v>
      </c>
    </row>
    <row r="38" spans="1:4" x14ac:dyDescent="0.25">
      <c r="A38" s="80">
        <v>42836.028402777774</v>
      </c>
      <c r="B38" s="92">
        <v>300</v>
      </c>
      <c r="C38" s="104" t="s">
        <v>320</v>
      </c>
      <c r="D38" s="105" t="s">
        <v>31</v>
      </c>
    </row>
    <row r="39" spans="1:4" x14ac:dyDescent="0.25">
      <c r="A39" s="80">
        <v>42837.65216435185</v>
      </c>
      <c r="B39" s="92">
        <v>5000</v>
      </c>
      <c r="C39" s="104" t="s">
        <v>321</v>
      </c>
      <c r="D39" s="105" t="s">
        <v>31</v>
      </c>
    </row>
    <row r="40" spans="1:4" x14ac:dyDescent="0.25">
      <c r="A40" s="80">
        <v>42838.4762962963</v>
      </c>
      <c r="B40" s="92">
        <v>500</v>
      </c>
      <c r="C40" s="104" t="s">
        <v>322</v>
      </c>
      <c r="D40" s="105" t="s">
        <v>31</v>
      </c>
    </row>
    <row r="41" spans="1:4" x14ac:dyDescent="0.25">
      <c r="A41" s="80">
        <v>42838.632291666669</v>
      </c>
      <c r="B41" s="92">
        <v>50</v>
      </c>
      <c r="C41" s="104" t="s">
        <v>305</v>
      </c>
      <c r="D41" s="105" t="s">
        <v>31</v>
      </c>
    </row>
    <row r="42" spans="1:4" x14ac:dyDescent="0.25">
      <c r="A42" s="80">
        <v>42838.753564814811</v>
      </c>
      <c r="B42" s="92">
        <v>400</v>
      </c>
      <c r="C42" s="104" t="s">
        <v>314</v>
      </c>
      <c r="D42" s="105" t="s">
        <v>31</v>
      </c>
    </row>
    <row r="43" spans="1:4" x14ac:dyDescent="0.25">
      <c r="A43" s="80">
        <v>42838.787268518521</v>
      </c>
      <c r="B43" s="92">
        <v>200</v>
      </c>
      <c r="C43" s="104" t="s">
        <v>323</v>
      </c>
      <c r="D43" s="105" t="s">
        <v>31</v>
      </c>
    </row>
    <row r="44" spans="1:4" x14ac:dyDescent="0.25">
      <c r="A44" s="80">
        <v>42839.548761574071</v>
      </c>
      <c r="B44" s="92">
        <v>500</v>
      </c>
      <c r="C44" s="104" t="s">
        <v>324</v>
      </c>
      <c r="D44" s="105" t="s">
        <v>31</v>
      </c>
    </row>
    <row r="45" spans="1:4" x14ac:dyDescent="0.25">
      <c r="A45" s="80">
        <v>42840.411736111113</v>
      </c>
      <c r="B45" s="92">
        <v>500</v>
      </c>
      <c r="C45" s="104" t="s">
        <v>325</v>
      </c>
      <c r="D45" s="105" t="s">
        <v>31</v>
      </c>
    </row>
    <row r="46" spans="1:4" x14ac:dyDescent="0.25">
      <c r="A46" s="80">
        <v>42841.823379629626</v>
      </c>
      <c r="B46" s="92">
        <v>500</v>
      </c>
      <c r="C46" s="104" t="s">
        <v>326</v>
      </c>
      <c r="D46" s="105" t="s">
        <v>31</v>
      </c>
    </row>
    <row r="47" spans="1:4" x14ac:dyDescent="0.25">
      <c r="A47" s="80">
        <v>42842.423819444448</v>
      </c>
      <c r="B47" s="92">
        <v>100</v>
      </c>
      <c r="C47" s="104" t="s">
        <v>327</v>
      </c>
      <c r="D47" s="105" t="s">
        <v>31</v>
      </c>
    </row>
    <row r="48" spans="1:4" x14ac:dyDescent="0.25">
      <c r="A48" s="80">
        <v>42842.601365740738</v>
      </c>
      <c r="B48" s="92">
        <v>1000</v>
      </c>
      <c r="C48" s="104" t="s">
        <v>328</v>
      </c>
      <c r="D48" s="105" t="s">
        <v>31</v>
      </c>
    </row>
    <row r="49" spans="1:4" x14ac:dyDescent="0.25">
      <c r="A49" s="80">
        <v>42843.352407407408</v>
      </c>
      <c r="B49" s="92">
        <v>2000</v>
      </c>
      <c r="C49" s="104" t="s">
        <v>329</v>
      </c>
      <c r="D49" s="105" t="s">
        <v>31</v>
      </c>
    </row>
    <row r="50" spans="1:4" x14ac:dyDescent="0.25">
      <c r="A50" s="80">
        <v>42843.42564814815</v>
      </c>
      <c r="B50" s="92">
        <v>500</v>
      </c>
      <c r="C50" s="104" t="s">
        <v>330</v>
      </c>
      <c r="D50" s="105" t="s">
        <v>31</v>
      </c>
    </row>
    <row r="51" spans="1:4" x14ac:dyDescent="0.25">
      <c r="A51" s="80">
        <v>42843.799085648148</v>
      </c>
      <c r="B51" s="92">
        <v>5000</v>
      </c>
      <c r="C51" s="104" t="s">
        <v>331</v>
      </c>
      <c r="D51" s="105" t="s">
        <v>31</v>
      </c>
    </row>
    <row r="52" spans="1:4" x14ac:dyDescent="0.25">
      <c r="A52" s="80">
        <v>42843.913344907407</v>
      </c>
      <c r="B52" s="92">
        <v>238</v>
      </c>
      <c r="C52" s="104" t="s">
        <v>332</v>
      </c>
      <c r="D52" s="105" t="s">
        <v>31</v>
      </c>
    </row>
    <row r="53" spans="1:4" x14ac:dyDescent="0.25">
      <c r="A53" s="80">
        <v>42844.012962962966</v>
      </c>
      <c r="B53" s="92">
        <v>500</v>
      </c>
      <c r="C53" s="104" t="s">
        <v>333</v>
      </c>
      <c r="D53" s="105" t="s">
        <v>31</v>
      </c>
    </row>
    <row r="54" spans="1:4" x14ac:dyDescent="0.25">
      <c r="A54" s="80">
        <v>42844.7502662037</v>
      </c>
      <c r="B54" s="92">
        <v>300</v>
      </c>
      <c r="C54" s="104" t="s">
        <v>334</v>
      </c>
      <c r="D54" s="105" t="s">
        <v>31</v>
      </c>
    </row>
    <row r="55" spans="1:4" x14ac:dyDescent="0.25">
      <c r="A55" s="80">
        <v>42844.857789351852</v>
      </c>
      <c r="B55" s="92">
        <v>500</v>
      </c>
      <c r="C55" s="104" t="s">
        <v>335</v>
      </c>
      <c r="D55" s="105" t="s">
        <v>31</v>
      </c>
    </row>
    <row r="56" spans="1:4" x14ac:dyDescent="0.25">
      <c r="A56" s="80">
        <v>42844.907777777778</v>
      </c>
      <c r="B56" s="92">
        <v>500</v>
      </c>
      <c r="C56" s="104" t="s">
        <v>336</v>
      </c>
      <c r="D56" s="105" t="s">
        <v>31</v>
      </c>
    </row>
    <row r="57" spans="1:4" x14ac:dyDescent="0.25">
      <c r="A57" s="80">
        <v>42844.919212962966</v>
      </c>
      <c r="B57" s="92">
        <v>5000</v>
      </c>
      <c r="C57" s="104" t="s">
        <v>337</v>
      </c>
      <c r="D57" s="105" t="s">
        <v>31</v>
      </c>
    </row>
    <row r="58" spans="1:4" x14ac:dyDescent="0.25">
      <c r="A58" s="80">
        <v>42845.486284722225</v>
      </c>
      <c r="B58" s="92">
        <v>100</v>
      </c>
      <c r="C58" s="104" t="s">
        <v>338</v>
      </c>
      <c r="D58" s="105" t="s">
        <v>31</v>
      </c>
    </row>
    <row r="59" spans="1:4" x14ac:dyDescent="0.25">
      <c r="A59" s="80">
        <v>42845.488344907404</v>
      </c>
      <c r="B59" s="92">
        <v>2000</v>
      </c>
      <c r="C59" s="104" t="s">
        <v>339</v>
      </c>
      <c r="D59" s="105" t="s">
        <v>31</v>
      </c>
    </row>
    <row r="60" spans="1:4" x14ac:dyDescent="0.25">
      <c r="A60" s="80">
        <v>42845.637731481482</v>
      </c>
      <c r="B60" s="92">
        <v>300</v>
      </c>
      <c r="C60" s="104" t="s">
        <v>340</v>
      </c>
      <c r="D60" s="105" t="s">
        <v>31</v>
      </c>
    </row>
    <row r="61" spans="1:4" x14ac:dyDescent="0.25">
      <c r="A61" s="80">
        <v>42845.784143518518</v>
      </c>
      <c r="B61" s="92">
        <v>300</v>
      </c>
      <c r="C61" s="104" t="s">
        <v>341</v>
      </c>
      <c r="D61" s="105" t="s">
        <v>31</v>
      </c>
    </row>
    <row r="62" spans="1:4" x14ac:dyDescent="0.25">
      <c r="A62" s="80">
        <v>42845.816724537035</v>
      </c>
      <c r="B62" s="92">
        <v>400</v>
      </c>
      <c r="C62" s="104" t="s">
        <v>342</v>
      </c>
      <c r="D62" s="105" t="s">
        <v>31</v>
      </c>
    </row>
    <row r="63" spans="1:4" x14ac:dyDescent="0.25">
      <c r="A63" s="80">
        <v>42845.998657407406</v>
      </c>
      <c r="B63" s="92">
        <v>500</v>
      </c>
      <c r="C63" s="104" t="s">
        <v>343</v>
      </c>
      <c r="D63" s="105" t="s">
        <v>31</v>
      </c>
    </row>
    <row r="64" spans="1:4" x14ac:dyDescent="0.25">
      <c r="A64" s="80">
        <v>42846.060335648152</v>
      </c>
      <c r="B64" s="92">
        <v>200</v>
      </c>
      <c r="C64" s="104" t="s">
        <v>344</v>
      </c>
      <c r="D64" s="105" t="s">
        <v>31</v>
      </c>
    </row>
    <row r="65" spans="1:4" x14ac:dyDescent="0.25">
      <c r="A65" s="80">
        <v>42846.101770833331</v>
      </c>
      <c r="B65" s="92">
        <v>500</v>
      </c>
      <c r="C65" s="104" t="s">
        <v>345</v>
      </c>
      <c r="D65" s="105" t="s">
        <v>31</v>
      </c>
    </row>
    <row r="66" spans="1:4" x14ac:dyDescent="0.25">
      <c r="A66" s="80">
        <v>42846.274594907409</v>
      </c>
      <c r="B66" s="92">
        <v>100</v>
      </c>
      <c r="C66" s="104" t="s">
        <v>346</v>
      </c>
      <c r="D66" s="105" t="s">
        <v>31</v>
      </c>
    </row>
    <row r="67" spans="1:4" x14ac:dyDescent="0.25">
      <c r="A67" s="80">
        <v>42846.294293981482</v>
      </c>
      <c r="B67" s="92">
        <v>500</v>
      </c>
      <c r="C67" s="104" t="s">
        <v>347</v>
      </c>
      <c r="D67" s="105" t="s">
        <v>31</v>
      </c>
    </row>
    <row r="68" spans="1:4" x14ac:dyDescent="0.25">
      <c r="A68" s="80">
        <v>42846.526944444442</v>
      </c>
      <c r="B68" s="92">
        <v>300</v>
      </c>
      <c r="C68" s="104" t="s">
        <v>348</v>
      </c>
      <c r="D68" s="105" t="s">
        <v>31</v>
      </c>
    </row>
    <row r="69" spans="1:4" x14ac:dyDescent="0.25">
      <c r="A69" s="80">
        <v>42846.560185185182</v>
      </c>
      <c r="B69" s="92">
        <v>1500</v>
      </c>
      <c r="C69" s="104" t="s">
        <v>349</v>
      </c>
      <c r="D69" s="105" t="s">
        <v>31</v>
      </c>
    </row>
    <row r="70" spans="1:4" x14ac:dyDescent="0.25">
      <c r="A70" s="80">
        <v>42846.597581018519</v>
      </c>
      <c r="B70" s="92">
        <v>1000</v>
      </c>
      <c r="C70" s="104" t="s">
        <v>350</v>
      </c>
      <c r="D70" s="105" t="s">
        <v>31</v>
      </c>
    </row>
    <row r="71" spans="1:4" x14ac:dyDescent="0.25">
      <c r="A71" s="80">
        <v>42846.599074074074</v>
      </c>
      <c r="B71" s="92">
        <v>200</v>
      </c>
      <c r="C71" s="104" t="s">
        <v>332</v>
      </c>
      <c r="D71" s="105" t="s">
        <v>31</v>
      </c>
    </row>
    <row r="72" spans="1:4" x14ac:dyDescent="0.25">
      <c r="A72" s="80">
        <v>42846.604363425926</v>
      </c>
      <c r="B72" s="92">
        <v>218</v>
      </c>
      <c r="C72" s="104" t="s">
        <v>332</v>
      </c>
      <c r="D72" s="105" t="s">
        <v>31</v>
      </c>
    </row>
    <row r="73" spans="1:4" x14ac:dyDescent="0.25">
      <c r="A73" s="80">
        <v>42846.671701388892</v>
      </c>
      <c r="B73" s="92">
        <v>500</v>
      </c>
      <c r="C73" s="104" t="s">
        <v>351</v>
      </c>
      <c r="D73" s="105" t="s">
        <v>31</v>
      </c>
    </row>
    <row r="74" spans="1:4" x14ac:dyDescent="0.25">
      <c r="A74" s="80">
        <v>42846.824606481481</v>
      </c>
      <c r="B74" s="92">
        <v>350</v>
      </c>
      <c r="C74" s="104" t="s">
        <v>352</v>
      </c>
      <c r="D74" s="105" t="s">
        <v>31</v>
      </c>
    </row>
    <row r="75" spans="1:4" x14ac:dyDescent="0.25">
      <c r="A75" s="80">
        <v>42846.839166666665</v>
      </c>
      <c r="B75" s="92">
        <v>500</v>
      </c>
      <c r="C75" s="104" t="s">
        <v>353</v>
      </c>
      <c r="D75" s="105" t="s">
        <v>31</v>
      </c>
    </row>
    <row r="76" spans="1:4" x14ac:dyDescent="0.25">
      <c r="A76" s="80">
        <v>42846.898263888892</v>
      </c>
      <c r="B76" s="92">
        <v>1000</v>
      </c>
      <c r="C76" s="104" t="s">
        <v>354</v>
      </c>
      <c r="D76" s="105" t="s">
        <v>31</v>
      </c>
    </row>
    <row r="77" spans="1:4" x14ac:dyDescent="0.25">
      <c r="A77" s="80">
        <v>42847.541261574072</v>
      </c>
      <c r="B77" s="92">
        <v>500</v>
      </c>
      <c r="C77" s="104" t="s">
        <v>355</v>
      </c>
      <c r="D77" s="105" t="s">
        <v>31</v>
      </c>
    </row>
    <row r="78" spans="1:4" x14ac:dyDescent="0.25">
      <c r="A78" s="80">
        <v>42847.806539351855</v>
      </c>
      <c r="B78" s="92">
        <v>500</v>
      </c>
      <c r="C78" s="104" t="s">
        <v>356</v>
      </c>
      <c r="D78" s="105" t="s">
        <v>31</v>
      </c>
    </row>
    <row r="79" spans="1:4" x14ac:dyDescent="0.25">
      <c r="A79" s="80">
        <v>42848.305335648147</v>
      </c>
      <c r="B79" s="92">
        <v>50</v>
      </c>
      <c r="C79" s="104" t="s">
        <v>357</v>
      </c>
      <c r="D79" s="105" t="s">
        <v>31</v>
      </c>
    </row>
    <row r="80" spans="1:4" x14ac:dyDescent="0.25">
      <c r="A80" s="80">
        <v>42848.856956018521</v>
      </c>
      <c r="B80" s="92">
        <v>500</v>
      </c>
      <c r="C80" s="104" t="s">
        <v>358</v>
      </c>
      <c r="D80" s="105" t="s">
        <v>31</v>
      </c>
    </row>
    <row r="81" spans="1:4" x14ac:dyDescent="0.25">
      <c r="A81" s="80">
        <v>42848.934236111112</v>
      </c>
      <c r="B81" s="92">
        <v>1750</v>
      </c>
      <c r="C81" s="104" t="s">
        <v>359</v>
      </c>
      <c r="D81" s="105" t="s">
        <v>31</v>
      </c>
    </row>
    <row r="82" spans="1:4" x14ac:dyDescent="0.25">
      <c r="A82" s="80">
        <v>42849.138912037037</v>
      </c>
      <c r="B82" s="92">
        <v>500</v>
      </c>
      <c r="C82" s="104" t="s">
        <v>360</v>
      </c>
      <c r="D82" s="105" t="s">
        <v>31</v>
      </c>
    </row>
    <row r="83" spans="1:4" x14ac:dyDescent="0.25">
      <c r="A83" s="80">
        <v>42849.487210648149</v>
      </c>
      <c r="B83" s="92">
        <v>500</v>
      </c>
      <c r="C83" s="104" t="s">
        <v>361</v>
      </c>
      <c r="D83" s="105" t="s">
        <v>31</v>
      </c>
    </row>
    <row r="84" spans="1:4" x14ac:dyDescent="0.25">
      <c r="A84" s="80">
        <v>42850.500949074078</v>
      </c>
      <c r="B84" s="92">
        <v>300</v>
      </c>
      <c r="C84" s="104" t="s">
        <v>362</v>
      </c>
      <c r="D84" s="105" t="s">
        <v>31</v>
      </c>
    </row>
    <row r="85" spans="1:4" x14ac:dyDescent="0.25">
      <c r="A85" s="80">
        <v>42850.617986111109</v>
      </c>
      <c r="B85" s="92">
        <v>55</v>
      </c>
      <c r="C85" s="104" t="s">
        <v>363</v>
      </c>
      <c r="D85" s="105" t="s">
        <v>31</v>
      </c>
    </row>
    <row r="86" spans="1:4" x14ac:dyDescent="0.25">
      <c r="A86" s="80">
        <v>42850.687905092593</v>
      </c>
      <c r="B86" s="92">
        <v>500</v>
      </c>
      <c r="C86" s="104" t="s">
        <v>364</v>
      </c>
      <c r="D86" s="105" t="s">
        <v>31</v>
      </c>
    </row>
    <row r="87" spans="1:4" x14ac:dyDescent="0.25">
      <c r="A87" s="80">
        <v>42850.785798611112</v>
      </c>
      <c r="B87" s="92">
        <v>50</v>
      </c>
      <c r="C87" s="104" t="s">
        <v>365</v>
      </c>
      <c r="D87" s="105" t="s">
        <v>31</v>
      </c>
    </row>
    <row r="88" spans="1:4" x14ac:dyDescent="0.25">
      <c r="A88" s="57" t="s">
        <v>2</v>
      </c>
      <c r="B88" s="96">
        <f>SUM(B10:B87)</f>
        <v>114561</v>
      </c>
      <c r="C88" s="59"/>
      <c r="D88" s="59"/>
    </row>
    <row r="89" spans="1:4" ht="45" x14ac:dyDescent="0.25">
      <c r="A89" s="50" t="s">
        <v>63</v>
      </c>
      <c r="B89" s="12">
        <f>B88-B88*2.9%</f>
        <v>111238.731</v>
      </c>
      <c r="C89" s="60"/>
      <c r="D89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9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B3" s="9"/>
      <c r="C3" s="9"/>
    </row>
    <row r="4" spans="1:4" ht="18.75" x14ac:dyDescent="0.25">
      <c r="B4" s="127" t="s">
        <v>10</v>
      </c>
      <c r="C4" s="127"/>
      <c r="D4" s="127"/>
    </row>
    <row r="5" spans="1:4" ht="18.75" x14ac:dyDescent="0.25">
      <c r="B5" s="127" t="s">
        <v>18</v>
      </c>
      <c r="C5" s="127"/>
      <c r="D5" s="127"/>
    </row>
    <row r="6" spans="1:4" ht="18.75" x14ac:dyDescent="0.3">
      <c r="B6" s="128" t="s">
        <v>80</v>
      </c>
      <c r="C6" s="128"/>
      <c r="D6" s="128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42826</v>
      </c>
      <c r="B10" s="46">
        <v>2000</v>
      </c>
      <c r="C10" s="45" t="s">
        <v>47</v>
      </c>
      <c r="D10" s="45" t="s">
        <v>31</v>
      </c>
    </row>
    <row r="11" spans="1:4" x14ac:dyDescent="0.25">
      <c r="A11" s="44">
        <v>42831</v>
      </c>
      <c r="B11" s="46">
        <v>300</v>
      </c>
      <c r="C11" s="45" t="s">
        <v>127</v>
      </c>
      <c r="D11" s="45" t="s">
        <v>31</v>
      </c>
    </row>
    <row r="12" spans="1:4" x14ac:dyDescent="0.25">
      <c r="A12" s="44">
        <v>42833</v>
      </c>
      <c r="B12" s="46">
        <v>100</v>
      </c>
      <c r="C12" s="45" t="s">
        <v>48</v>
      </c>
      <c r="D12" s="45" t="s">
        <v>31</v>
      </c>
    </row>
    <row r="13" spans="1:4" x14ac:dyDescent="0.25">
      <c r="A13" s="44">
        <v>42839</v>
      </c>
      <c r="B13" s="46">
        <v>100</v>
      </c>
      <c r="C13" s="45" t="s">
        <v>49</v>
      </c>
      <c r="D13" s="45" t="s">
        <v>31</v>
      </c>
    </row>
    <row r="14" spans="1:4" x14ac:dyDescent="0.25">
      <c r="A14" s="44">
        <v>42840</v>
      </c>
      <c r="B14" s="46">
        <v>100</v>
      </c>
      <c r="C14" s="45" t="s">
        <v>50</v>
      </c>
      <c r="D14" s="45" t="s">
        <v>31</v>
      </c>
    </row>
    <row r="15" spans="1:4" x14ac:dyDescent="0.25">
      <c r="A15" s="44">
        <v>42841</v>
      </c>
      <c r="B15" s="46">
        <v>350</v>
      </c>
      <c r="C15" s="45" t="s">
        <v>51</v>
      </c>
      <c r="D15" s="45" t="s">
        <v>31</v>
      </c>
    </row>
    <row r="16" spans="1:4" x14ac:dyDescent="0.25">
      <c r="A16" s="44">
        <v>42842</v>
      </c>
      <c r="B16" s="46">
        <v>500</v>
      </c>
      <c r="C16" s="45" t="s">
        <v>53</v>
      </c>
      <c r="D16" s="45" t="s">
        <v>31</v>
      </c>
    </row>
    <row r="17" spans="1:4" x14ac:dyDescent="0.25">
      <c r="A17" s="44">
        <v>42842</v>
      </c>
      <c r="B17" s="46">
        <v>500</v>
      </c>
      <c r="C17" s="45" t="s">
        <v>52</v>
      </c>
      <c r="D17" s="45" t="s">
        <v>31</v>
      </c>
    </row>
    <row r="18" spans="1:4" x14ac:dyDescent="0.25">
      <c r="A18" s="44">
        <v>42843</v>
      </c>
      <c r="B18" s="46">
        <v>350</v>
      </c>
      <c r="C18" s="45" t="s">
        <v>54</v>
      </c>
      <c r="D18" s="45" t="s">
        <v>31</v>
      </c>
    </row>
    <row r="19" spans="1:4" x14ac:dyDescent="0.25">
      <c r="A19" s="44">
        <v>42844</v>
      </c>
      <c r="B19" s="46">
        <v>500</v>
      </c>
      <c r="C19" s="45" t="s">
        <v>55</v>
      </c>
      <c r="D19" s="45" t="s">
        <v>31</v>
      </c>
    </row>
    <row r="20" spans="1:4" x14ac:dyDescent="0.25">
      <c r="A20" s="44">
        <v>42845</v>
      </c>
      <c r="B20" s="46">
        <v>500</v>
      </c>
      <c r="C20" s="45" t="s">
        <v>56</v>
      </c>
      <c r="D20" s="45" t="s">
        <v>31</v>
      </c>
    </row>
    <row r="21" spans="1:4" x14ac:dyDescent="0.25">
      <c r="A21" s="44">
        <v>42846</v>
      </c>
      <c r="B21" s="46">
        <v>1500</v>
      </c>
      <c r="C21" s="45" t="s">
        <v>57</v>
      </c>
      <c r="D21" s="45" t="s">
        <v>31</v>
      </c>
    </row>
    <row r="22" spans="1:4" x14ac:dyDescent="0.25">
      <c r="A22" s="44">
        <v>42847</v>
      </c>
      <c r="B22" s="46">
        <v>50</v>
      </c>
      <c r="C22" s="45" t="s">
        <v>58</v>
      </c>
      <c r="D22" s="45" t="s">
        <v>31</v>
      </c>
    </row>
    <row r="23" spans="1:4" x14ac:dyDescent="0.25">
      <c r="A23" s="44">
        <v>42849</v>
      </c>
      <c r="B23" s="46">
        <v>500</v>
      </c>
      <c r="C23" s="45" t="s">
        <v>59</v>
      </c>
      <c r="D23" s="45" t="s">
        <v>31</v>
      </c>
    </row>
    <row r="24" spans="1:4" x14ac:dyDescent="0.25">
      <c r="A24" s="44">
        <v>42850</v>
      </c>
      <c r="B24" s="46">
        <v>500</v>
      </c>
      <c r="C24" s="45" t="s">
        <v>60</v>
      </c>
      <c r="D24" s="45" t="s">
        <v>31</v>
      </c>
    </row>
    <row r="25" spans="1:4" x14ac:dyDescent="0.25">
      <c r="A25" s="44">
        <v>42851</v>
      </c>
      <c r="B25" s="46">
        <v>500</v>
      </c>
      <c r="C25" s="45" t="s">
        <v>66</v>
      </c>
      <c r="D25" s="45" t="s">
        <v>31</v>
      </c>
    </row>
    <row r="26" spans="1:4" x14ac:dyDescent="0.25">
      <c r="A26" s="44">
        <v>42851</v>
      </c>
      <c r="B26" s="46">
        <v>500</v>
      </c>
      <c r="C26" s="45" t="s">
        <v>61</v>
      </c>
      <c r="D26" s="45" t="s">
        <v>31</v>
      </c>
    </row>
    <row r="27" spans="1:4" x14ac:dyDescent="0.25">
      <c r="A27" s="44">
        <v>42851</v>
      </c>
      <c r="B27" s="46">
        <v>500</v>
      </c>
      <c r="C27" s="45" t="s">
        <v>65</v>
      </c>
      <c r="D27" s="45" t="s">
        <v>31</v>
      </c>
    </row>
    <row r="28" spans="1:4" x14ac:dyDescent="0.25">
      <c r="A28" s="57" t="s">
        <v>2</v>
      </c>
      <c r="B28" s="58">
        <f>SUM(B10:B27)</f>
        <v>9350</v>
      </c>
      <c r="C28" s="59"/>
      <c r="D28" s="59"/>
    </row>
    <row r="29" spans="1:4" ht="45" x14ac:dyDescent="0.25">
      <c r="A29" s="50" t="s">
        <v>22</v>
      </c>
      <c r="B29" s="12">
        <f>B28-B28*3%</f>
        <v>9069.5</v>
      </c>
      <c r="C29" s="60"/>
      <c r="D29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51.5703125" customWidth="1"/>
  </cols>
  <sheetData>
    <row r="1" spans="1:6" ht="18.75" x14ac:dyDescent="0.3">
      <c r="B1" s="126" t="s">
        <v>20</v>
      </c>
      <c r="C1" s="126"/>
      <c r="D1" s="126"/>
      <c r="E1" s="126"/>
      <c r="F1" s="126"/>
    </row>
    <row r="2" spans="1:6" ht="18.75" x14ac:dyDescent="0.3">
      <c r="B2" s="126" t="s">
        <v>21</v>
      </c>
      <c r="C2" s="126"/>
      <c r="D2" s="126"/>
      <c r="E2" s="126"/>
      <c r="F2" s="126"/>
    </row>
    <row r="3" spans="1:6" ht="18" customHeight="1" x14ac:dyDescent="0.3">
      <c r="D3" s="48"/>
      <c r="E3" s="48"/>
      <c r="F3" s="9"/>
    </row>
    <row r="4" spans="1:6" ht="18.75" x14ac:dyDescent="0.25">
      <c r="B4" s="127" t="s">
        <v>24</v>
      </c>
      <c r="C4" s="127"/>
      <c r="D4" s="127"/>
      <c r="E4" s="127"/>
      <c r="F4" s="127"/>
    </row>
    <row r="5" spans="1:6" ht="18.75" x14ac:dyDescent="0.25">
      <c r="B5" s="127" t="s">
        <v>80</v>
      </c>
      <c r="C5" s="127"/>
      <c r="D5" s="127"/>
      <c r="E5" s="127"/>
      <c r="F5" s="127"/>
    </row>
    <row r="6" spans="1:6" ht="18.75" x14ac:dyDescent="0.3">
      <c r="D6" s="128"/>
      <c r="E6" s="128"/>
      <c r="F6" s="128"/>
    </row>
    <row r="8" spans="1:6" s="54" customFormat="1" ht="45" x14ac:dyDescent="0.25">
      <c r="A8" s="50" t="s">
        <v>16</v>
      </c>
      <c r="B8" s="51" t="s">
        <v>25</v>
      </c>
      <c r="C8" s="51" t="s">
        <v>28</v>
      </c>
      <c r="D8" s="52" t="s">
        <v>281</v>
      </c>
      <c r="E8" s="52" t="s">
        <v>1</v>
      </c>
      <c r="F8" s="53" t="s">
        <v>42</v>
      </c>
    </row>
    <row r="9" spans="1:6" x14ac:dyDescent="0.25">
      <c r="A9" s="44">
        <v>42831</v>
      </c>
      <c r="B9" s="44">
        <v>42836</v>
      </c>
      <c r="C9" s="79" t="s">
        <v>280</v>
      </c>
      <c r="D9" s="103">
        <v>470.5</v>
      </c>
      <c r="E9" s="94" t="s">
        <v>282</v>
      </c>
      <c r="F9" s="86" t="s">
        <v>289</v>
      </c>
    </row>
    <row r="10" spans="1:6" x14ac:dyDescent="0.25">
      <c r="A10" s="44">
        <v>42843</v>
      </c>
      <c r="B10" s="44">
        <v>42846</v>
      </c>
      <c r="C10" s="79" t="s">
        <v>283</v>
      </c>
      <c r="D10" s="46">
        <v>3000</v>
      </c>
      <c r="E10" s="94" t="s">
        <v>284</v>
      </c>
      <c r="F10" s="86" t="s">
        <v>290</v>
      </c>
    </row>
    <row r="11" spans="1:6" x14ac:dyDescent="0.25">
      <c r="A11" s="44">
        <v>42843</v>
      </c>
      <c r="B11" s="44">
        <v>42846</v>
      </c>
      <c r="C11" s="79" t="s">
        <v>286</v>
      </c>
      <c r="D11" s="46">
        <v>946</v>
      </c>
      <c r="E11" s="85" t="s">
        <v>285</v>
      </c>
      <c r="F11" s="86" t="s">
        <v>31</v>
      </c>
    </row>
    <row r="12" spans="1:6" x14ac:dyDescent="0.25">
      <c r="A12" s="44">
        <v>42846</v>
      </c>
      <c r="B12" s="44">
        <v>42850</v>
      </c>
      <c r="C12" s="79" t="s">
        <v>287</v>
      </c>
      <c r="D12" s="46">
        <v>278.3</v>
      </c>
      <c r="E12" s="85" t="s">
        <v>288</v>
      </c>
      <c r="F12" s="86" t="s">
        <v>31</v>
      </c>
    </row>
    <row r="13" spans="1:6" x14ac:dyDescent="0.25">
      <c r="A13" s="44">
        <v>42847</v>
      </c>
      <c r="B13" s="44">
        <v>42850</v>
      </c>
      <c r="C13" s="79" t="s">
        <v>280</v>
      </c>
      <c r="D13" s="46">
        <v>470.5</v>
      </c>
      <c r="E13" s="85" t="s">
        <v>291</v>
      </c>
      <c r="F13" s="86" t="s">
        <v>31</v>
      </c>
    </row>
    <row r="14" spans="1:6" ht="15" customHeight="1" x14ac:dyDescent="0.25">
      <c r="A14" s="129" t="s">
        <v>35</v>
      </c>
      <c r="B14" s="130"/>
      <c r="C14" s="130"/>
      <c r="D14" s="31">
        <f>SUM(D9:D13)</f>
        <v>5165.3</v>
      </c>
      <c r="E14" s="31"/>
      <c r="F14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4:C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6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C3" s="48"/>
      <c r="D3" s="9"/>
    </row>
    <row r="4" spans="1:4" ht="18.75" x14ac:dyDescent="0.25">
      <c r="B4" s="127" t="s">
        <v>29</v>
      </c>
      <c r="C4" s="127"/>
      <c r="D4" s="127"/>
    </row>
    <row r="5" spans="1:4" ht="18.75" x14ac:dyDescent="0.25">
      <c r="B5" s="127" t="s">
        <v>80</v>
      </c>
      <c r="C5" s="127"/>
      <c r="D5" s="127"/>
    </row>
    <row r="6" spans="1:4" ht="18.75" x14ac:dyDescent="0.3">
      <c r="C6" s="128"/>
      <c r="D6" s="128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42829</v>
      </c>
      <c r="B9" s="3">
        <v>42830</v>
      </c>
      <c r="C9" s="63">
        <v>400</v>
      </c>
      <c r="D9" s="43" t="s">
        <v>143</v>
      </c>
    </row>
    <row r="10" spans="1:4" x14ac:dyDescent="0.25">
      <c r="A10" s="3">
        <v>42835</v>
      </c>
      <c r="B10" s="3">
        <v>42836</v>
      </c>
      <c r="C10" s="63">
        <v>300</v>
      </c>
      <c r="D10" s="43" t="s">
        <v>144</v>
      </c>
    </row>
    <row r="11" spans="1:4" x14ac:dyDescent="0.25">
      <c r="A11" s="61">
        <v>42843</v>
      </c>
      <c r="B11" s="3">
        <v>42844</v>
      </c>
      <c r="C11" s="63">
        <v>500</v>
      </c>
      <c r="D11" s="43" t="s">
        <v>145</v>
      </c>
    </row>
    <row r="12" spans="1:4" x14ac:dyDescent="0.25">
      <c r="A12" s="3">
        <v>42845</v>
      </c>
      <c r="B12" s="3">
        <v>42846</v>
      </c>
      <c r="C12" s="63">
        <v>200</v>
      </c>
      <c r="D12" s="43" t="s">
        <v>146</v>
      </c>
    </row>
    <row r="13" spans="1:4" x14ac:dyDescent="0.25">
      <c r="A13" s="3">
        <v>42845</v>
      </c>
      <c r="B13" s="3">
        <v>42846</v>
      </c>
      <c r="C13" s="63">
        <v>50</v>
      </c>
      <c r="D13" s="43" t="s">
        <v>147</v>
      </c>
    </row>
    <row r="14" spans="1:4" x14ac:dyDescent="0.25">
      <c r="A14" s="3">
        <v>42846</v>
      </c>
      <c r="B14" s="3">
        <v>42849</v>
      </c>
      <c r="C14" s="63">
        <v>300</v>
      </c>
      <c r="D14" s="43" t="s">
        <v>148</v>
      </c>
    </row>
    <row r="15" spans="1:4" x14ac:dyDescent="0.25">
      <c r="A15" s="131" t="s">
        <v>2</v>
      </c>
      <c r="B15" s="132"/>
      <c r="C15" s="63">
        <f>SUM(C9:C14)</f>
        <v>1750</v>
      </c>
      <c r="D15" s="43"/>
    </row>
    <row r="16" spans="1:4" ht="30" customHeight="1" x14ac:dyDescent="0.25">
      <c r="A16" s="129" t="s">
        <v>46</v>
      </c>
      <c r="B16" s="130"/>
      <c r="C16" s="12">
        <f>C15-C15*2.8%</f>
        <v>1701</v>
      </c>
      <c r="D16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6:B16"/>
    <mergeCell ref="A15:B1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0"/>
  <sheetViews>
    <sheetView showGridLines="0" workbookViewId="0">
      <selection activeCell="D15" sqref="D15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  <col min="6" max="6" width="10.140625" bestFit="1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C3" s="48"/>
      <c r="D3" s="9"/>
    </row>
    <row r="4" spans="1:4" ht="18.75" x14ac:dyDescent="0.25">
      <c r="B4" s="127" t="s">
        <v>32</v>
      </c>
      <c r="C4" s="127"/>
      <c r="D4" s="127"/>
    </row>
    <row r="5" spans="1:4" ht="18.75" x14ac:dyDescent="0.25">
      <c r="B5" s="127" t="s">
        <v>80</v>
      </c>
      <c r="C5" s="127"/>
      <c r="D5" s="127"/>
    </row>
    <row r="6" spans="1:4" ht="18.75" x14ac:dyDescent="0.3">
      <c r="C6" s="128"/>
      <c r="D6" s="128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8">
        <v>42795</v>
      </c>
      <c r="B9" s="88">
        <v>42831</v>
      </c>
      <c r="C9" s="89">
        <v>11</v>
      </c>
      <c r="D9" s="106" t="s">
        <v>369</v>
      </c>
    </row>
    <row r="10" spans="1:4" x14ac:dyDescent="0.25">
      <c r="A10" s="3">
        <v>42795</v>
      </c>
      <c r="B10" s="61">
        <v>42831</v>
      </c>
      <c r="C10" s="63">
        <v>200</v>
      </c>
      <c r="D10" s="72">
        <v>3011</v>
      </c>
    </row>
    <row r="11" spans="1:4" x14ac:dyDescent="0.25">
      <c r="A11" s="3">
        <v>42796</v>
      </c>
      <c r="B11" s="88">
        <v>42831</v>
      </c>
      <c r="C11" s="63">
        <v>200</v>
      </c>
      <c r="D11" s="72">
        <v>7217</v>
      </c>
    </row>
    <row r="12" spans="1:4" x14ac:dyDescent="0.25">
      <c r="A12" s="3">
        <v>42797</v>
      </c>
      <c r="B12" s="61">
        <v>42831</v>
      </c>
      <c r="C12" s="63">
        <v>50</v>
      </c>
      <c r="D12" s="72">
        <v>6477</v>
      </c>
    </row>
    <row r="13" spans="1:4" x14ac:dyDescent="0.25">
      <c r="A13" s="3">
        <v>42800</v>
      </c>
      <c r="B13" s="88">
        <v>42831</v>
      </c>
      <c r="C13" s="63">
        <v>1000</v>
      </c>
      <c r="D13" s="72">
        <v>8538</v>
      </c>
    </row>
    <row r="14" spans="1:4" x14ac:dyDescent="0.25">
      <c r="A14" s="3">
        <v>42801</v>
      </c>
      <c r="B14" s="61">
        <v>42831</v>
      </c>
      <c r="C14" s="63">
        <v>300</v>
      </c>
      <c r="D14" s="72">
        <v>1321</v>
      </c>
    </row>
    <row r="15" spans="1:4" x14ac:dyDescent="0.25">
      <c r="A15" s="3">
        <v>42810</v>
      </c>
      <c r="B15" s="88">
        <v>42831</v>
      </c>
      <c r="C15" s="63">
        <v>500</v>
      </c>
      <c r="D15" s="72">
        <v>8758</v>
      </c>
    </row>
    <row r="16" spans="1:4" x14ac:dyDescent="0.25">
      <c r="A16" s="3">
        <v>42810</v>
      </c>
      <c r="B16" s="61">
        <v>42831</v>
      </c>
      <c r="C16" s="63">
        <v>400</v>
      </c>
      <c r="D16" s="72">
        <v>8579</v>
      </c>
    </row>
    <row r="17" spans="1:5" x14ac:dyDescent="0.25">
      <c r="A17" s="3">
        <v>42816</v>
      </c>
      <c r="B17" s="88">
        <v>42831</v>
      </c>
      <c r="C17" s="63">
        <v>100</v>
      </c>
      <c r="D17" s="72">
        <v>1825</v>
      </c>
    </row>
    <row r="18" spans="1:5" x14ac:dyDescent="0.25">
      <c r="A18" s="3">
        <v>42816</v>
      </c>
      <c r="B18" s="61">
        <v>42831</v>
      </c>
      <c r="C18" s="63">
        <v>700</v>
      </c>
      <c r="D18" s="72">
        <v>7609</v>
      </c>
    </row>
    <row r="19" spans="1:5" x14ac:dyDescent="0.25">
      <c r="A19" s="133" t="s">
        <v>2</v>
      </c>
      <c r="B19" s="134"/>
      <c r="C19" s="90">
        <f>SUM(C9:C18)</f>
        <v>3461</v>
      </c>
      <c r="D19" s="91"/>
      <c r="E19" s="87"/>
    </row>
    <row r="20" spans="1:5" ht="30" customHeight="1" x14ac:dyDescent="0.25">
      <c r="A20" s="129" t="s">
        <v>34</v>
      </c>
      <c r="B20" s="130"/>
      <c r="C20" s="12">
        <f>C19-C19*5%</f>
        <v>3287.95</v>
      </c>
      <c r="D20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0:B20"/>
    <mergeCell ref="B1:D1"/>
    <mergeCell ref="B2:D2"/>
    <mergeCell ref="B4:D4"/>
    <mergeCell ref="B5:D5"/>
    <mergeCell ref="C6:D6"/>
    <mergeCell ref="A19:B19"/>
  </mergeCells>
  <pageMargins left="0.7" right="0.7" top="0.75" bottom="0.75" header="0.3" footer="0.3"/>
  <pageSetup paperSize="9" orientation="portrait" r:id="rId1"/>
  <ignoredErrors>
    <ignoredError sqref="D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51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C3" s="48"/>
      <c r="D3" s="9"/>
    </row>
    <row r="4" spans="1:4" ht="18.75" x14ac:dyDescent="0.25">
      <c r="B4" s="127" t="s">
        <v>44</v>
      </c>
      <c r="C4" s="127"/>
      <c r="D4" s="127"/>
    </row>
    <row r="5" spans="1:4" ht="18.75" x14ac:dyDescent="0.25">
      <c r="B5" s="127" t="s">
        <v>80</v>
      </c>
      <c r="C5" s="127"/>
      <c r="D5" s="127"/>
    </row>
    <row r="6" spans="1:4" ht="18.75" x14ac:dyDescent="0.3">
      <c r="C6" s="128"/>
      <c r="D6" s="128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0">
        <v>42815.210104167003</v>
      </c>
      <c r="B9" s="3">
        <v>42836</v>
      </c>
      <c r="C9" s="92">
        <v>110</v>
      </c>
      <c r="D9" s="81" t="s">
        <v>93</v>
      </c>
    </row>
    <row r="10" spans="1:4" x14ac:dyDescent="0.25">
      <c r="A10" s="80">
        <v>42815.211574073997</v>
      </c>
      <c r="B10" s="3">
        <v>42836</v>
      </c>
      <c r="C10" s="92">
        <v>100</v>
      </c>
      <c r="D10" s="81" t="s">
        <v>93</v>
      </c>
    </row>
    <row r="11" spans="1:4" x14ac:dyDescent="0.25">
      <c r="A11" s="80">
        <v>42815.399166666997</v>
      </c>
      <c r="B11" s="3">
        <v>42836</v>
      </c>
      <c r="C11" s="92">
        <v>200</v>
      </c>
      <c r="D11" s="81" t="s">
        <v>94</v>
      </c>
    </row>
    <row r="12" spans="1:4" x14ac:dyDescent="0.25">
      <c r="A12" s="80">
        <v>42815.421944444002</v>
      </c>
      <c r="B12" s="3">
        <v>42836</v>
      </c>
      <c r="C12" s="92">
        <v>400</v>
      </c>
      <c r="D12" s="81" t="s">
        <v>95</v>
      </c>
    </row>
    <row r="13" spans="1:4" x14ac:dyDescent="0.25">
      <c r="A13" s="80">
        <v>42816.026585647996</v>
      </c>
      <c r="B13" s="3">
        <v>42836</v>
      </c>
      <c r="C13" s="92">
        <v>200</v>
      </c>
      <c r="D13" s="81" t="s">
        <v>96</v>
      </c>
    </row>
    <row r="14" spans="1:4" x14ac:dyDescent="0.25">
      <c r="A14" s="80">
        <v>42816.151805556001</v>
      </c>
      <c r="B14" s="3">
        <v>42836</v>
      </c>
      <c r="C14" s="92">
        <v>300</v>
      </c>
      <c r="D14" s="81" t="s">
        <v>77</v>
      </c>
    </row>
    <row r="15" spans="1:4" x14ac:dyDescent="0.25">
      <c r="A15" s="80">
        <v>42816.260370370001</v>
      </c>
      <c r="B15" s="3">
        <v>42836</v>
      </c>
      <c r="C15" s="92">
        <v>300</v>
      </c>
      <c r="D15" s="81" t="s">
        <v>97</v>
      </c>
    </row>
    <row r="16" spans="1:4" x14ac:dyDescent="0.25">
      <c r="A16" s="80">
        <v>42816.283402777997</v>
      </c>
      <c r="B16" s="3">
        <v>42836</v>
      </c>
      <c r="C16" s="92">
        <v>300</v>
      </c>
      <c r="D16" s="81" t="s">
        <v>98</v>
      </c>
    </row>
    <row r="17" spans="1:4" x14ac:dyDescent="0.25">
      <c r="A17" s="80">
        <v>42816.316840277999</v>
      </c>
      <c r="B17" s="3">
        <v>42836</v>
      </c>
      <c r="C17" s="92">
        <v>400</v>
      </c>
      <c r="D17" s="81" t="s">
        <v>99</v>
      </c>
    </row>
    <row r="18" spans="1:4" x14ac:dyDescent="0.25">
      <c r="A18" s="80">
        <v>42816.357106481002</v>
      </c>
      <c r="B18" s="3">
        <v>42836</v>
      </c>
      <c r="C18" s="92">
        <v>500</v>
      </c>
      <c r="D18" s="81" t="s">
        <v>100</v>
      </c>
    </row>
    <row r="19" spans="1:4" x14ac:dyDescent="0.25">
      <c r="A19" s="80">
        <v>42816.363182870002</v>
      </c>
      <c r="B19" s="3">
        <v>42836</v>
      </c>
      <c r="C19" s="92">
        <v>500</v>
      </c>
      <c r="D19" s="81" t="s">
        <v>101</v>
      </c>
    </row>
    <row r="20" spans="1:4" x14ac:dyDescent="0.25">
      <c r="A20" s="80">
        <v>42816.452442130001</v>
      </c>
      <c r="B20" s="3">
        <v>42836</v>
      </c>
      <c r="C20" s="92">
        <v>100</v>
      </c>
      <c r="D20" s="81" t="s">
        <v>102</v>
      </c>
    </row>
    <row r="21" spans="1:4" x14ac:dyDescent="0.25">
      <c r="A21" s="80">
        <v>42816.538252314996</v>
      </c>
      <c r="B21" s="3">
        <v>42836</v>
      </c>
      <c r="C21" s="92">
        <v>100</v>
      </c>
      <c r="D21" s="81" t="s">
        <v>103</v>
      </c>
    </row>
    <row r="22" spans="1:4" x14ac:dyDescent="0.25">
      <c r="A22" s="80">
        <v>42816.575243056002</v>
      </c>
      <c r="B22" s="3">
        <v>42836</v>
      </c>
      <c r="C22" s="92">
        <v>100</v>
      </c>
      <c r="D22" s="81" t="s">
        <v>104</v>
      </c>
    </row>
    <row r="23" spans="1:4" x14ac:dyDescent="0.25">
      <c r="A23" s="80">
        <v>42816.833356481002</v>
      </c>
      <c r="B23" s="3">
        <v>42836</v>
      </c>
      <c r="C23" s="92">
        <v>200</v>
      </c>
      <c r="D23" s="81" t="s">
        <v>105</v>
      </c>
    </row>
    <row r="24" spans="1:4" x14ac:dyDescent="0.25">
      <c r="A24" s="80">
        <v>42816.851493055998</v>
      </c>
      <c r="B24" s="3">
        <v>42836</v>
      </c>
      <c r="C24" s="92">
        <v>450</v>
      </c>
      <c r="D24" s="81" t="s">
        <v>106</v>
      </c>
    </row>
    <row r="25" spans="1:4" x14ac:dyDescent="0.25">
      <c r="A25" s="80">
        <v>42817.236469907002</v>
      </c>
      <c r="B25" s="3">
        <v>42836</v>
      </c>
      <c r="C25" s="92">
        <v>2000</v>
      </c>
      <c r="D25" s="81" t="s">
        <v>107</v>
      </c>
    </row>
    <row r="26" spans="1:4" x14ac:dyDescent="0.25">
      <c r="A26" s="80">
        <v>42817.374502314997</v>
      </c>
      <c r="B26" s="3">
        <v>42836</v>
      </c>
      <c r="C26" s="92">
        <v>50</v>
      </c>
      <c r="D26" s="81" t="s">
        <v>108</v>
      </c>
    </row>
    <row r="27" spans="1:4" x14ac:dyDescent="0.25">
      <c r="A27" s="80">
        <v>42817.463587963</v>
      </c>
      <c r="B27" s="3">
        <v>42836</v>
      </c>
      <c r="C27" s="92">
        <v>500</v>
      </c>
      <c r="D27" s="81" t="s">
        <v>109</v>
      </c>
    </row>
    <row r="28" spans="1:4" x14ac:dyDescent="0.25">
      <c r="A28" s="80">
        <v>42817.653738426001</v>
      </c>
      <c r="B28" s="3">
        <v>42836</v>
      </c>
      <c r="C28" s="92">
        <v>100</v>
      </c>
      <c r="D28" s="81" t="s">
        <v>79</v>
      </c>
    </row>
    <row r="29" spans="1:4" x14ac:dyDescent="0.25">
      <c r="A29" s="80">
        <v>42817.712766204</v>
      </c>
      <c r="B29" s="3">
        <v>42836</v>
      </c>
      <c r="C29" s="92">
        <v>100</v>
      </c>
      <c r="D29" s="81" t="s">
        <v>110</v>
      </c>
    </row>
    <row r="30" spans="1:4" x14ac:dyDescent="0.25">
      <c r="A30" s="80">
        <v>42817.885902777998</v>
      </c>
      <c r="B30" s="3">
        <v>42836</v>
      </c>
      <c r="C30" s="92">
        <v>500</v>
      </c>
      <c r="D30" s="81" t="s">
        <v>111</v>
      </c>
    </row>
    <row r="31" spans="1:4" x14ac:dyDescent="0.25">
      <c r="A31" s="80">
        <v>42817.981122685</v>
      </c>
      <c r="B31" s="3">
        <v>42836</v>
      </c>
      <c r="C31" s="92">
        <v>100</v>
      </c>
      <c r="D31" s="81" t="s">
        <v>78</v>
      </c>
    </row>
    <row r="32" spans="1:4" x14ac:dyDescent="0.25">
      <c r="A32" s="80">
        <v>42818.404560185001</v>
      </c>
      <c r="B32" s="3">
        <v>42836</v>
      </c>
      <c r="C32" s="92">
        <v>50</v>
      </c>
      <c r="D32" s="81" t="s">
        <v>112</v>
      </c>
    </row>
    <row r="33" spans="1:4" x14ac:dyDescent="0.25">
      <c r="A33" s="80">
        <v>42818.489004629999</v>
      </c>
      <c r="B33" s="3">
        <v>42836</v>
      </c>
      <c r="C33" s="92">
        <v>300</v>
      </c>
      <c r="D33" s="81" t="s">
        <v>113</v>
      </c>
    </row>
    <row r="34" spans="1:4" x14ac:dyDescent="0.25">
      <c r="A34" s="80">
        <v>42818.506435185001</v>
      </c>
      <c r="B34" s="3">
        <v>42836</v>
      </c>
      <c r="C34" s="92">
        <v>300</v>
      </c>
      <c r="D34" s="81" t="s">
        <v>76</v>
      </c>
    </row>
    <row r="35" spans="1:4" x14ac:dyDescent="0.25">
      <c r="A35" s="80">
        <v>42818.915416666998</v>
      </c>
      <c r="B35" s="3">
        <v>42836</v>
      </c>
      <c r="C35" s="92">
        <v>300</v>
      </c>
      <c r="D35" s="81" t="s">
        <v>114</v>
      </c>
    </row>
    <row r="36" spans="1:4" x14ac:dyDescent="0.25">
      <c r="A36" s="80">
        <v>42820.057916667</v>
      </c>
      <c r="B36" s="3">
        <v>42836</v>
      </c>
      <c r="C36" s="92">
        <v>50</v>
      </c>
      <c r="D36" s="81" t="s">
        <v>115</v>
      </c>
    </row>
    <row r="37" spans="1:4" x14ac:dyDescent="0.25">
      <c r="A37" s="80">
        <v>42820.895937499998</v>
      </c>
      <c r="B37" s="3">
        <v>42836</v>
      </c>
      <c r="C37" s="92">
        <v>200</v>
      </c>
      <c r="D37" s="81" t="s">
        <v>116</v>
      </c>
    </row>
    <row r="38" spans="1:4" x14ac:dyDescent="0.25">
      <c r="A38" s="80">
        <v>42821.305486110999</v>
      </c>
      <c r="B38" s="3">
        <v>42836</v>
      </c>
      <c r="C38" s="92">
        <v>100</v>
      </c>
      <c r="D38" s="81" t="s">
        <v>93</v>
      </c>
    </row>
    <row r="39" spans="1:4" x14ac:dyDescent="0.25">
      <c r="A39" s="80">
        <v>42823.47431713</v>
      </c>
      <c r="B39" s="3">
        <v>42836</v>
      </c>
      <c r="C39" s="92">
        <v>95</v>
      </c>
      <c r="D39" s="81" t="s">
        <v>117</v>
      </c>
    </row>
    <row r="40" spans="1:4" x14ac:dyDescent="0.25">
      <c r="A40" s="80">
        <v>42823.954965277997</v>
      </c>
      <c r="B40" s="3">
        <v>42836</v>
      </c>
      <c r="C40" s="92">
        <v>100</v>
      </c>
      <c r="D40" s="81" t="s">
        <v>75</v>
      </c>
    </row>
    <row r="41" spans="1:4" x14ac:dyDescent="0.25">
      <c r="A41" s="80">
        <v>42824.451678240999</v>
      </c>
      <c r="B41" s="3">
        <v>42836</v>
      </c>
      <c r="C41" s="92">
        <v>100</v>
      </c>
      <c r="D41" s="81" t="s">
        <v>118</v>
      </c>
    </row>
    <row r="42" spans="1:4" x14ac:dyDescent="0.25">
      <c r="A42" s="80">
        <v>42824.737141204001</v>
      </c>
      <c r="B42" s="3">
        <v>42836</v>
      </c>
      <c r="C42" s="92">
        <v>100</v>
      </c>
      <c r="D42" s="81" t="s">
        <v>119</v>
      </c>
    </row>
    <row r="43" spans="1:4" x14ac:dyDescent="0.25">
      <c r="A43" s="80">
        <v>42824.810428240999</v>
      </c>
      <c r="B43" s="3">
        <v>42836</v>
      </c>
      <c r="C43" s="92">
        <v>1000</v>
      </c>
      <c r="D43" s="81" t="s">
        <v>120</v>
      </c>
    </row>
    <row r="44" spans="1:4" x14ac:dyDescent="0.25">
      <c r="A44" s="80">
        <v>42825.546354167003</v>
      </c>
      <c r="B44" s="3">
        <v>42836</v>
      </c>
      <c r="C44" s="92">
        <v>300</v>
      </c>
      <c r="D44" s="81" t="s">
        <v>121</v>
      </c>
    </row>
    <row r="45" spans="1:4" x14ac:dyDescent="0.25">
      <c r="A45" s="80">
        <v>42830.530844907</v>
      </c>
      <c r="B45" s="3">
        <v>42836</v>
      </c>
      <c r="C45" s="92">
        <v>50</v>
      </c>
      <c r="D45" s="81" t="s">
        <v>122</v>
      </c>
    </row>
    <row r="46" spans="1:4" x14ac:dyDescent="0.25">
      <c r="A46" s="80">
        <v>42832.9534375</v>
      </c>
      <c r="B46" s="3">
        <v>42836</v>
      </c>
      <c r="C46" s="92">
        <v>30</v>
      </c>
      <c r="D46" s="81" t="s">
        <v>123</v>
      </c>
    </row>
    <row r="47" spans="1:4" x14ac:dyDescent="0.25">
      <c r="A47" s="80">
        <v>42834.052523147999</v>
      </c>
      <c r="B47" s="3">
        <v>42836</v>
      </c>
      <c r="C47" s="92">
        <v>100</v>
      </c>
      <c r="D47" s="81" t="s">
        <v>124</v>
      </c>
    </row>
    <row r="48" spans="1:4" x14ac:dyDescent="0.25">
      <c r="A48" s="80">
        <v>42835.392569443997</v>
      </c>
      <c r="B48" s="3">
        <v>42836</v>
      </c>
      <c r="C48" s="92">
        <v>1000</v>
      </c>
      <c r="D48" s="81" t="s">
        <v>125</v>
      </c>
    </row>
    <row r="49" spans="1:4" x14ac:dyDescent="0.25">
      <c r="A49" s="80">
        <v>42835.937546296002</v>
      </c>
      <c r="B49" s="3">
        <v>42836</v>
      </c>
      <c r="C49" s="92">
        <v>300</v>
      </c>
      <c r="D49" s="81" t="s">
        <v>126</v>
      </c>
    </row>
    <row r="50" spans="1:4" x14ac:dyDescent="0.25">
      <c r="A50" s="131" t="s">
        <v>2</v>
      </c>
      <c r="B50" s="132"/>
      <c r="C50" s="63">
        <f>SUM(C9:C49)</f>
        <v>12085</v>
      </c>
      <c r="D50" s="43"/>
    </row>
    <row r="51" spans="1:4" ht="30" customHeight="1" x14ac:dyDescent="0.25">
      <c r="A51" s="129" t="s">
        <v>35</v>
      </c>
      <c r="B51" s="130"/>
      <c r="C51" s="12">
        <f>C50-1024.97</f>
        <v>11060.03</v>
      </c>
      <c r="D51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51:B51"/>
    <mergeCell ref="B1:D1"/>
    <mergeCell ref="B2:D2"/>
    <mergeCell ref="B4:D4"/>
    <mergeCell ref="B5:D5"/>
    <mergeCell ref="C6:D6"/>
    <mergeCell ref="A50:B50"/>
  </mergeCells>
  <pageMargins left="0.7" right="0.7" top="0.75" bottom="0.75" header="0.3" footer="0.3"/>
  <ignoredErrors>
    <ignoredError sqref="D9:D4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26" t="s">
        <v>20</v>
      </c>
      <c r="C1" s="126"/>
      <c r="D1" s="126"/>
    </row>
    <row r="2" spans="1:4" ht="18.75" x14ac:dyDescent="0.3">
      <c r="B2" s="126" t="s">
        <v>21</v>
      </c>
      <c r="C2" s="126"/>
      <c r="D2" s="126"/>
    </row>
    <row r="3" spans="1:4" ht="18" customHeight="1" x14ac:dyDescent="0.3">
      <c r="B3" s="9"/>
      <c r="C3" s="9"/>
      <c r="D3" s="9"/>
    </row>
    <row r="4" spans="1:4" ht="18.75" x14ac:dyDescent="0.25">
      <c r="B4" s="127" t="s">
        <v>11</v>
      </c>
      <c r="C4" s="127"/>
      <c r="D4" s="127"/>
    </row>
    <row r="5" spans="1:4" ht="18.75" x14ac:dyDescent="0.25">
      <c r="B5" s="127" t="s">
        <v>19</v>
      </c>
      <c r="C5" s="127"/>
      <c r="D5" s="127"/>
    </row>
    <row r="6" spans="1:4" ht="18.75" x14ac:dyDescent="0.3">
      <c r="B6" s="128" t="s">
        <v>81</v>
      </c>
      <c r="C6" s="128"/>
      <c r="D6" s="128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42</v>
      </c>
    </row>
    <row r="10" spans="1:4" x14ac:dyDescent="0.25">
      <c r="A10" s="135" t="s">
        <v>43</v>
      </c>
      <c r="B10" s="136"/>
      <c r="C10" s="136"/>
      <c r="D10" s="137"/>
    </row>
    <row r="11" spans="1:4" x14ac:dyDescent="0.25">
      <c r="A11" s="3">
        <v>42826</v>
      </c>
      <c r="B11" s="4">
        <v>200</v>
      </c>
      <c r="C11" s="82" t="s">
        <v>70</v>
      </c>
      <c r="D11" s="64" t="s">
        <v>31</v>
      </c>
    </row>
    <row r="12" spans="1:4" x14ac:dyDescent="0.25">
      <c r="A12" s="3">
        <v>42828</v>
      </c>
      <c r="B12" s="4">
        <v>100</v>
      </c>
      <c r="C12" s="82" t="s">
        <v>86</v>
      </c>
      <c r="D12" s="64" t="s">
        <v>31</v>
      </c>
    </row>
    <row r="13" spans="1:4" x14ac:dyDescent="0.25">
      <c r="A13" s="3">
        <v>42839</v>
      </c>
      <c r="B13" s="4">
        <v>200</v>
      </c>
      <c r="C13" s="82" t="s">
        <v>71</v>
      </c>
      <c r="D13" s="64" t="s">
        <v>31</v>
      </c>
    </row>
    <row r="14" spans="1:4" x14ac:dyDescent="0.25">
      <c r="A14" s="3">
        <v>42843</v>
      </c>
      <c r="B14" s="4">
        <v>1</v>
      </c>
      <c r="C14" s="82" t="s">
        <v>87</v>
      </c>
      <c r="D14" s="64" t="s">
        <v>31</v>
      </c>
    </row>
    <row r="15" spans="1:4" x14ac:dyDescent="0.25">
      <c r="A15" s="3">
        <v>42844</v>
      </c>
      <c r="B15" s="4">
        <v>10</v>
      </c>
      <c r="C15" s="82" t="s">
        <v>88</v>
      </c>
      <c r="D15" s="64" t="s">
        <v>31</v>
      </c>
    </row>
    <row r="16" spans="1:4" x14ac:dyDescent="0.25">
      <c r="A16" s="3">
        <v>42845</v>
      </c>
      <c r="B16" s="4">
        <v>100</v>
      </c>
      <c r="C16" s="82" t="s">
        <v>89</v>
      </c>
      <c r="D16" s="64" t="s">
        <v>31</v>
      </c>
    </row>
    <row r="17" spans="1:4" x14ac:dyDescent="0.25">
      <c r="A17" s="3">
        <v>42846</v>
      </c>
      <c r="B17" s="4">
        <v>1</v>
      </c>
      <c r="C17" s="82" t="s">
        <v>90</v>
      </c>
      <c r="D17" s="64" t="s">
        <v>31</v>
      </c>
    </row>
    <row r="18" spans="1:4" x14ac:dyDescent="0.25">
      <c r="A18" s="3">
        <v>42846</v>
      </c>
      <c r="B18" s="4">
        <v>1</v>
      </c>
      <c r="C18" s="82" t="s">
        <v>91</v>
      </c>
      <c r="D18" s="64" t="s">
        <v>31</v>
      </c>
    </row>
    <row r="19" spans="1:4" x14ac:dyDescent="0.25">
      <c r="A19" s="3">
        <v>42846</v>
      </c>
      <c r="B19" s="4">
        <v>110</v>
      </c>
      <c r="C19" s="82" t="s">
        <v>92</v>
      </c>
      <c r="D19" s="64" t="s">
        <v>31</v>
      </c>
    </row>
    <row r="20" spans="1:4" x14ac:dyDescent="0.25">
      <c r="A20" s="3">
        <v>42853</v>
      </c>
      <c r="B20" s="4">
        <v>100</v>
      </c>
      <c r="C20" s="82" t="s">
        <v>71</v>
      </c>
      <c r="D20" s="64" t="s">
        <v>31</v>
      </c>
    </row>
    <row r="21" spans="1:4" x14ac:dyDescent="0.25">
      <c r="A21" s="11" t="s">
        <v>2</v>
      </c>
      <c r="B21" s="31">
        <f>SUM(B11:B20)</f>
        <v>823</v>
      </c>
      <c r="C21" s="31"/>
      <c r="D21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2017-06-30T14:53:23Z</dcterms:created>
  <dcterms:modified xsi:type="dcterms:W3CDTF">2017-06-30T14:53:24Z</dcterms:modified>
</cp:coreProperties>
</file>