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45" windowHeight="8115" tabRatio="649"/>
  </bookViews>
  <sheets>
    <sheet name="Отчет" sheetId="1" r:id="rId1"/>
    <sheet name="Расходы" sheetId="4" r:id="rId2"/>
    <sheet name="CloudPayments" sheetId="13" r:id="rId3"/>
    <sheet name="Chronopay" sheetId="2" r:id="rId4"/>
    <sheet name="PayPal" sheetId="6" r:id="rId5"/>
    <sheet name="Yandex" sheetId="8" r:id="rId6"/>
    <sheet name="Qiwi" sheetId="10" r:id="rId7"/>
    <sheet name="Смс" sheetId="11" r:id="rId8"/>
    <sheet name="ПСБ" sheetId="3" r:id="rId9"/>
    <sheet name="СБ" sheetId="5" r:id="rId10"/>
  </sheets>
  <calcPr calcId="171027"/>
</workbook>
</file>

<file path=xl/calcChain.xml><?xml version="1.0" encoding="utf-8"?>
<calcChain xmlns="http://schemas.openxmlformats.org/spreadsheetml/2006/main">
  <c r="C63" i="11" l="1"/>
  <c r="C60" i="10"/>
  <c r="C61" i="10"/>
  <c r="C16" i="1"/>
  <c r="D24" i="6"/>
  <c r="D23" i="6"/>
  <c r="C30" i="1"/>
  <c r="C29" i="1"/>
  <c r="C28" i="1"/>
  <c r="C27" i="1"/>
  <c r="C26" i="1"/>
  <c r="C24" i="1" s="1"/>
  <c r="C25" i="1"/>
  <c r="B71" i="4"/>
  <c r="B14" i="3"/>
  <c r="C18" i="1"/>
  <c r="C19" i="1"/>
  <c r="C22" i="1"/>
  <c r="C21" i="1" s="1"/>
  <c r="B136" i="13"/>
  <c r="B27" i="2"/>
  <c r="B28" i="2"/>
  <c r="C13" i="1" s="1"/>
  <c r="C11" i="1" s="1"/>
  <c r="C14" i="8"/>
  <c r="C15" i="8" s="1"/>
  <c r="C15" i="1" s="1"/>
  <c r="C12" i="1"/>
  <c r="C14" i="1"/>
  <c r="C32" i="1" l="1"/>
</calcChain>
</file>

<file path=xl/sharedStrings.xml><?xml version="1.0" encoding="utf-8"?>
<sst xmlns="http://schemas.openxmlformats.org/spreadsheetml/2006/main" count="869" uniqueCount="438">
  <si>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</si>
  <si>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</si>
  <si>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</si>
  <si>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</si>
  <si>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</si>
  <si>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</si>
  <si>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</si>
  <si>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</si>
  <si>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</si>
  <si>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</si>
  <si>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</si>
  <si>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</si>
  <si>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</si>
  <si>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</si>
  <si>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</si>
  <si>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</si>
  <si>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</si>
  <si>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</si>
  <si>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</si>
  <si>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</si>
  <si>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</si>
  <si>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</si>
  <si>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</si>
  <si>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</si>
  <si>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</si>
  <si>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</si>
  <si>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</si>
  <si>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</si>
  <si>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</si>
  <si>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</si>
  <si>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</si>
  <si>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</si>
  <si>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</si>
  <si>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</si>
  <si>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</si>
  <si>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</si>
  <si>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</si>
  <si>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</si>
  <si>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</si>
  <si>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</si>
  <si>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</si>
  <si>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</si>
  <si>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</si>
  <si>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</si>
  <si>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</si>
  <si>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</si>
  <si>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</si>
  <si>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</si>
  <si>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</si>
  <si>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за август 2017 года</t>
  </si>
  <si>
    <t>Общая сумма пожертвований за август 2017г.</t>
  </si>
  <si>
    <t>Произведенные расходы за август 2017г.</t>
  </si>
  <si>
    <t>Остаток средств на 31.08.2017</t>
  </si>
  <si>
    <t>Остаток средств на 01.08.2017</t>
  </si>
  <si>
    <t xml:space="preserve"> за август 2017 года</t>
  </si>
  <si>
    <t>02.08.2017</t>
  </si>
  <si>
    <t>Анонимно</t>
  </si>
  <si>
    <t>Благотворительное пожертвование</t>
  </si>
  <si>
    <t xml:space="preserve">Бузинов Никита </t>
  </si>
  <si>
    <t xml:space="preserve">Высоцкий Александр </t>
  </si>
  <si>
    <t xml:space="preserve">Губкин Павел </t>
  </si>
  <si>
    <t xml:space="preserve">Савельева Анна </t>
  </si>
  <si>
    <t>03.08.2017</t>
  </si>
  <si>
    <t>Цветкова Наталья Валерьевна</t>
  </si>
  <si>
    <t>Благотворительное пожертвование на лечение кота Остина</t>
  </si>
  <si>
    <t xml:space="preserve">Цветкова Наталья   </t>
  </si>
  <si>
    <t>Благотворительное пожертвование на лечение кота Николаса</t>
  </si>
  <si>
    <t xml:space="preserve">Шаркова Ольга </t>
  </si>
  <si>
    <t>07.08.2017</t>
  </si>
  <si>
    <t>Беспалова Юлия Ярославовна</t>
  </si>
  <si>
    <t>Благотворительное пожертвование на лечение кота Зефира</t>
  </si>
  <si>
    <t xml:space="preserve">Суетинов Женя 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</si>
  <si>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</si>
  <si>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</si>
  <si>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</si>
  <si>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Солнцева Елена </t>
  </si>
  <si>
    <t>08.08.2017</t>
  </si>
  <si>
    <t>Пайст Валентина Ивановна</t>
  </si>
  <si>
    <t xml:space="preserve">Давтян Джемма </t>
  </si>
  <si>
    <t>Кошкин Игорь Олегович</t>
  </si>
  <si>
    <t xml:space="preserve">Маркова Юлия </t>
  </si>
  <si>
    <t xml:space="preserve">Моисеева Инга </t>
  </si>
  <si>
    <t xml:space="preserve">Пыленок Кристина </t>
  </si>
  <si>
    <t xml:space="preserve">Язневич Елизавета </t>
  </si>
  <si>
    <t>09.08.2017</t>
  </si>
  <si>
    <t xml:space="preserve">Васильева Анна </t>
  </si>
  <si>
    <t xml:space="preserve">Пеховкина Яна </t>
  </si>
  <si>
    <t xml:space="preserve">Хрипунова Екатерина </t>
  </si>
  <si>
    <t>10.08.2017</t>
  </si>
  <si>
    <t>11.08.2017</t>
  </si>
  <si>
    <t xml:space="preserve">Александрова Елена </t>
  </si>
  <si>
    <t xml:space="preserve">Галин Валентин </t>
  </si>
  <si>
    <t xml:space="preserve">Островская Елена </t>
  </si>
  <si>
    <t>14.08.2017</t>
  </si>
  <si>
    <t xml:space="preserve">Кирсанова Анастасия </t>
  </si>
  <si>
    <t xml:space="preserve">Кузнецова Марина </t>
  </si>
  <si>
    <t>15.08.2017</t>
  </si>
  <si>
    <t>Мельник Мария</t>
  </si>
  <si>
    <t>Благотворительное пожертвование на покупку будок для приюта</t>
  </si>
  <si>
    <t xml:space="preserve">Сметанина Инга </t>
  </si>
  <si>
    <t>Благотворительное пожертвование на лечение собаки Чижика</t>
  </si>
  <si>
    <t>Головина Ирина Владимировна</t>
  </si>
  <si>
    <t xml:space="preserve">Козабцова Эльвира Александровна </t>
  </si>
  <si>
    <t xml:space="preserve">Старых Ольга </t>
  </si>
  <si>
    <t>16.08.2017</t>
  </si>
  <si>
    <t xml:space="preserve">Багина Екатерина  </t>
  </si>
  <si>
    <t xml:space="preserve">Лядова Наталья </t>
  </si>
  <si>
    <t xml:space="preserve">Михайлова Маргарита </t>
  </si>
  <si>
    <t>Одинокова Елена</t>
  </si>
  <si>
    <t>17.08.2017</t>
  </si>
  <si>
    <t>Барабанова Татьяна</t>
  </si>
  <si>
    <t xml:space="preserve">Изгагина Юлия  </t>
  </si>
  <si>
    <t xml:space="preserve">Карпецкая Екатерина </t>
  </si>
  <si>
    <t>Фирсова Ирина</t>
  </si>
  <si>
    <t>18.08.2017</t>
  </si>
  <si>
    <t>Гончарова Марина</t>
  </si>
  <si>
    <t xml:space="preserve">Слесаренко Екатерина  </t>
  </si>
  <si>
    <t>Черняева Лариса Леонидовна</t>
  </si>
  <si>
    <t xml:space="preserve">Яковлева Екатерина </t>
  </si>
  <si>
    <t>21.08.2017</t>
  </si>
  <si>
    <t>Долженкова Ольга Адольфовна</t>
  </si>
  <si>
    <t>Цветкова Наталья</t>
  </si>
  <si>
    <t>Благотворительное пожертвование на лечение кота Севера</t>
  </si>
  <si>
    <t xml:space="preserve">Баркалова Елена </t>
  </si>
  <si>
    <t xml:space="preserve">Волкова Наталья </t>
  </si>
  <si>
    <t xml:space="preserve">Дунаева Анна </t>
  </si>
  <si>
    <t>Карапетян Эдгар Айкарамович</t>
  </si>
  <si>
    <t xml:space="preserve">Лазутина Наталья Николаевна </t>
  </si>
  <si>
    <t xml:space="preserve">Сергеева Марина </t>
  </si>
  <si>
    <t>22.08.2017</t>
  </si>
  <si>
    <t xml:space="preserve">Аульченко Алексей Владимирович </t>
  </si>
  <si>
    <t>Иванова Ольга Алексеевна</t>
  </si>
  <si>
    <t xml:space="preserve">Макарова Юлия </t>
  </si>
  <si>
    <t>23.08.2017</t>
  </si>
  <si>
    <t>Магдалена Ваилова</t>
  </si>
  <si>
    <t xml:space="preserve">Микоша Валерия </t>
  </si>
  <si>
    <t xml:space="preserve">Наделяева Татьяна </t>
  </si>
  <si>
    <t xml:space="preserve">Семенова Анна </t>
  </si>
  <si>
    <t>Семенова Анна Алексеевна</t>
  </si>
  <si>
    <t>24.08.2017</t>
  </si>
  <si>
    <t xml:space="preserve">Конбекова Ксения </t>
  </si>
  <si>
    <t xml:space="preserve">Рюмина Елизавета </t>
  </si>
  <si>
    <t>25.08.2017</t>
  </si>
  <si>
    <t>28.08.2017</t>
  </si>
  <si>
    <t xml:space="preserve">Шмелькова Юлия </t>
  </si>
  <si>
    <t>Лындина Юлия Павловна</t>
  </si>
  <si>
    <t>Благотворительное пожертвование на лечение кошки Клепы</t>
  </si>
  <si>
    <t>Гончарова Ирина Олеговна</t>
  </si>
  <si>
    <t xml:space="preserve">Кошелев Андрей </t>
  </si>
  <si>
    <t>29.08.2017</t>
  </si>
  <si>
    <t>Олтян Анна Петровна</t>
  </si>
  <si>
    <t>Благотворительное пожертвование на лечение собаки Лайзы</t>
  </si>
  <si>
    <t xml:space="preserve">Одинокова Елена </t>
  </si>
  <si>
    <t>Александрова Елена</t>
  </si>
  <si>
    <t>Глазков Данила Юрьевич</t>
  </si>
  <si>
    <t xml:space="preserve">Павлова Ольга Алексеевна  </t>
  </si>
  <si>
    <t>Цветкова Татьяна Антоновна</t>
  </si>
  <si>
    <t>30.08.2017</t>
  </si>
  <si>
    <t xml:space="preserve">Нестеренко Анастасия </t>
  </si>
  <si>
    <t>Скачкова Ольга Игоревна</t>
  </si>
  <si>
    <t>Кузьмин Данила Максимович</t>
  </si>
  <si>
    <t xml:space="preserve">П Анна </t>
  </si>
  <si>
    <t>Чикина Наталья</t>
  </si>
  <si>
    <t>31.08.2017</t>
  </si>
  <si>
    <t xml:space="preserve">Майорова Оксана </t>
  </si>
  <si>
    <t>Махсудова Екатерина Александровна</t>
  </si>
  <si>
    <t>Улыбышева Ольга Вячеславовна</t>
  </si>
  <si>
    <t>01.08.2017</t>
  </si>
  <si>
    <t xml:space="preserve">Федякова Екатерина </t>
  </si>
  <si>
    <t>Оплата поставщику услуг за разработку мобильного приложения</t>
  </si>
  <si>
    <t>Перечисление налогов и взносов от ФОТ за август 2017</t>
  </si>
  <si>
    <t>Оплата труда (менеджер проекта, 1 человек) за август 2017</t>
  </si>
  <si>
    <t>Оплата за оказание информационных услуг за август 2017</t>
  </si>
  <si>
    <t>Оплата за сувенирную и раздаточную продукцию</t>
  </si>
  <si>
    <t>Оплата труда АУП (координирование и развитие Фонда, 2 человека) за август 2017</t>
  </si>
  <si>
    <t>Оплата труда (координатор программы, 1 человек) за август 2017</t>
  </si>
  <si>
    <t>Субсидия из бюджета г. Москвы, полученная по итогам Конкурса для СО НКО, проводимого Комитетом общественных связей</t>
  </si>
  <si>
    <t xml:space="preserve">Благотворительные пожертвования, собранные на портале dobro.mail.ru в рамках проекта "Эффективная помощь бездомным собакам и кошкам" 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</si>
  <si>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</si>
  <si>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Благотворительные пожертвования через мобильный терминал</t>
  </si>
  <si>
    <t>Пожертвование от Фонда поддержки и развития филантропии "КАФ", собранные в рамках программы "Благо.ру"</t>
  </si>
  <si>
    <t xml:space="preserve">Пожертвование от БФ "Нужна помощь" в рамках благотворительной программы "Нужна помощь" </t>
  </si>
  <si>
    <t>Благотворительное пожертвование на покупку будок для приюта "Бубасти"</t>
  </si>
  <si>
    <t>ANNA SHMIDT</t>
  </si>
  <si>
    <t>YURIY KRASIKOV</t>
  </si>
  <si>
    <t>LYUDMILA SMOLLER</t>
  </si>
  <si>
    <t>Благотворительное пожертвование на лечение собаки Эллин</t>
  </si>
  <si>
    <t>RIMMA SAVICHEVA</t>
  </si>
  <si>
    <t>ANNA PAVLOVSKAYA</t>
  </si>
  <si>
    <t>MARK KUZNETSOV</t>
  </si>
  <si>
    <t>IRINA KULAGINA</t>
  </si>
  <si>
    <t>OLGA NEDOSEKINA</t>
  </si>
  <si>
    <t>VASILY ARKHAROV</t>
  </si>
  <si>
    <t>SVETLANA SAMARSKAYA</t>
  </si>
  <si>
    <t>ELENA DRYNKOVA</t>
  </si>
  <si>
    <t>OKSANA VASILEVSKAYA</t>
  </si>
  <si>
    <t>ELVIRA NILOVA</t>
  </si>
  <si>
    <t>DANIIL KHIZOV</t>
  </si>
  <si>
    <t>OLESYA MASLENNIKOVA</t>
  </si>
  <si>
    <t>Благотворительное пожертвование в Фонд РЭЙ</t>
  </si>
  <si>
    <t>OLGA KORABELNIKOVA</t>
  </si>
  <si>
    <t>ALEKSANDR POLUEKTOV</t>
  </si>
  <si>
    <t>SVETLANA VOROBEVA</t>
  </si>
  <si>
    <t>MAXIM SHURUMOV</t>
  </si>
  <si>
    <t>YULIYA BALITSKAYA</t>
  </si>
  <si>
    <t>VALERIYA MIKHAYLOVA</t>
  </si>
  <si>
    <t>SERGEY MIKHAYLOV</t>
  </si>
  <si>
    <t>SERGEY SHLYONSKY</t>
  </si>
  <si>
    <t>NIKISHINA TATIANA</t>
  </si>
  <si>
    <t>TATYANA RYCHKOVA</t>
  </si>
  <si>
    <t>OLGA TRAFIMCHIK</t>
  </si>
  <si>
    <t>KRISTINA KORNEVA</t>
  </si>
  <si>
    <t>TATIANA SHAMARDINA</t>
  </si>
  <si>
    <t>VERONIKA SHIRSHOVA</t>
  </si>
  <si>
    <t>ALEXANDRA GROMOVA</t>
  </si>
  <si>
    <t>ALEXEY LOPATCHENKO</t>
  </si>
  <si>
    <t>ELLA ATABEKOVA</t>
  </si>
  <si>
    <t>POLINA ERMILOVA</t>
  </si>
  <si>
    <t>MARINA BELOVA</t>
  </si>
  <si>
    <t>T.KONSTANTINOVA</t>
  </si>
  <si>
    <t>NATALYA KONDRATEVA</t>
  </si>
  <si>
    <t>MARINA PETUKHOVA</t>
  </si>
  <si>
    <t>MIKHAIL SOMOV</t>
  </si>
  <si>
    <t>KOSOLAPOVA NATELLA</t>
  </si>
  <si>
    <t>ANNA KAZAKOVA</t>
  </si>
  <si>
    <t>ALEXANDR NIKISHKIN</t>
  </si>
  <si>
    <t>TATIANA FEDOTOVA</t>
  </si>
  <si>
    <t>KRISTINA SAMOHVALOVA</t>
  </si>
  <si>
    <t>EKATERINA FEDUKOVA</t>
  </si>
  <si>
    <t>IRINA SHCHERBAKOVA</t>
  </si>
  <si>
    <t>ANNA MARISYUK</t>
  </si>
  <si>
    <t>KSENIA DAGAEVA</t>
  </si>
  <si>
    <t>IRINA KIRITCHENKO</t>
  </si>
  <si>
    <t>V. OKHOTNITSKAYA</t>
  </si>
  <si>
    <t>E RAITARSKAIA</t>
  </si>
  <si>
    <t>IRINA HRUSTALEVA</t>
  </si>
  <si>
    <t>ALENA SINICHKINA</t>
  </si>
  <si>
    <t>ELENA PILYUGINA</t>
  </si>
  <si>
    <t>DARYA GARKAVYA</t>
  </si>
  <si>
    <t>ANNA KURGAN</t>
  </si>
  <si>
    <t>MARINA TARASOVA</t>
  </si>
  <si>
    <t>GERMAN BRUG</t>
  </si>
  <si>
    <t>OLGA VAKAREVA</t>
  </si>
  <si>
    <t>ALLA POPLAVKOVA</t>
  </si>
  <si>
    <t>KSENIYA SEREDKINA</t>
  </si>
  <si>
    <t>ALEKSANDR LEBEDEV</t>
  </si>
  <si>
    <t>OLGA RAZVOLGINA</t>
  </si>
  <si>
    <t>HALINA CIBULSKAYA</t>
  </si>
  <si>
    <t>OKSANA ZAITSEVA</t>
  </si>
  <si>
    <t>POLINA AFONINA</t>
  </si>
  <si>
    <t>ANNA ZAKHAROVA</t>
  </si>
  <si>
    <t>OLGA BUTRAEVA</t>
  </si>
  <si>
    <t>KABALENOV ALEXANDER</t>
  </si>
  <si>
    <t>ILIA SERGEENKO</t>
  </si>
  <si>
    <t>JULIA LAZAREVA</t>
  </si>
  <si>
    <t>NATALYA SHAVARINA</t>
  </si>
  <si>
    <t>ALEKSEY RADYVANYUK</t>
  </si>
  <si>
    <t>ANNA KOTOVA</t>
  </si>
  <si>
    <t>NATALIA GUKASYAN</t>
  </si>
  <si>
    <t>TATIANA BALTUTIS</t>
  </si>
  <si>
    <t>ARTEMIY KOZYR</t>
  </si>
  <si>
    <t>EKATERINA ANDREEVA</t>
  </si>
  <si>
    <t>EKATERINA GORBATENKO</t>
  </si>
  <si>
    <t>NADEZHDA PYSHKINA</t>
  </si>
  <si>
    <t>SVETLANA LEBEDEVA</t>
  </si>
  <si>
    <t>ANNA PETRENKO</t>
  </si>
  <si>
    <t>TATYANA VOKHMYANINA</t>
  </si>
  <si>
    <t>NELLI BEREZOVSKAIA</t>
  </si>
  <si>
    <t>VALERIYA MITROFANOVA</t>
  </si>
  <si>
    <t>EVGENIYA VOLNOVA</t>
  </si>
  <si>
    <t>VASILY KURGANOV</t>
  </si>
  <si>
    <t>OLEG BELLATO</t>
  </si>
  <si>
    <t>MARIIA ROGOZHINA</t>
  </si>
  <si>
    <t>NATALYA KARALSKAYA</t>
  </si>
  <si>
    <t>VITALIY BALAKHONOV</t>
  </si>
  <si>
    <t>NATALIA MARTIANOVA</t>
  </si>
  <si>
    <t>NATALIYA SULADZE</t>
  </si>
  <si>
    <t>VALERIIA ALEKSEEVA</t>
  </si>
  <si>
    <t>DENIS BELOUSOV</t>
  </si>
  <si>
    <t>NATALIA FATEEVA</t>
  </si>
  <si>
    <t>ROMAN LYKOV</t>
  </si>
  <si>
    <t>MARIYA SMIRNOVA</t>
  </si>
  <si>
    <t>ANASTASIYA TITOVA</t>
  </si>
  <si>
    <t>ALEXEY EGORKIN</t>
  </si>
  <si>
    <t>IRINA KRASYUKOVA</t>
  </si>
  <si>
    <t>DARYA KAMENEVA</t>
  </si>
  <si>
    <t>TATIANA RUBINCHIK</t>
  </si>
  <si>
    <t>VALERIA ARISTOVA</t>
  </si>
  <si>
    <t>MARGARITA PESTOVA</t>
  </si>
  <si>
    <t>ELENA VALEVSKAYA</t>
  </si>
  <si>
    <t>IRINA SAKHAROVA</t>
  </si>
  <si>
    <t>ELENA VORONKOVA</t>
  </si>
  <si>
    <t>OLGA STARUNSKAIA</t>
  </si>
  <si>
    <t>SVETLANA KUDINOVA</t>
  </si>
  <si>
    <t>Субсидия из бюджета г. Москвы, полученная по итогам проводимого Комитетом общественных связей Конкурса для СО НКО на разработку мобильного приложения для помощи животным</t>
  </si>
  <si>
    <t>Оплата за услуги связи за август 2017</t>
  </si>
  <si>
    <t>Рогожникова Тамара Олеговна</t>
  </si>
  <si>
    <t>Чебоксарова Елена Владимировна</t>
  </si>
  <si>
    <t>Закурдаева Светлана Александровна</t>
  </si>
  <si>
    <t>Оплата за будки для собак приюта "Бубасти"</t>
  </si>
  <si>
    <t>Оплата за корм для кошек для приюта "Кошачья надежда" в г. Звенигороде</t>
  </si>
  <si>
    <t>Оплата за корм для кошек и собак для мини-приюта Константина в Раменском р-не</t>
  </si>
  <si>
    <t>Оплата за вет. услуги - кастрацию 1 кобеля в вет. клинике "МобиДок"</t>
  </si>
  <si>
    <t>Оплата за вет. услуги - стерилизацию 2 кошек, 1 кота и стац. содержание вет. клинике "Аист-вет" Бутово</t>
  </si>
  <si>
    <t>Оплата за вет. услуги - стерилизацию 2 кошек вет. клинике "Алисавет" Бутово</t>
  </si>
  <si>
    <t>Оплата за вет. услуги - стерилизацию 1 собаки вет. клинике "Аист-вет" Бутово</t>
  </si>
  <si>
    <t>Оплата за вет. услуги - стерилизацию 1 собаки в вет. клинике "Умка"</t>
  </si>
  <si>
    <t>Оплата за вет. услуги - стерилизация 1 кошки в вет. клинике "Фауна"</t>
  </si>
  <si>
    <t>Оплата за вет. услуги - стерилизацию 1 кошки вет. клинике "Алисавет" Бутово</t>
  </si>
  <si>
    <t>Оплата за вет. услуги - стерилизацию 2 собак вет. клинике "Идеал"</t>
  </si>
  <si>
    <t>Оплата за вет. услуги - кастрацию 2 котов и стерилизацию 3 кошек в вет. клинике "Алисавет"</t>
  </si>
  <si>
    <t>Оплата за вет. услуги - лечение собаки Эллин в вет. клинике "Алисавет" в Бутово</t>
  </si>
  <si>
    <t>Оплата за вет. услуги - лечение кота Остина в вет. центре "Комондор"</t>
  </si>
  <si>
    <t>Оплата за вет. услуги - лечение кота Николаса в вет. центре "Комондор"</t>
  </si>
  <si>
    <t>Оплата за вет. услуги - лечение собаки Руды в вет. клинике "Биоконтроль"</t>
  </si>
  <si>
    <t>Оплата за вет. услуги - лечение кошки Мишель в вет. клинике "Алисавет" Бутово</t>
  </si>
  <si>
    <t>Оплата за лекарственные препараты для кота Вениамина</t>
  </si>
  <si>
    <t>Оплата за вет. услуги - лечение кота Вениамина в вет. центре "Комондор"</t>
  </si>
  <si>
    <t>Оплата за вет. услуги - лечение кошки Флафи в вет. центре "Комондор"</t>
  </si>
  <si>
    <t>Оплата за вет. услуги - лечение кошки Эльзы в вет. центре "Комондор"</t>
  </si>
  <si>
    <t>Оплата за вет. услуги - лечение собаки Ваймса в вет. центре "Комондор"</t>
  </si>
  <si>
    <t>Оплата за вет. услуги - лечение кошки Лоры в вет. центре "Комондор"</t>
  </si>
  <si>
    <t>Оплата за вет. услуги - лечение собаки Деда в вет. центре "Комондор"</t>
  </si>
  <si>
    <t>Оплата за вет. услуги - лечение кошки Бестии в вет. центре "Комондор"</t>
  </si>
  <si>
    <t>Оплата за вет. услуги - лечение кота Севера в вет. центре "Комондор"</t>
  </si>
  <si>
    <t>Оплата за вет. услуги - лечение кота Альпиниста в вет. центре "Комондор"</t>
  </si>
  <si>
    <t>Оплата за вет. услуги - лечение кота Зайца в вет. центре "Комондор"</t>
  </si>
  <si>
    <t>Оплата за вет. услуги - лечение кошки Пеструшки вет. клинике "Джек"</t>
  </si>
  <si>
    <t>Оплата за вет. услуги - лечение собаки Джеффа в вет. клинике "Белый клык"</t>
  </si>
  <si>
    <t>Оплата за корм и ветеринарные препараты для кота Вениамина</t>
  </si>
  <si>
    <t>Оплата за вет. услуги - лечение кошки Алсу в вет. центре "Комондор"</t>
  </si>
  <si>
    <t>Оплата за вет. услуги - лечение собаки Панды в вет. клинике "Умка"</t>
  </si>
  <si>
    <t>Оплата за корм вет. диета для кота Вениамина</t>
  </si>
  <si>
    <t>Оплата за услуги почты</t>
  </si>
  <si>
    <t>Оплата за вет. услуги - стерилизацию 1 кошки в вет. клинике "Джек"</t>
  </si>
  <si>
    <t>Оплата за вет. услуги - стерилизацию 1 собаки в вет. клинике "КрасногорьеВет"</t>
  </si>
  <si>
    <t>Оплата за вет. услуги - стерилизацию 1 кошки в вет. клинике "Аист-вет" Одинцово</t>
  </si>
  <si>
    <t>SVITLANA ZHELTOVA</t>
  </si>
  <si>
    <t>SVETLANA AVALIANI</t>
  </si>
  <si>
    <t>MARIA BELYAKOVA</t>
  </si>
  <si>
    <t>DUBIKOVA ELENA</t>
  </si>
  <si>
    <t>EKATERINA ANTONYUK</t>
  </si>
  <si>
    <t>ELENA DAVYDOVA</t>
  </si>
  <si>
    <t>IRINA GROMOVA</t>
  </si>
  <si>
    <t>SVETLANA LOGASHKINA</t>
  </si>
  <si>
    <t>ANNA ROMANOVA</t>
  </si>
  <si>
    <t>MARIYA MAKEEVA</t>
  </si>
  <si>
    <t>ALEKSANDRA SOKOLOVA</t>
  </si>
  <si>
    <t>NATALIA CHUBYKINA</t>
  </si>
  <si>
    <t>ELIZAVETA SILOVA</t>
  </si>
  <si>
    <t>MARIYA BEVZA</t>
  </si>
  <si>
    <t>KONSTANTIN LARIONOV</t>
  </si>
  <si>
    <t>ANASTASIYA SEMENOVA</t>
  </si>
  <si>
    <t>500,00 RUB</t>
  </si>
  <si>
    <t>Афанасьева Надежда</t>
  </si>
  <si>
    <t>Ионов Дмитрий</t>
  </si>
  <si>
    <t>300,00 RUB</t>
  </si>
  <si>
    <t>200,00 RUB</t>
  </si>
  <si>
    <t>Davydova Natalya</t>
  </si>
  <si>
    <t>1 000,00 RUB</t>
  </si>
  <si>
    <t>Michael Agyeyev</t>
  </si>
  <si>
    <t>Благотворительное пожертвование Help animals</t>
  </si>
  <si>
    <t>Ожидается зачисление на р/сч за вычетом комиссии</t>
  </si>
  <si>
    <t>Левина Евгения</t>
  </si>
  <si>
    <t>400,00 RUB</t>
  </si>
  <si>
    <t>Казначеев Иван</t>
  </si>
  <si>
    <t>545,00 RUB</t>
  </si>
  <si>
    <t>Казначеев Максим</t>
  </si>
  <si>
    <t>100,00 RUB</t>
  </si>
  <si>
    <t>50,00 RUB</t>
  </si>
  <si>
    <t>Denis Azzheurov</t>
  </si>
  <si>
    <t>5 631,55 RUB</t>
  </si>
  <si>
    <t>4 479,69 RUB</t>
  </si>
  <si>
    <t>Nikolai Ivanov</t>
  </si>
  <si>
    <t>Благотворительное пожертвование Layze</t>
  </si>
  <si>
    <t>Olga Sheitelman</t>
  </si>
  <si>
    <t>782,93 RUB</t>
  </si>
  <si>
    <t>Артем Саруханов</t>
  </si>
  <si>
    <t>Кот вася</t>
  </si>
  <si>
    <t>Татьяна</t>
  </si>
  <si>
    <t>Ирина</t>
  </si>
  <si>
    <t>Alisa</t>
  </si>
  <si>
    <t>0968</t>
  </si>
  <si>
    <t>0631</t>
  </si>
  <si>
    <t>0133</t>
  </si>
  <si>
    <t>1878</t>
  </si>
  <si>
    <t>4344</t>
  </si>
  <si>
    <t>2324</t>
  </si>
  <si>
    <t>4421</t>
  </si>
  <si>
    <t>1905</t>
  </si>
  <si>
    <t>9535</t>
  </si>
  <si>
    <t>7337</t>
  </si>
  <si>
    <t>3364</t>
  </si>
  <si>
    <t>5424</t>
  </si>
  <si>
    <t>2801</t>
  </si>
  <si>
    <t>5934</t>
  </si>
  <si>
    <t>9134</t>
  </si>
  <si>
    <t>7227</t>
  </si>
  <si>
    <t>7838</t>
  </si>
  <si>
    <t>1758</t>
  </si>
  <si>
    <t>3423</t>
  </si>
  <si>
    <t>1752</t>
  </si>
  <si>
    <t>1839</t>
  </si>
  <si>
    <t>2486</t>
  </si>
  <si>
    <t>0552</t>
  </si>
  <si>
    <t>0242</t>
  </si>
  <si>
    <t>7788</t>
  </si>
  <si>
    <t>8071</t>
  </si>
  <si>
    <t>9200</t>
  </si>
  <si>
    <t>1544</t>
  </si>
  <si>
    <t>2259</t>
  </si>
  <si>
    <t>8518</t>
  </si>
  <si>
    <t>5061</t>
  </si>
  <si>
    <t>9410</t>
  </si>
  <si>
    <t>4588</t>
  </si>
  <si>
    <t>3399</t>
  </si>
  <si>
    <t>3979</t>
  </si>
  <si>
    <t>1098</t>
  </si>
  <si>
    <t>9608</t>
  </si>
  <si>
    <t>4881</t>
  </si>
  <si>
    <t>1684</t>
  </si>
  <si>
    <t>4675</t>
  </si>
  <si>
    <t>2721</t>
  </si>
  <si>
    <t>2464</t>
  </si>
  <si>
    <t>4811</t>
  </si>
  <si>
    <t>7423</t>
  </si>
  <si>
    <t>2040</t>
  </si>
  <si>
    <t>9699</t>
  </si>
  <si>
    <t>2910</t>
  </si>
  <si>
    <t>9759</t>
  </si>
  <si>
    <t>2150</t>
  </si>
  <si>
    <t>2069</t>
  </si>
  <si>
    <t>2669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</si>
  <si>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</si>
  <si>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</si>
  <si>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</si>
  <si>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Прочие приходы денежных средств в августе 2017г.</t>
  </si>
  <si>
    <t>Оплата за вет. услуги для собаки Гарика в вет. клинике "Биоконтроль"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</si>
</sst>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7" formatCode="dd\.mm\.yyyy"/>
  </numFmts>
  <fonts count="22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15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9" fillId="0" borderId="7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left"/>
    </xf>
    <xf numFmtId="14" fontId="0" fillId="0" borderId="8" xfId="0" applyNumberForma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" fontId="1" fillId="0" borderId="5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14" fontId="0" fillId="0" borderId="0" xfId="0" applyNumberFormat="1" applyFill="1" applyProtection="1"/>
    <xf numFmtId="14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Protection="1"/>
    <xf numFmtId="14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0" fontId="11" fillId="0" borderId="0" xfId="0" applyFont="1"/>
    <xf numFmtId="4" fontId="1" fillId="2" borderId="5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73" fontId="2" fillId="4" borderId="4" xfId="0" applyNumberFormat="1" applyFont="1" applyFill="1" applyBorder="1" applyAlignment="1" applyProtection="1">
      <alignment horizontal="center" vertical="center"/>
    </xf>
    <xf numFmtId="187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Protection="1"/>
    <xf numFmtId="14" fontId="1" fillId="0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1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20" fillId="0" borderId="0" xfId="0" applyFont="1" applyFill="1" applyAlignment="1" applyProtection="1">
      <alignment horizontal="center"/>
    </xf>
    <xf numFmtId="0" fontId="2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821" name="Рисунок 2">
          <a:extLst>
            <a:ext uri="{FF2B5EF4-FFF2-40B4-BE49-F238E27FC236}">
              <a16:creationId xmlns:a16="http://schemas.microsoft.com/office/drawing/2014/main" id="{FF3A4EA4-2115-4A70-ACBC-C5A8B44CF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879" name="Рисунок 2">
          <a:extLst>
            <a:ext uri="{FF2B5EF4-FFF2-40B4-BE49-F238E27FC236}">
              <a16:creationId xmlns:a16="http://schemas.microsoft.com/office/drawing/2014/main" id="{2C6F7A54-7151-4278-826B-5F0860B5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887" name="Рисунок 2">
          <a:extLst>
            <a:ext uri="{FF2B5EF4-FFF2-40B4-BE49-F238E27FC236}">
              <a16:creationId xmlns:a16="http://schemas.microsoft.com/office/drawing/2014/main" id="{FD06EEAA-57D9-491C-AF59-427112EC6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605" name="Рисунок 2">
          <a:extLst>
            <a:ext uri="{FF2B5EF4-FFF2-40B4-BE49-F238E27FC236}">
              <a16:creationId xmlns:a16="http://schemas.microsoft.com/office/drawing/2014/main" id="{2FA2AAE0-A0CD-4F80-8590-B17BDCDD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843" name="Рисунок 2">
          <a:extLst>
            <a:ext uri="{FF2B5EF4-FFF2-40B4-BE49-F238E27FC236}">
              <a16:creationId xmlns:a16="http://schemas.microsoft.com/office/drawing/2014/main" id="{7889E5A7-D1DA-4258-BB70-F14081B8D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901" name="Рисунок 2">
          <a:extLst>
            <a:ext uri="{FF2B5EF4-FFF2-40B4-BE49-F238E27FC236}">
              <a16:creationId xmlns:a16="http://schemas.microsoft.com/office/drawing/2014/main" id="{D39D4A34-4C41-43B7-BF27-8B1E46AD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807" name="Рисунок 2">
          <a:extLst>
            <a:ext uri="{FF2B5EF4-FFF2-40B4-BE49-F238E27FC236}">
              <a16:creationId xmlns:a16="http://schemas.microsoft.com/office/drawing/2014/main" id="{964D2589-8298-4E20-9BE6-CBC721220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823" name="Рисунок 2">
          <a:extLst>
            <a:ext uri="{FF2B5EF4-FFF2-40B4-BE49-F238E27FC236}">
              <a16:creationId xmlns:a16="http://schemas.microsoft.com/office/drawing/2014/main" id="{6A0904EA-2EE5-4236-8AE8-BEF252B1B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645" name="Рисунок 2">
          <a:extLst>
            <a:ext uri="{FF2B5EF4-FFF2-40B4-BE49-F238E27FC236}">
              <a16:creationId xmlns:a16="http://schemas.microsoft.com/office/drawing/2014/main" id="{FE942E46-D915-4BDE-83A5-278B8F415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867" name="Рисунок 2">
          <a:extLst>
            <a:ext uri="{FF2B5EF4-FFF2-40B4-BE49-F238E27FC236}">
              <a16:creationId xmlns:a16="http://schemas.microsoft.com/office/drawing/2014/main" id="{FBB81259-B311-4FA6-B1D0-615827C49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4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9" customWidth="1"/>
    <col min="4" max="4" width="11.140625" customWidth="1"/>
    <col min="5" max="5" width="10" bestFit="1" customWidth="1"/>
    <col min="6" max="6" width="11.42578125" customWidth="1"/>
    <col min="7" max="7" width="13.28515625" customWidth="1"/>
    <col min="8" max="8" width="10" bestFit="1" customWidth="1"/>
  </cols>
  <sheetData>
    <row r="1" spans="1:5" ht="18.75" x14ac:dyDescent="0.3">
      <c r="B1" s="123" t="s">
        <v>20</v>
      </c>
      <c r="C1" s="123"/>
    </row>
    <row r="2" spans="1:5" ht="18.75" x14ac:dyDescent="0.3">
      <c r="B2" s="123" t="s">
        <v>21</v>
      </c>
      <c r="C2" s="123"/>
    </row>
    <row r="3" spans="1:5" ht="18.75" x14ac:dyDescent="0.3">
      <c r="B3" s="40"/>
      <c r="C3" s="40"/>
    </row>
    <row r="4" spans="1:5" ht="18.75" x14ac:dyDescent="0.3">
      <c r="B4" s="126" t="s">
        <v>3</v>
      </c>
      <c r="C4" s="126"/>
    </row>
    <row r="5" spans="1:5" ht="18.75" x14ac:dyDescent="0.3">
      <c r="B5" s="126" t="s">
        <v>17</v>
      </c>
      <c r="C5" s="126"/>
    </row>
    <row r="6" spans="1:5" ht="18.75" x14ac:dyDescent="0.25">
      <c r="B6" s="129" t="s">
        <v>49</v>
      </c>
      <c r="C6" s="129"/>
    </row>
    <row r="7" spans="1:5" ht="15" customHeight="1" x14ac:dyDescent="0.25">
      <c r="B7" s="41"/>
      <c r="C7" s="41"/>
    </row>
    <row r="9" spans="1:5" x14ac:dyDescent="0.25">
      <c r="A9" s="124" t="s">
        <v>53</v>
      </c>
      <c r="B9" s="130"/>
      <c r="C9" s="32">
        <v>656746.46</v>
      </c>
      <c r="D9" s="63"/>
      <c r="E9" s="63"/>
    </row>
    <row r="10" spans="1:5" x14ac:dyDescent="0.25">
      <c r="C10" s="33"/>
      <c r="D10" s="63"/>
    </row>
    <row r="11" spans="1:5" x14ac:dyDescent="0.25">
      <c r="A11" s="124" t="s">
        <v>50</v>
      </c>
      <c r="B11" s="130"/>
      <c r="C11" s="34">
        <f>SUM(C12:C19)</f>
        <v>505156.386</v>
      </c>
    </row>
    <row r="12" spans="1:5" x14ac:dyDescent="0.25">
      <c r="A12" s="127" t="s">
        <v>45</v>
      </c>
      <c r="B12" s="128"/>
      <c r="C12" s="35">
        <f>CloudPayments!B137</f>
        <v>129410.02</v>
      </c>
    </row>
    <row r="13" spans="1:5" x14ac:dyDescent="0.25">
      <c r="A13" s="127" t="s">
        <v>13</v>
      </c>
      <c r="B13" s="128"/>
      <c r="C13" s="35">
        <f>Chronopay!B28</f>
        <v>6159.5</v>
      </c>
    </row>
    <row r="14" spans="1:5" x14ac:dyDescent="0.25">
      <c r="A14" s="127" t="s">
        <v>27</v>
      </c>
      <c r="B14" s="128"/>
      <c r="C14" s="35">
        <f>PayPal!D23</f>
        <v>2904.1</v>
      </c>
    </row>
    <row r="15" spans="1:5" x14ac:dyDescent="0.25">
      <c r="A15" s="127" t="s">
        <v>30</v>
      </c>
      <c r="B15" s="128"/>
      <c r="C15" s="35">
        <f>Yandex!C15</f>
        <v>3305.7719999999999</v>
      </c>
    </row>
    <row r="16" spans="1:5" x14ac:dyDescent="0.25">
      <c r="A16" s="127" t="s">
        <v>32</v>
      </c>
      <c r="B16" s="128"/>
      <c r="C16" s="35">
        <f>Qiwi!C60</f>
        <v>76347.434000000008</v>
      </c>
    </row>
    <row r="17" spans="1:6" x14ac:dyDescent="0.25">
      <c r="A17" s="67" t="s">
        <v>41</v>
      </c>
      <c r="B17" s="68"/>
      <c r="C17" s="35">
        <v>0</v>
      </c>
    </row>
    <row r="18" spans="1:6" x14ac:dyDescent="0.25">
      <c r="A18" s="19" t="s">
        <v>14</v>
      </c>
      <c r="B18" s="19"/>
      <c r="C18" s="35">
        <f>ПСБ!B14</f>
        <v>582.15</v>
      </c>
    </row>
    <row r="19" spans="1:6" x14ac:dyDescent="0.25">
      <c r="A19" s="19" t="s">
        <v>26</v>
      </c>
      <c r="B19" s="19"/>
      <c r="C19" s="35">
        <f>SUM(СБ!B11:B101,СБ!B104:B117)</f>
        <v>286447.40999999997</v>
      </c>
    </row>
    <row r="20" spans="1:6" x14ac:dyDescent="0.25">
      <c r="A20" s="72"/>
      <c r="B20" s="23"/>
      <c r="C20" s="36"/>
    </row>
    <row r="21" spans="1:6" x14ac:dyDescent="0.25">
      <c r="A21" s="124" t="s">
        <v>436</v>
      </c>
      <c r="B21" s="130"/>
      <c r="C21" s="104">
        <f>C22</f>
        <v>222250</v>
      </c>
    </row>
    <row r="22" spans="1:6" ht="45.75" customHeight="1" x14ac:dyDescent="0.25">
      <c r="A22" s="131" t="s">
        <v>294</v>
      </c>
      <c r="B22" s="132"/>
      <c r="C22" s="35">
        <f>СБ!B103</f>
        <v>222250</v>
      </c>
    </row>
    <row r="23" spans="1:6" x14ac:dyDescent="0.25">
      <c r="A23" s="72"/>
      <c r="B23" s="23"/>
      <c r="C23" s="36"/>
    </row>
    <row r="24" spans="1:6" x14ac:dyDescent="0.25">
      <c r="A24" s="124" t="s">
        <v>51</v>
      </c>
      <c r="B24" s="125"/>
      <c r="C24" s="37">
        <f>SUM(C25:C30)</f>
        <v>491781.58</v>
      </c>
      <c r="E24" s="48"/>
    </row>
    <row r="25" spans="1:6" x14ac:dyDescent="0.25">
      <c r="A25" s="20" t="s">
        <v>4</v>
      </c>
      <c r="B25" s="21"/>
      <c r="C25" s="38">
        <f>SUM(Расходы!B11:B14)</f>
        <v>87918.8</v>
      </c>
    </row>
    <row r="26" spans="1:6" x14ac:dyDescent="0.25">
      <c r="A26" s="19" t="s">
        <v>8</v>
      </c>
      <c r="B26" s="22"/>
      <c r="C26" s="39">
        <f>SUM(Расходы!B16:B41)</f>
        <v>125459.9</v>
      </c>
    </row>
    <row r="27" spans="1:6" x14ac:dyDescent="0.25">
      <c r="A27" s="19" t="s">
        <v>9</v>
      </c>
      <c r="B27" s="22"/>
      <c r="C27" s="39">
        <f>SUM(Расходы!B43:B56)</f>
        <v>100367.5</v>
      </c>
    </row>
    <row r="28" spans="1:6" x14ac:dyDescent="0.25">
      <c r="A28" s="19" t="s">
        <v>36</v>
      </c>
      <c r="B28" s="22"/>
      <c r="C28" s="39">
        <f>SUM(Расходы!B58:B59)</f>
        <v>32015</v>
      </c>
    </row>
    <row r="29" spans="1:6" ht="45" customHeight="1" x14ac:dyDescent="0.25">
      <c r="A29" s="131" t="s">
        <v>38</v>
      </c>
      <c r="B29" s="132"/>
      <c r="C29" s="39">
        <f>SUM(Расходы!B61:B63)</f>
        <v>67093</v>
      </c>
    </row>
    <row r="30" spans="1:6" x14ac:dyDescent="0.25">
      <c r="A30" s="19" t="s">
        <v>15</v>
      </c>
      <c r="B30" s="22"/>
      <c r="C30" s="39">
        <f>SUM(Расходы!B65:B70)</f>
        <v>78927.38</v>
      </c>
    </row>
    <row r="31" spans="1:6" x14ac:dyDescent="0.25">
      <c r="C31" s="33"/>
    </row>
    <row r="32" spans="1:6" ht="15" customHeight="1" x14ac:dyDescent="0.25">
      <c r="A32" s="124" t="s">
        <v>52</v>
      </c>
      <c r="B32" s="130"/>
      <c r="C32" s="32">
        <f>C9+C21+C11-C24</f>
        <v>892371.26599999983</v>
      </c>
      <c r="D32" s="78"/>
      <c r="E32" s="48"/>
      <c r="F32" s="48"/>
    </row>
    <row r="33" spans="1:5" x14ac:dyDescent="0.25">
      <c r="A33" s="120" t="s">
        <v>435</v>
      </c>
      <c r="B33" s="121"/>
      <c r="C33" s="122">
        <v>201922</v>
      </c>
      <c r="D33" s="78"/>
      <c r="E33" s="48"/>
    </row>
    <row r="34" spans="1:5" x14ac:dyDescent="0.25">
      <c r="C34" s="90"/>
    </row>
  </sheetData>
  <sheetProtection password="C6E7" sheet="1" formatCells="0" formatColumns="0" formatRows="0" insertColumns="0" insertRows="0" insertHyperlinks="0" deleteColumns="0" deleteRows="0" sort="0" autoFilter="0" pivotTables="0"/>
  <mergeCells count="17">
    <mergeCell ref="A29:B29"/>
    <mergeCell ref="A32:B32"/>
    <mergeCell ref="A11:B11"/>
    <mergeCell ref="A15:B15"/>
    <mergeCell ref="B5:C5"/>
    <mergeCell ref="A16:B16"/>
    <mergeCell ref="A12:B12"/>
    <mergeCell ref="A21:B21"/>
    <mergeCell ref="A22:B22"/>
    <mergeCell ref="B1:C1"/>
    <mergeCell ref="A24:B24"/>
    <mergeCell ref="B4:C4"/>
    <mergeCell ref="B2:C2"/>
    <mergeCell ref="A13:B13"/>
    <mergeCell ref="B6:C6"/>
    <mergeCell ref="A14:B14"/>
    <mergeCell ref="A9:B9"/>
  </mergeCells>
  <pageMargins left="0.7" right="0.7" top="0.75" bottom="0.75" header="0.3" footer="0.3"/>
  <pageSetup orientation="portrait" r:id="rId1"/>
  <headerFooter alignWithMargins="0"/>
  <ignoredErrors>
    <ignoredError sqref="C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7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70.28515625" customWidth="1"/>
  </cols>
  <sheetData>
    <row r="1" spans="1:4" ht="18.75" x14ac:dyDescent="0.3">
      <c r="B1" s="139" t="s">
        <v>20</v>
      </c>
      <c r="C1" s="139"/>
      <c r="D1" s="139"/>
    </row>
    <row r="2" spans="1:4" ht="18.75" x14ac:dyDescent="0.3">
      <c r="B2" s="139" t="s">
        <v>21</v>
      </c>
      <c r="C2" s="139"/>
      <c r="D2" s="139"/>
    </row>
    <row r="3" spans="1:4" ht="18" customHeight="1" x14ac:dyDescent="0.3">
      <c r="B3" s="8"/>
      <c r="C3" s="8"/>
    </row>
    <row r="4" spans="1:4" ht="18.75" x14ac:dyDescent="0.25">
      <c r="B4" s="140" t="s">
        <v>11</v>
      </c>
      <c r="C4" s="140"/>
      <c r="D4" s="140"/>
    </row>
    <row r="5" spans="1:4" ht="18.75" x14ac:dyDescent="0.25">
      <c r="B5" s="140" t="s">
        <v>23</v>
      </c>
      <c r="C5" s="140"/>
      <c r="D5" s="140"/>
    </row>
    <row r="6" spans="1:4" ht="18.75" x14ac:dyDescent="0.3">
      <c r="B6" s="141" t="s">
        <v>54</v>
      </c>
      <c r="C6" s="141"/>
      <c r="D6" s="141"/>
    </row>
    <row r="9" spans="1:4" x14ac:dyDescent="0.25">
      <c r="A9" s="10" t="s">
        <v>0</v>
      </c>
      <c r="B9" s="28" t="s">
        <v>7</v>
      </c>
      <c r="C9" s="54" t="s">
        <v>1</v>
      </c>
      <c r="D9" s="29" t="s">
        <v>39</v>
      </c>
    </row>
    <row r="10" spans="1:4" x14ac:dyDescent="0.25">
      <c r="A10" s="148" t="s">
        <v>46</v>
      </c>
      <c r="B10" s="149"/>
      <c r="C10" s="149"/>
      <c r="D10" s="150"/>
    </row>
    <row r="11" spans="1:4" x14ac:dyDescent="0.25">
      <c r="A11" s="95" t="s">
        <v>167</v>
      </c>
      <c r="B11" s="97">
        <v>500</v>
      </c>
      <c r="C11" s="96" t="s">
        <v>168</v>
      </c>
      <c r="D11" s="98" t="s">
        <v>57</v>
      </c>
    </row>
    <row r="12" spans="1:4" ht="15" customHeight="1" x14ac:dyDescent="0.25">
      <c r="A12" s="95" t="s">
        <v>55</v>
      </c>
      <c r="B12" s="97">
        <v>1000</v>
      </c>
      <c r="C12" s="96" t="s">
        <v>56</v>
      </c>
      <c r="D12" s="98" t="s">
        <v>57</v>
      </c>
    </row>
    <row r="13" spans="1:4" ht="15" customHeight="1" x14ac:dyDescent="0.25">
      <c r="A13" s="95" t="s">
        <v>55</v>
      </c>
      <c r="B13" s="97">
        <v>500</v>
      </c>
      <c r="C13" s="96" t="s">
        <v>58</v>
      </c>
      <c r="D13" s="98" t="s">
        <v>57</v>
      </c>
    </row>
    <row r="14" spans="1:4" ht="15" customHeight="1" x14ac:dyDescent="0.25">
      <c r="A14" s="95" t="s">
        <v>55</v>
      </c>
      <c r="B14" s="97">
        <v>500</v>
      </c>
      <c r="C14" s="96" t="s">
        <v>59</v>
      </c>
      <c r="D14" s="98" t="s">
        <v>57</v>
      </c>
    </row>
    <row r="15" spans="1:4" ht="15" customHeight="1" x14ac:dyDescent="0.25">
      <c r="A15" s="95" t="s">
        <v>55</v>
      </c>
      <c r="B15" s="97">
        <v>200</v>
      </c>
      <c r="C15" s="96" t="s">
        <v>60</v>
      </c>
      <c r="D15" s="98" t="s">
        <v>57</v>
      </c>
    </row>
    <row r="16" spans="1:4" ht="15" customHeight="1" x14ac:dyDescent="0.25">
      <c r="A16" s="95" t="s">
        <v>55</v>
      </c>
      <c r="B16" s="97">
        <v>100</v>
      </c>
      <c r="C16" s="96" t="s">
        <v>61</v>
      </c>
      <c r="D16" s="98" t="s">
        <v>57</v>
      </c>
    </row>
    <row r="17" spans="1:4" ht="15" customHeight="1" x14ac:dyDescent="0.25">
      <c r="A17" s="95" t="s">
        <v>55</v>
      </c>
      <c r="B17" s="97">
        <v>1000</v>
      </c>
      <c r="C17" s="96" t="s">
        <v>56</v>
      </c>
      <c r="D17" s="98" t="s">
        <v>57</v>
      </c>
    </row>
    <row r="18" spans="1:4" ht="15" customHeight="1" x14ac:dyDescent="0.25">
      <c r="A18" s="95" t="s">
        <v>62</v>
      </c>
      <c r="B18" s="97">
        <v>1000</v>
      </c>
      <c r="C18" s="96" t="s">
        <v>63</v>
      </c>
      <c r="D18" s="98" t="s">
        <v>64</v>
      </c>
    </row>
    <row r="19" spans="1:4" ht="15" customHeight="1" x14ac:dyDescent="0.25">
      <c r="A19" s="95" t="s">
        <v>62</v>
      </c>
      <c r="B19" s="97">
        <v>1000</v>
      </c>
      <c r="C19" s="96" t="s">
        <v>65</v>
      </c>
      <c r="D19" s="98" t="s">
        <v>66</v>
      </c>
    </row>
    <row r="20" spans="1:4" ht="15" customHeight="1" x14ac:dyDescent="0.25">
      <c r="A20" s="95" t="s">
        <v>62</v>
      </c>
      <c r="B20" s="97">
        <v>500</v>
      </c>
      <c r="C20" s="96" t="s">
        <v>67</v>
      </c>
      <c r="D20" s="98" t="s">
        <v>57</v>
      </c>
    </row>
    <row r="21" spans="1:4" ht="15" customHeight="1" x14ac:dyDescent="0.25">
      <c r="A21" s="95" t="s">
        <v>68</v>
      </c>
      <c r="B21" s="97">
        <v>300</v>
      </c>
      <c r="C21" s="96" t="s">
        <v>69</v>
      </c>
      <c r="D21" s="98" t="s">
        <v>70</v>
      </c>
    </row>
    <row r="22" spans="1:4" ht="15" customHeight="1" x14ac:dyDescent="0.25">
      <c r="A22" s="95" t="s">
        <v>68</v>
      </c>
      <c r="B22" s="97">
        <v>100</v>
      </c>
      <c r="C22" s="96" t="s">
        <v>71</v>
      </c>
      <c r="D22" s="98" t="s">
        <v>57</v>
      </c>
    </row>
    <row r="23" spans="1:4" ht="15" customHeight="1" x14ac:dyDescent="0.25">
      <c r="A23" s="95" t="s">
        <v>68</v>
      </c>
      <c r="B23" s="97">
        <v>150</v>
      </c>
      <c r="C23" s="96" t="s">
        <v>72</v>
      </c>
      <c r="D23" s="98" t="s">
        <v>57</v>
      </c>
    </row>
    <row r="24" spans="1:4" ht="15" customHeight="1" x14ac:dyDescent="0.25">
      <c r="A24" s="95" t="s">
        <v>68</v>
      </c>
      <c r="B24" s="97">
        <v>100</v>
      </c>
      <c r="C24" s="96" t="s">
        <v>73</v>
      </c>
      <c r="D24" s="98" t="s">
        <v>57</v>
      </c>
    </row>
    <row r="25" spans="1:4" ht="15" customHeight="1" x14ac:dyDescent="0.25">
      <c r="A25" s="95" t="s">
        <v>68</v>
      </c>
      <c r="B25" s="97">
        <v>500</v>
      </c>
      <c r="C25" s="96" t="s">
        <v>74</v>
      </c>
      <c r="D25" s="98" t="s">
        <v>57</v>
      </c>
    </row>
    <row r="26" spans="1:4" ht="15" customHeight="1" x14ac:dyDescent="0.25">
      <c r="A26" s="95" t="s">
        <v>68</v>
      </c>
      <c r="B26" s="97">
        <v>200</v>
      </c>
      <c r="C26" s="96" t="s">
        <v>75</v>
      </c>
      <c r="D26" s="98" t="s">
        <v>57</v>
      </c>
    </row>
    <row r="27" spans="1:4" ht="15" customHeight="1" x14ac:dyDescent="0.25">
      <c r="A27" s="95" t="s">
        <v>76</v>
      </c>
      <c r="B27" s="97">
        <v>1000</v>
      </c>
      <c r="C27" s="96" t="s">
        <v>77</v>
      </c>
      <c r="D27" s="98" t="s">
        <v>57</v>
      </c>
    </row>
    <row r="28" spans="1:4" ht="15" customHeight="1" x14ac:dyDescent="0.25">
      <c r="A28" s="95" t="s">
        <v>76</v>
      </c>
      <c r="B28" s="97">
        <v>300</v>
      </c>
      <c r="C28" s="96" t="s">
        <v>78</v>
      </c>
      <c r="D28" s="98" t="s">
        <v>57</v>
      </c>
    </row>
    <row r="29" spans="1:4" ht="15" customHeight="1" x14ac:dyDescent="0.25">
      <c r="A29" s="95" t="s">
        <v>76</v>
      </c>
      <c r="B29" s="97">
        <v>2000</v>
      </c>
      <c r="C29" s="96" t="s">
        <v>79</v>
      </c>
      <c r="D29" s="98" t="s">
        <v>57</v>
      </c>
    </row>
    <row r="30" spans="1:4" ht="15" customHeight="1" x14ac:dyDescent="0.25">
      <c r="A30" s="95" t="s">
        <v>76</v>
      </c>
      <c r="B30" s="97">
        <v>30</v>
      </c>
      <c r="C30" s="96" t="s">
        <v>80</v>
      </c>
      <c r="D30" s="98" t="s">
        <v>57</v>
      </c>
    </row>
    <row r="31" spans="1:4" ht="15" customHeight="1" x14ac:dyDescent="0.25">
      <c r="A31" s="95" t="s">
        <v>76</v>
      </c>
      <c r="B31" s="97">
        <v>100</v>
      </c>
      <c r="C31" s="96" t="s">
        <v>81</v>
      </c>
      <c r="D31" s="98" t="s">
        <v>57</v>
      </c>
    </row>
    <row r="32" spans="1:4" ht="15" customHeight="1" x14ac:dyDescent="0.25">
      <c r="A32" s="95" t="s">
        <v>76</v>
      </c>
      <c r="B32" s="97">
        <v>150</v>
      </c>
      <c r="C32" s="96" t="s">
        <v>82</v>
      </c>
      <c r="D32" s="98" t="s">
        <v>57</v>
      </c>
    </row>
    <row r="33" spans="1:4" x14ac:dyDescent="0.25">
      <c r="A33" s="95" t="s">
        <v>76</v>
      </c>
      <c r="B33" s="97">
        <v>200</v>
      </c>
      <c r="C33" s="96" t="s">
        <v>83</v>
      </c>
      <c r="D33" s="98" t="s">
        <v>57</v>
      </c>
    </row>
    <row r="34" spans="1:4" x14ac:dyDescent="0.25">
      <c r="A34" s="95" t="s">
        <v>84</v>
      </c>
      <c r="B34" s="97">
        <v>3300</v>
      </c>
      <c r="C34" s="96" t="s">
        <v>85</v>
      </c>
      <c r="D34" s="98" t="s">
        <v>57</v>
      </c>
    </row>
    <row r="35" spans="1:4" ht="15" customHeight="1" x14ac:dyDescent="0.25">
      <c r="A35" s="95" t="s">
        <v>84</v>
      </c>
      <c r="B35" s="97">
        <v>100</v>
      </c>
      <c r="C35" s="96" t="s">
        <v>86</v>
      </c>
      <c r="D35" s="98" t="s">
        <v>57</v>
      </c>
    </row>
    <row r="36" spans="1:4" x14ac:dyDescent="0.25">
      <c r="A36" s="95" t="s">
        <v>84</v>
      </c>
      <c r="B36" s="97">
        <v>100</v>
      </c>
      <c r="C36" s="96" t="s">
        <v>87</v>
      </c>
      <c r="D36" s="98" t="s">
        <v>57</v>
      </c>
    </row>
    <row r="37" spans="1:4" ht="15" customHeight="1" x14ac:dyDescent="0.25">
      <c r="A37" s="95" t="s">
        <v>88</v>
      </c>
      <c r="B37" s="97">
        <v>500</v>
      </c>
      <c r="C37" s="96" t="s">
        <v>67</v>
      </c>
      <c r="D37" s="98" t="s">
        <v>57</v>
      </c>
    </row>
    <row r="38" spans="1:4" x14ac:dyDescent="0.25">
      <c r="A38" s="95" t="s">
        <v>89</v>
      </c>
      <c r="B38" s="97">
        <v>200</v>
      </c>
      <c r="C38" s="96" t="s">
        <v>90</v>
      </c>
      <c r="D38" s="98" t="s">
        <v>57</v>
      </c>
    </row>
    <row r="39" spans="1:4" ht="15" customHeight="1" x14ac:dyDescent="0.25">
      <c r="A39" s="95" t="s">
        <v>89</v>
      </c>
      <c r="B39" s="97">
        <v>150</v>
      </c>
      <c r="C39" s="96" t="s">
        <v>91</v>
      </c>
      <c r="D39" s="98" t="s">
        <v>57</v>
      </c>
    </row>
    <row r="40" spans="1:4" x14ac:dyDescent="0.25">
      <c r="A40" s="95" t="s">
        <v>89</v>
      </c>
      <c r="B40" s="97">
        <v>1000</v>
      </c>
      <c r="C40" s="96" t="s">
        <v>92</v>
      </c>
      <c r="D40" s="98" t="s">
        <v>57</v>
      </c>
    </row>
    <row r="41" spans="1:4" x14ac:dyDescent="0.25">
      <c r="A41" s="95" t="s">
        <v>93</v>
      </c>
      <c r="B41" s="97">
        <v>100</v>
      </c>
      <c r="C41" s="96" t="s">
        <v>94</v>
      </c>
      <c r="D41" s="98" t="s">
        <v>57</v>
      </c>
    </row>
    <row r="42" spans="1:4" x14ac:dyDescent="0.25">
      <c r="A42" s="95" t="s">
        <v>93</v>
      </c>
      <c r="B42" s="97">
        <v>3000</v>
      </c>
      <c r="C42" s="96" t="s">
        <v>95</v>
      </c>
      <c r="D42" s="98" t="s">
        <v>57</v>
      </c>
    </row>
    <row r="43" spans="1:4" x14ac:dyDescent="0.25">
      <c r="A43" s="95" t="s">
        <v>96</v>
      </c>
      <c r="B43" s="97">
        <v>300</v>
      </c>
      <c r="C43" s="96" t="s">
        <v>97</v>
      </c>
      <c r="D43" s="98" t="s">
        <v>182</v>
      </c>
    </row>
    <row r="44" spans="1:4" x14ac:dyDescent="0.25">
      <c r="A44" s="95" t="s">
        <v>96</v>
      </c>
      <c r="B44" s="97">
        <v>32800</v>
      </c>
      <c r="C44" s="96" t="s">
        <v>99</v>
      </c>
      <c r="D44" s="98" t="s">
        <v>100</v>
      </c>
    </row>
    <row r="45" spans="1:4" x14ac:dyDescent="0.25">
      <c r="A45" s="95" t="s">
        <v>96</v>
      </c>
      <c r="B45" s="97">
        <v>200</v>
      </c>
      <c r="C45" s="96" t="s">
        <v>101</v>
      </c>
      <c r="D45" s="98" t="s">
        <v>57</v>
      </c>
    </row>
    <row r="46" spans="1:4" x14ac:dyDescent="0.25">
      <c r="A46" s="95" t="s">
        <v>96</v>
      </c>
      <c r="B46" s="97">
        <v>200</v>
      </c>
      <c r="C46" s="96" t="s">
        <v>102</v>
      </c>
      <c r="D46" s="98" t="s">
        <v>57</v>
      </c>
    </row>
    <row r="47" spans="1:4" x14ac:dyDescent="0.25">
      <c r="A47" s="95" t="s">
        <v>96</v>
      </c>
      <c r="B47" s="97">
        <v>1000</v>
      </c>
      <c r="C47" s="96" t="s">
        <v>103</v>
      </c>
      <c r="D47" s="98" t="s">
        <v>57</v>
      </c>
    </row>
    <row r="48" spans="1:4" ht="15.75" customHeight="1" x14ac:dyDescent="0.25">
      <c r="A48" s="95" t="s">
        <v>104</v>
      </c>
      <c r="B48" s="97">
        <v>440</v>
      </c>
      <c r="C48" s="96" t="s">
        <v>105</v>
      </c>
      <c r="D48" s="98" t="s">
        <v>57</v>
      </c>
    </row>
    <row r="49" spans="1:4" x14ac:dyDescent="0.25">
      <c r="A49" s="95" t="s">
        <v>104</v>
      </c>
      <c r="B49" s="97">
        <v>500</v>
      </c>
      <c r="C49" s="96" t="s">
        <v>106</v>
      </c>
      <c r="D49" s="98" t="s">
        <v>57</v>
      </c>
    </row>
    <row r="50" spans="1:4" x14ac:dyDescent="0.25">
      <c r="A50" s="95" t="s">
        <v>104</v>
      </c>
      <c r="B50" s="97">
        <v>300</v>
      </c>
      <c r="C50" s="96" t="s">
        <v>107</v>
      </c>
      <c r="D50" s="98" t="s">
        <v>57</v>
      </c>
    </row>
    <row r="51" spans="1:4" x14ac:dyDescent="0.25">
      <c r="A51" s="95" t="s">
        <v>104</v>
      </c>
      <c r="B51" s="97">
        <v>3000</v>
      </c>
      <c r="C51" s="96" t="s">
        <v>108</v>
      </c>
      <c r="D51" s="98" t="s">
        <v>57</v>
      </c>
    </row>
    <row r="52" spans="1:4" ht="16.5" customHeight="1" x14ac:dyDescent="0.25">
      <c r="A52" s="95" t="s">
        <v>109</v>
      </c>
      <c r="B52" s="97">
        <v>500</v>
      </c>
      <c r="C52" s="96" t="s">
        <v>110</v>
      </c>
      <c r="D52" s="98" t="s">
        <v>57</v>
      </c>
    </row>
    <row r="53" spans="1:4" x14ac:dyDescent="0.25">
      <c r="A53" s="95" t="s">
        <v>109</v>
      </c>
      <c r="B53" s="97">
        <v>500</v>
      </c>
      <c r="C53" s="96" t="s">
        <v>111</v>
      </c>
      <c r="D53" s="98" t="s">
        <v>57</v>
      </c>
    </row>
    <row r="54" spans="1:4" x14ac:dyDescent="0.25">
      <c r="A54" s="95" t="s">
        <v>109</v>
      </c>
      <c r="B54" s="97">
        <v>500</v>
      </c>
      <c r="C54" s="96" t="s">
        <v>112</v>
      </c>
      <c r="D54" s="98" t="s">
        <v>57</v>
      </c>
    </row>
    <row r="55" spans="1:4" x14ac:dyDescent="0.25">
      <c r="A55" s="95" t="s">
        <v>109</v>
      </c>
      <c r="B55" s="97">
        <v>100</v>
      </c>
      <c r="C55" s="96" t="s">
        <v>113</v>
      </c>
      <c r="D55" s="98" t="s">
        <v>57</v>
      </c>
    </row>
    <row r="56" spans="1:4" x14ac:dyDescent="0.25">
      <c r="A56" s="95" t="s">
        <v>109</v>
      </c>
      <c r="B56" s="97">
        <v>500</v>
      </c>
      <c r="C56" s="96" t="s">
        <v>67</v>
      </c>
      <c r="D56" s="98" t="s">
        <v>57</v>
      </c>
    </row>
    <row r="57" spans="1:4" x14ac:dyDescent="0.25">
      <c r="A57" s="95" t="s">
        <v>114</v>
      </c>
      <c r="B57" s="97">
        <v>700</v>
      </c>
      <c r="C57" s="96" t="s">
        <v>115</v>
      </c>
      <c r="D57" s="98" t="s">
        <v>182</v>
      </c>
    </row>
    <row r="58" spans="1:4" x14ac:dyDescent="0.25">
      <c r="A58" s="95" t="s">
        <v>114</v>
      </c>
      <c r="B58" s="97">
        <v>2000</v>
      </c>
      <c r="C58" s="96" t="s">
        <v>116</v>
      </c>
      <c r="D58" s="98" t="s">
        <v>57</v>
      </c>
    </row>
    <row r="59" spans="1:4" x14ac:dyDescent="0.25">
      <c r="A59" s="95" t="s">
        <v>114</v>
      </c>
      <c r="B59" s="97">
        <v>300</v>
      </c>
      <c r="C59" s="96" t="s">
        <v>117</v>
      </c>
      <c r="D59" s="98" t="s">
        <v>57</v>
      </c>
    </row>
    <row r="60" spans="1:4" x14ac:dyDescent="0.25">
      <c r="A60" s="95" t="s">
        <v>114</v>
      </c>
      <c r="B60" s="97">
        <v>300</v>
      </c>
      <c r="C60" s="96" t="s">
        <v>118</v>
      </c>
      <c r="D60" s="98" t="s">
        <v>57</v>
      </c>
    </row>
    <row r="61" spans="1:4" x14ac:dyDescent="0.25">
      <c r="A61" s="95" t="s">
        <v>114</v>
      </c>
      <c r="B61" s="97">
        <v>300</v>
      </c>
      <c r="C61" s="96" t="s">
        <v>69</v>
      </c>
      <c r="D61" s="98" t="s">
        <v>182</v>
      </c>
    </row>
    <row r="62" spans="1:4" x14ac:dyDescent="0.25">
      <c r="A62" s="95" t="s">
        <v>119</v>
      </c>
      <c r="B62" s="97">
        <v>500</v>
      </c>
      <c r="C62" s="96" t="s">
        <v>120</v>
      </c>
      <c r="D62" s="98" t="s">
        <v>57</v>
      </c>
    </row>
    <row r="63" spans="1:4" x14ac:dyDescent="0.25">
      <c r="A63" s="95" t="s">
        <v>119</v>
      </c>
      <c r="B63" s="97">
        <v>2400</v>
      </c>
      <c r="C63" s="96" t="s">
        <v>121</v>
      </c>
      <c r="D63" s="98" t="s">
        <v>122</v>
      </c>
    </row>
    <row r="64" spans="1:4" x14ac:dyDescent="0.25">
      <c r="A64" s="95" t="s">
        <v>119</v>
      </c>
      <c r="B64" s="97">
        <v>500</v>
      </c>
      <c r="C64" s="96" t="s">
        <v>123</v>
      </c>
      <c r="D64" s="98" t="s">
        <v>57</v>
      </c>
    </row>
    <row r="65" spans="1:4" x14ac:dyDescent="0.25">
      <c r="A65" s="95" t="s">
        <v>119</v>
      </c>
      <c r="B65" s="97">
        <v>50</v>
      </c>
      <c r="C65" s="96" t="s">
        <v>124</v>
      </c>
      <c r="D65" s="98" t="s">
        <v>57</v>
      </c>
    </row>
    <row r="66" spans="1:4" x14ac:dyDescent="0.25">
      <c r="A66" s="95" t="s">
        <v>119</v>
      </c>
      <c r="B66" s="97">
        <v>100</v>
      </c>
      <c r="C66" s="96" t="s">
        <v>125</v>
      </c>
      <c r="D66" s="98" t="s">
        <v>57</v>
      </c>
    </row>
    <row r="67" spans="1:4" x14ac:dyDescent="0.25">
      <c r="A67" s="95" t="s">
        <v>119</v>
      </c>
      <c r="B67" s="97">
        <v>1</v>
      </c>
      <c r="C67" s="96" t="s">
        <v>126</v>
      </c>
      <c r="D67" s="98" t="s">
        <v>57</v>
      </c>
    </row>
    <row r="68" spans="1:4" x14ac:dyDescent="0.25">
      <c r="A68" s="95" t="s">
        <v>119</v>
      </c>
      <c r="B68" s="97">
        <v>200</v>
      </c>
      <c r="C68" s="96" t="s">
        <v>127</v>
      </c>
      <c r="D68" s="98" t="s">
        <v>57</v>
      </c>
    </row>
    <row r="69" spans="1:4" x14ac:dyDescent="0.25">
      <c r="A69" s="95" t="s">
        <v>119</v>
      </c>
      <c r="B69" s="97">
        <v>300</v>
      </c>
      <c r="C69" s="96" t="s">
        <v>128</v>
      </c>
      <c r="D69" s="98" t="s">
        <v>57</v>
      </c>
    </row>
    <row r="70" spans="1:4" x14ac:dyDescent="0.25">
      <c r="A70" s="95" t="s">
        <v>129</v>
      </c>
      <c r="B70" s="97">
        <v>10</v>
      </c>
      <c r="C70" s="96" t="s">
        <v>130</v>
      </c>
      <c r="D70" s="98" t="s">
        <v>57</v>
      </c>
    </row>
    <row r="71" spans="1:4" x14ac:dyDescent="0.25">
      <c r="A71" s="95" t="s">
        <v>129</v>
      </c>
      <c r="B71" s="97">
        <v>500</v>
      </c>
      <c r="C71" s="96" t="s">
        <v>131</v>
      </c>
      <c r="D71" s="98" t="s">
        <v>57</v>
      </c>
    </row>
    <row r="72" spans="1:4" x14ac:dyDescent="0.25">
      <c r="A72" s="95" t="s">
        <v>129</v>
      </c>
      <c r="B72" s="97">
        <v>100</v>
      </c>
      <c r="C72" s="96" t="s">
        <v>132</v>
      </c>
      <c r="D72" s="98" t="s">
        <v>57</v>
      </c>
    </row>
    <row r="73" spans="1:4" x14ac:dyDescent="0.25">
      <c r="A73" s="95" t="s">
        <v>133</v>
      </c>
      <c r="B73" s="97">
        <v>1000</v>
      </c>
      <c r="C73" s="96" t="s">
        <v>134</v>
      </c>
      <c r="D73" s="98" t="s">
        <v>182</v>
      </c>
    </row>
    <row r="74" spans="1:4" x14ac:dyDescent="0.25">
      <c r="A74" s="95" t="s">
        <v>133</v>
      </c>
      <c r="B74" s="97">
        <v>500</v>
      </c>
      <c r="C74" s="96" t="s">
        <v>135</v>
      </c>
      <c r="D74" s="98" t="s">
        <v>57</v>
      </c>
    </row>
    <row r="75" spans="1:4" x14ac:dyDescent="0.25">
      <c r="A75" s="95" t="s">
        <v>133</v>
      </c>
      <c r="B75" s="97">
        <v>500</v>
      </c>
      <c r="C75" s="96" t="s">
        <v>136</v>
      </c>
      <c r="D75" s="98" t="s">
        <v>57</v>
      </c>
    </row>
    <row r="76" spans="1:4" x14ac:dyDescent="0.25">
      <c r="A76" s="95" t="s">
        <v>133</v>
      </c>
      <c r="B76" s="97">
        <v>50</v>
      </c>
      <c r="C76" s="96" t="s">
        <v>137</v>
      </c>
      <c r="D76" s="98" t="s">
        <v>57</v>
      </c>
    </row>
    <row r="77" spans="1:4" x14ac:dyDescent="0.25">
      <c r="A77" s="95" t="s">
        <v>133</v>
      </c>
      <c r="B77" s="97">
        <v>50</v>
      </c>
      <c r="C77" s="96" t="s">
        <v>138</v>
      </c>
      <c r="D77" s="98" t="s">
        <v>57</v>
      </c>
    </row>
    <row r="78" spans="1:4" x14ac:dyDescent="0.25">
      <c r="A78" s="95" t="s">
        <v>139</v>
      </c>
      <c r="B78" s="97">
        <v>100</v>
      </c>
      <c r="C78" s="96" t="s">
        <v>140</v>
      </c>
      <c r="D78" s="98" t="s">
        <v>57</v>
      </c>
    </row>
    <row r="79" spans="1:4" x14ac:dyDescent="0.25">
      <c r="A79" s="95" t="s">
        <v>139</v>
      </c>
      <c r="B79" s="97">
        <v>500</v>
      </c>
      <c r="C79" s="96" t="s">
        <v>141</v>
      </c>
      <c r="D79" s="98" t="s">
        <v>57</v>
      </c>
    </row>
    <row r="80" spans="1:4" x14ac:dyDescent="0.25">
      <c r="A80" s="95" t="s">
        <v>139</v>
      </c>
      <c r="B80" s="97">
        <v>500</v>
      </c>
      <c r="C80" s="96" t="s">
        <v>67</v>
      </c>
      <c r="D80" s="98" t="s">
        <v>57</v>
      </c>
    </row>
    <row r="81" spans="1:4" x14ac:dyDescent="0.25">
      <c r="A81" s="95" t="s">
        <v>142</v>
      </c>
      <c r="B81" s="97">
        <v>500</v>
      </c>
      <c r="C81" s="96" t="s">
        <v>58</v>
      </c>
      <c r="D81" s="98" t="s">
        <v>57</v>
      </c>
    </row>
    <row r="82" spans="1:4" x14ac:dyDescent="0.25">
      <c r="A82" s="95" t="s">
        <v>142</v>
      </c>
      <c r="B82" s="97">
        <v>0.01</v>
      </c>
      <c r="C82" s="96" t="s">
        <v>56</v>
      </c>
      <c r="D82" s="98" t="s">
        <v>57</v>
      </c>
    </row>
    <row r="83" spans="1:4" x14ac:dyDescent="0.25">
      <c r="A83" s="95" t="s">
        <v>143</v>
      </c>
      <c r="B83" s="97">
        <v>5000</v>
      </c>
      <c r="C83" s="96" t="s">
        <v>144</v>
      </c>
      <c r="D83" s="98" t="s">
        <v>182</v>
      </c>
    </row>
    <row r="84" spans="1:4" x14ac:dyDescent="0.25">
      <c r="A84" s="95" t="s">
        <v>143</v>
      </c>
      <c r="B84" s="97">
        <v>3100</v>
      </c>
      <c r="C84" s="96" t="s">
        <v>145</v>
      </c>
      <c r="D84" s="98" t="s">
        <v>146</v>
      </c>
    </row>
    <row r="85" spans="1:4" x14ac:dyDescent="0.25">
      <c r="A85" s="95" t="s">
        <v>143</v>
      </c>
      <c r="B85" s="97">
        <v>1750</v>
      </c>
      <c r="C85" s="96" t="s">
        <v>147</v>
      </c>
      <c r="D85" s="98" t="s">
        <v>57</v>
      </c>
    </row>
    <row r="86" spans="1:4" x14ac:dyDescent="0.25">
      <c r="A86" s="95" t="s">
        <v>143</v>
      </c>
      <c r="B86" s="97">
        <v>5000</v>
      </c>
      <c r="C86" s="96" t="s">
        <v>148</v>
      </c>
      <c r="D86" s="98" t="s">
        <v>57</v>
      </c>
    </row>
    <row r="87" spans="1:4" x14ac:dyDescent="0.25">
      <c r="A87" s="95" t="s">
        <v>149</v>
      </c>
      <c r="B87" s="97">
        <v>200</v>
      </c>
      <c r="C87" s="96" t="s">
        <v>150</v>
      </c>
      <c r="D87" s="98" t="s">
        <v>151</v>
      </c>
    </row>
    <row r="88" spans="1:4" x14ac:dyDescent="0.25">
      <c r="A88" s="95" t="s">
        <v>149</v>
      </c>
      <c r="B88" s="97">
        <v>1000</v>
      </c>
      <c r="C88" s="96" t="s">
        <v>152</v>
      </c>
      <c r="D88" s="98" t="s">
        <v>151</v>
      </c>
    </row>
    <row r="89" spans="1:4" x14ac:dyDescent="0.25">
      <c r="A89" s="95" t="s">
        <v>149</v>
      </c>
      <c r="B89" s="97">
        <v>50</v>
      </c>
      <c r="C89" s="96" t="s">
        <v>153</v>
      </c>
      <c r="D89" s="98" t="s">
        <v>57</v>
      </c>
    </row>
    <row r="90" spans="1:4" ht="15" customHeight="1" x14ac:dyDescent="0.25">
      <c r="A90" s="95" t="s">
        <v>149</v>
      </c>
      <c r="B90" s="97">
        <v>100</v>
      </c>
      <c r="C90" s="96" t="s">
        <v>154</v>
      </c>
      <c r="D90" s="98" t="s">
        <v>57</v>
      </c>
    </row>
    <row r="91" spans="1:4" ht="15" customHeight="1" x14ac:dyDescent="0.25">
      <c r="A91" s="95" t="s">
        <v>149</v>
      </c>
      <c r="B91" s="97">
        <v>100</v>
      </c>
      <c r="C91" s="96" t="s">
        <v>155</v>
      </c>
      <c r="D91" s="98" t="s">
        <v>57</v>
      </c>
    </row>
    <row r="92" spans="1:4" ht="15" customHeight="1" x14ac:dyDescent="0.25">
      <c r="A92" s="95" t="s">
        <v>149</v>
      </c>
      <c r="B92" s="97">
        <v>600</v>
      </c>
      <c r="C92" s="96" t="s">
        <v>156</v>
      </c>
      <c r="D92" s="98" t="s">
        <v>57</v>
      </c>
    </row>
    <row r="93" spans="1:4" ht="15" customHeight="1" x14ac:dyDescent="0.25">
      <c r="A93" s="95" t="s">
        <v>157</v>
      </c>
      <c r="B93" s="97">
        <v>100</v>
      </c>
      <c r="C93" s="96" t="s">
        <v>158</v>
      </c>
      <c r="D93" s="98" t="s">
        <v>151</v>
      </c>
    </row>
    <row r="94" spans="1:4" ht="15" customHeight="1" x14ac:dyDescent="0.25">
      <c r="A94" s="95" t="s">
        <v>157</v>
      </c>
      <c r="B94" s="97">
        <v>500</v>
      </c>
      <c r="C94" s="96" t="s">
        <v>159</v>
      </c>
      <c r="D94" s="98" t="s">
        <v>151</v>
      </c>
    </row>
    <row r="95" spans="1:4" ht="15" customHeight="1" x14ac:dyDescent="0.25">
      <c r="A95" s="95" t="s">
        <v>157</v>
      </c>
      <c r="B95" s="97">
        <v>150</v>
      </c>
      <c r="C95" s="96" t="s">
        <v>160</v>
      </c>
      <c r="D95" s="98" t="s">
        <v>57</v>
      </c>
    </row>
    <row r="96" spans="1:4" ht="15" customHeight="1" x14ac:dyDescent="0.25">
      <c r="A96" s="95" t="s">
        <v>157</v>
      </c>
      <c r="B96" s="97">
        <v>300</v>
      </c>
      <c r="C96" s="96" t="s">
        <v>161</v>
      </c>
      <c r="D96" s="98" t="s">
        <v>57</v>
      </c>
    </row>
    <row r="97" spans="1:5" ht="15" customHeight="1" x14ac:dyDescent="0.25">
      <c r="A97" s="95" t="s">
        <v>157</v>
      </c>
      <c r="B97" s="97">
        <v>100</v>
      </c>
      <c r="C97" s="96" t="s">
        <v>162</v>
      </c>
      <c r="D97" s="98" t="s">
        <v>57</v>
      </c>
    </row>
    <row r="98" spans="1:5" ht="15" customHeight="1" x14ac:dyDescent="0.25">
      <c r="A98" s="95" t="s">
        <v>163</v>
      </c>
      <c r="B98" s="97">
        <v>300</v>
      </c>
      <c r="C98" s="96" t="s">
        <v>164</v>
      </c>
      <c r="D98" s="98" t="s">
        <v>57</v>
      </c>
    </row>
    <row r="99" spans="1:5" ht="15" customHeight="1" x14ac:dyDescent="0.25">
      <c r="A99" s="95" t="s">
        <v>163</v>
      </c>
      <c r="B99" s="97">
        <v>2450</v>
      </c>
      <c r="C99" s="96" t="s">
        <v>165</v>
      </c>
      <c r="D99" s="98" t="s">
        <v>57</v>
      </c>
    </row>
    <row r="100" spans="1:5" ht="15" customHeight="1" x14ac:dyDescent="0.25">
      <c r="A100" s="95" t="s">
        <v>163</v>
      </c>
      <c r="B100" s="97">
        <v>100</v>
      </c>
      <c r="C100" s="96" t="s">
        <v>166</v>
      </c>
      <c r="D100" s="98" t="s">
        <v>57</v>
      </c>
    </row>
    <row r="101" spans="1:5" ht="15" customHeight="1" x14ac:dyDescent="0.25">
      <c r="A101" s="95" t="s">
        <v>163</v>
      </c>
      <c r="B101" s="97">
        <v>500</v>
      </c>
      <c r="C101" s="96" t="s">
        <v>67</v>
      </c>
      <c r="D101" s="98" t="s">
        <v>57</v>
      </c>
    </row>
    <row r="102" spans="1:5" x14ac:dyDescent="0.25">
      <c r="A102" s="153" t="s">
        <v>47</v>
      </c>
      <c r="B102" s="153"/>
      <c r="C102" s="153"/>
      <c r="D102" s="153"/>
    </row>
    <row r="103" spans="1:5" ht="30" customHeight="1" x14ac:dyDescent="0.25">
      <c r="A103" s="80" t="s">
        <v>55</v>
      </c>
      <c r="B103" s="100">
        <v>222250</v>
      </c>
      <c r="C103" s="154" t="s">
        <v>176</v>
      </c>
      <c r="D103" s="155"/>
      <c r="E103" s="71"/>
    </row>
    <row r="104" spans="1:5" ht="30" customHeight="1" x14ac:dyDescent="0.25">
      <c r="A104" s="80" t="s">
        <v>62</v>
      </c>
      <c r="B104" s="100">
        <v>3790</v>
      </c>
      <c r="C104" s="151" t="s">
        <v>177</v>
      </c>
      <c r="D104" s="152"/>
      <c r="E104" s="71"/>
    </row>
    <row r="105" spans="1:5" ht="30" customHeight="1" x14ac:dyDescent="0.25">
      <c r="A105" s="80" t="s">
        <v>68</v>
      </c>
      <c r="B105" s="100">
        <v>4010</v>
      </c>
      <c r="C105" s="151" t="s">
        <v>177</v>
      </c>
      <c r="D105" s="152"/>
      <c r="E105" s="71"/>
    </row>
    <row r="106" spans="1:5" ht="30" customHeight="1" x14ac:dyDescent="0.25">
      <c r="A106" s="80" t="s">
        <v>88</v>
      </c>
      <c r="B106" s="100">
        <v>16050</v>
      </c>
      <c r="C106" s="151" t="s">
        <v>178</v>
      </c>
      <c r="D106" s="152"/>
      <c r="E106" s="71"/>
    </row>
    <row r="107" spans="1:5" ht="30" customHeight="1" x14ac:dyDescent="0.25">
      <c r="A107" s="80" t="s">
        <v>88</v>
      </c>
      <c r="B107" s="100">
        <v>3400</v>
      </c>
      <c r="C107" s="151" t="s">
        <v>177</v>
      </c>
      <c r="D107" s="152"/>
    </row>
    <row r="108" spans="1:5" x14ac:dyDescent="0.25">
      <c r="A108" s="80" t="s">
        <v>93</v>
      </c>
      <c r="B108" s="100">
        <v>48.4</v>
      </c>
      <c r="C108" s="151" t="s">
        <v>179</v>
      </c>
      <c r="D108" s="152"/>
      <c r="E108" s="71"/>
    </row>
    <row r="109" spans="1:5" ht="30" customHeight="1" x14ac:dyDescent="0.25">
      <c r="A109" s="80" t="s">
        <v>93</v>
      </c>
      <c r="B109" s="100">
        <v>4775</v>
      </c>
      <c r="C109" s="151" t="s">
        <v>177</v>
      </c>
      <c r="D109" s="152"/>
      <c r="E109" s="71"/>
    </row>
    <row r="110" spans="1:5" x14ac:dyDescent="0.25">
      <c r="A110" s="80" t="s">
        <v>93</v>
      </c>
      <c r="B110" s="100">
        <v>4888</v>
      </c>
      <c r="C110" s="151" t="s">
        <v>180</v>
      </c>
      <c r="D110" s="152"/>
      <c r="E110" s="71"/>
    </row>
    <row r="111" spans="1:5" x14ac:dyDescent="0.25">
      <c r="A111" s="80" t="s">
        <v>93</v>
      </c>
      <c r="B111" s="100">
        <v>56800</v>
      </c>
      <c r="C111" s="151" t="s">
        <v>181</v>
      </c>
      <c r="D111" s="152"/>
      <c r="E111" s="71"/>
    </row>
    <row r="112" spans="1:5" x14ac:dyDescent="0.25">
      <c r="A112" s="80" t="s">
        <v>93</v>
      </c>
      <c r="B112" s="100">
        <v>62700</v>
      </c>
      <c r="C112" s="151" t="s">
        <v>181</v>
      </c>
      <c r="D112" s="152"/>
      <c r="E112" s="71"/>
    </row>
    <row r="113" spans="1:4" ht="30" customHeight="1" x14ac:dyDescent="0.25">
      <c r="A113" s="80" t="s">
        <v>109</v>
      </c>
      <c r="B113" s="100">
        <v>4840</v>
      </c>
      <c r="C113" s="151" t="s">
        <v>177</v>
      </c>
      <c r="D113" s="152"/>
    </row>
    <row r="114" spans="1:4" ht="30" customHeight="1" x14ac:dyDescent="0.25">
      <c r="A114" s="80" t="s">
        <v>119</v>
      </c>
      <c r="B114" s="100">
        <v>10736</v>
      </c>
      <c r="C114" s="151" t="s">
        <v>177</v>
      </c>
      <c r="D114" s="152"/>
    </row>
    <row r="115" spans="1:4" ht="30.75" customHeight="1" x14ac:dyDescent="0.25">
      <c r="A115" s="80" t="s">
        <v>139</v>
      </c>
      <c r="B115" s="100">
        <v>4199</v>
      </c>
      <c r="C115" s="151" t="s">
        <v>177</v>
      </c>
      <c r="D115" s="152"/>
    </row>
    <row r="116" spans="1:4" ht="30" customHeight="1" x14ac:dyDescent="0.25">
      <c r="A116" s="80" t="s">
        <v>143</v>
      </c>
      <c r="B116" s="100">
        <v>7850</v>
      </c>
      <c r="C116" s="151" t="s">
        <v>177</v>
      </c>
      <c r="D116" s="152"/>
    </row>
    <row r="117" spans="1:4" ht="30" customHeight="1" x14ac:dyDescent="0.25">
      <c r="A117" s="80" t="s">
        <v>163</v>
      </c>
      <c r="B117" s="100">
        <v>8280</v>
      </c>
      <c r="C117" s="151" t="s">
        <v>177</v>
      </c>
      <c r="D117" s="152"/>
    </row>
  </sheetData>
  <sheetProtection password="C6E7" sheet="1" formatCells="0" formatColumns="0" formatRows="0" insertColumns="0" insertRows="0" insertHyperlinks="0" deleteColumns="0" deleteRows="0" sort="0" autoFilter="0" pivotTables="0"/>
  <mergeCells count="22">
    <mergeCell ref="B1:D1"/>
    <mergeCell ref="B2:D2"/>
    <mergeCell ref="B4:D4"/>
    <mergeCell ref="B5:D5"/>
    <mergeCell ref="B6:D6"/>
    <mergeCell ref="C103:D103"/>
    <mergeCell ref="C112:D112"/>
    <mergeCell ref="C110:D110"/>
    <mergeCell ref="C114:D114"/>
    <mergeCell ref="C116:D116"/>
    <mergeCell ref="C115:D115"/>
    <mergeCell ref="C113:D113"/>
    <mergeCell ref="C107:D107"/>
    <mergeCell ref="C109:D109"/>
    <mergeCell ref="A102:D102"/>
    <mergeCell ref="A10:D10"/>
    <mergeCell ref="C105:D105"/>
    <mergeCell ref="C117:D117"/>
    <mergeCell ref="C104:D104"/>
    <mergeCell ref="C111:D111"/>
    <mergeCell ref="C108:D108"/>
    <mergeCell ref="C106:D10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4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10.5703125" customWidth="1"/>
  </cols>
  <sheetData>
    <row r="1" spans="1:3" ht="18.75" x14ac:dyDescent="0.3">
      <c r="B1" s="123" t="s">
        <v>20</v>
      </c>
      <c r="C1" s="123"/>
    </row>
    <row r="2" spans="1:3" ht="18.75" x14ac:dyDescent="0.3">
      <c r="B2" s="123" t="s">
        <v>21</v>
      </c>
      <c r="C2" s="123"/>
    </row>
    <row r="3" spans="1:3" ht="18.75" x14ac:dyDescent="0.3">
      <c r="B3" s="126"/>
      <c r="C3" s="126"/>
    </row>
    <row r="4" spans="1:3" ht="18.75" x14ac:dyDescent="0.3">
      <c r="B4" s="126" t="s">
        <v>12</v>
      </c>
      <c r="C4" s="126"/>
    </row>
    <row r="5" spans="1:3" ht="18.75" x14ac:dyDescent="0.3">
      <c r="B5" s="126" t="s">
        <v>49</v>
      </c>
      <c r="C5" s="126"/>
    </row>
    <row r="6" spans="1:3" ht="15.75" x14ac:dyDescent="0.25">
      <c r="B6" s="4"/>
      <c r="C6" s="5"/>
    </row>
    <row r="8" spans="1:3" x14ac:dyDescent="0.25">
      <c r="A8" s="25" t="s">
        <v>5</v>
      </c>
      <c r="B8" s="26" t="s">
        <v>7</v>
      </c>
      <c r="C8" s="27" t="s">
        <v>6</v>
      </c>
    </row>
    <row r="9" spans="1:3" ht="8.25" customHeight="1" x14ac:dyDescent="0.25">
      <c r="A9" s="136"/>
      <c r="B9" s="137"/>
      <c r="C9" s="138"/>
    </row>
    <row r="10" spans="1:3" x14ac:dyDescent="0.25">
      <c r="A10" s="13" t="s">
        <v>4</v>
      </c>
      <c r="B10" s="14"/>
      <c r="C10" s="15"/>
    </row>
    <row r="11" spans="1:3" ht="15" customHeight="1" x14ac:dyDescent="0.25">
      <c r="A11" s="105">
        <v>42961</v>
      </c>
      <c r="B11" s="106">
        <v>2544</v>
      </c>
      <c r="C11" s="107" t="s">
        <v>300</v>
      </c>
    </row>
    <row r="12" spans="1:3" ht="15" customHeight="1" x14ac:dyDescent="0.25">
      <c r="A12" s="105">
        <v>42968</v>
      </c>
      <c r="B12" s="106">
        <v>10280</v>
      </c>
      <c r="C12" s="107" t="s">
        <v>301</v>
      </c>
    </row>
    <row r="13" spans="1:3" ht="15" customHeight="1" x14ac:dyDescent="0.25">
      <c r="A13" s="105">
        <v>42970</v>
      </c>
      <c r="B13" s="106">
        <v>15094.8</v>
      </c>
      <c r="C13" s="107" t="s">
        <v>300</v>
      </c>
    </row>
    <row r="14" spans="1:3" ht="15" customHeight="1" x14ac:dyDescent="0.25">
      <c r="A14" s="105">
        <v>42972</v>
      </c>
      <c r="B14" s="106">
        <v>60000</v>
      </c>
      <c r="C14" s="107" t="s">
        <v>299</v>
      </c>
    </row>
    <row r="15" spans="1:3" x14ac:dyDescent="0.25">
      <c r="A15" s="16" t="s">
        <v>8</v>
      </c>
      <c r="B15" s="54"/>
      <c r="C15" s="18"/>
    </row>
    <row r="16" spans="1:3" x14ac:dyDescent="0.25">
      <c r="A16" s="108">
        <v>42949</v>
      </c>
      <c r="B16" s="106">
        <v>5247</v>
      </c>
      <c r="C16" s="107" t="s">
        <v>332</v>
      </c>
    </row>
    <row r="17" spans="1:3" x14ac:dyDescent="0.25">
      <c r="A17" s="109">
        <v>42949</v>
      </c>
      <c r="B17" s="100">
        <v>4350</v>
      </c>
      <c r="C17" s="81" t="s">
        <v>311</v>
      </c>
    </row>
    <row r="18" spans="1:3" x14ac:dyDescent="0.25">
      <c r="A18" s="109" t="s">
        <v>62</v>
      </c>
      <c r="B18" s="100">
        <v>1050</v>
      </c>
      <c r="C18" s="81" t="s">
        <v>312</v>
      </c>
    </row>
    <row r="19" spans="1:3" x14ac:dyDescent="0.25">
      <c r="A19" s="109" t="s">
        <v>62</v>
      </c>
      <c r="B19" s="100">
        <v>1078</v>
      </c>
      <c r="C19" s="81" t="s">
        <v>313</v>
      </c>
    </row>
    <row r="20" spans="1:3" x14ac:dyDescent="0.25">
      <c r="A20" s="86" t="s">
        <v>88</v>
      </c>
      <c r="B20" s="100">
        <v>3393</v>
      </c>
      <c r="C20" s="81" t="s">
        <v>314</v>
      </c>
    </row>
    <row r="21" spans="1:3" x14ac:dyDescent="0.25">
      <c r="A21" s="108">
        <v>42963</v>
      </c>
      <c r="B21" s="106">
        <v>2005</v>
      </c>
      <c r="C21" s="107" t="s">
        <v>315</v>
      </c>
    </row>
    <row r="22" spans="1:3" x14ac:dyDescent="0.25">
      <c r="A22" s="108">
        <v>42968</v>
      </c>
      <c r="B22" s="106">
        <v>1634</v>
      </c>
      <c r="C22" s="107" t="s">
        <v>316</v>
      </c>
    </row>
    <row r="23" spans="1:3" x14ac:dyDescent="0.25">
      <c r="A23" s="108">
        <v>42970</v>
      </c>
      <c r="B23" s="106">
        <v>770</v>
      </c>
      <c r="C23" s="107" t="s">
        <v>317</v>
      </c>
    </row>
    <row r="24" spans="1:3" x14ac:dyDescent="0.25">
      <c r="A24" s="108">
        <v>42970</v>
      </c>
      <c r="B24" s="106">
        <v>1050</v>
      </c>
      <c r="C24" s="107" t="s">
        <v>318</v>
      </c>
    </row>
    <row r="25" spans="1:3" x14ac:dyDescent="0.25">
      <c r="A25" s="108">
        <v>42970</v>
      </c>
      <c r="B25" s="106">
        <v>1050</v>
      </c>
      <c r="C25" s="107" t="s">
        <v>319</v>
      </c>
    </row>
    <row r="26" spans="1:3" x14ac:dyDescent="0.25">
      <c r="A26" s="108">
        <v>42970</v>
      </c>
      <c r="B26" s="106">
        <v>1645</v>
      </c>
      <c r="C26" s="107" t="s">
        <v>320</v>
      </c>
    </row>
    <row r="27" spans="1:3" x14ac:dyDescent="0.25">
      <c r="A27" s="108">
        <v>42970</v>
      </c>
      <c r="B27" s="106">
        <v>2065</v>
      </c>
      <c r="C27" s="107" t="s">
        <v>321</v>
      </c>
    </row>
    <row r="28" spans="1:3" x14ac:dyDescent="0.25">
      <c r="A28" s="108">
        <v>42970</v>
      </c>
      <c r="B28" s="106">
        <v>2170</v>
      </c>
      <c r="C28" s="107" t="s">
        <v>322</v>
      </c>
    </row>
    <row r="29" spans="1:3" x14ac:dyDescent="0.25">
      <c r="A29" s="108">
        <v>42970</v>
      </c>
      <c r="B29" s="106">
        <v>2310</v>
      </c>
      <c r="C29" s="107" t="s">
        <v>323</v>
      </c>
    </row>
    <row r="30" spans="1:3" x14ac:dyDescent="0.25">
      <c r="A30" s="108">
        <v>42970</v>
      </c>
      <c r="B30" s="106">
        <v>2415</v>
      </c>
      <c r="C30" s="107" t="s">
        <v>324</v>
      </c>
    </row>
    <row r="31" spans="1:3" x14ac:dyDescent="0.25">
      <c r="A31" s="108">
        <v>42970</v>
      </c>
      <c r="B31" s="106">
        <v>2555</v>
      </c>
      <c r="C31" s="107" t="s">
        <v>325</v>
      </c>
    </row>
    <row r="32" spans="1:3" x14ac:dyDescent="0.25">
      <c r="A32" s="108">
        <v>42970</v>
      </c>
      <c r="B32" s="106">
        <v>43587.4</v>
      </c>
      <c r="C32" s="107" t="s">
        <v>326</v>
      </c>
    </row>
    <row r="33" spans="1:3" x14ac:dyDescent="0.25">
      <c r="A33" s="108">
        <v>42971</v>
      </c>
      <c r="B33" s="106">
        <v>800</v>
      </c>
      <c r="C33" s="107" t="s">
        <v>327</v>
      </c>
    </row>
    <row r="34" spans="1:3" x14ac:dyDescent="0.25">
      <c r="A34" s="108">
        <v>42971</v>
      </c>
      <c r="B34" s="106">
        <v>1645</v>
      </c>
      <c r="C34" s="107" t="s">
        <v>320</v>
      </c>
    </row>
    <row r="35" spans="1:3" x14ac:dyDescent="0.25">
      <c r="A35" s="108">
        <v>42971</v>
      </c>
      <c r="B35" s="106">
        <v>9002</v>
      </c>
      <c r="C35" s="107" t="s">
        <v>326</v>
      </c>
    </row>
    <row r="36" spans="1:3" x14ac:dyDescent="0.25">
      <c r="A36" s="108">
        <v>42972</v>
      </c>
      <c r="B36" s="106">
        <v>16380</v>
      </c>
      <c r="C36" s="107" t="s">
        <v>328</v>
      </c>
    </row>
    <row r="37" spans="1:3" x14ac:dyDescent="0.25">
      <c r="A37" s="108">
        <v>42977</v>
      </c>
      <c r="B37" s="106">
        <v>2637.5</v>
      </c>
      <c r="C37" s="107" t="s">
        <v>322</v>
      </c>
    </row>
    <row r="38" spans="1:3" x14ac:dyDescent="0.25">
      <c r="A38" s="108">
        <v>42977</v>
      </c>
      <c r="B38" s="106">
        <v>5615.5</v>
      </c>
      <c r="C38" s="107" t="s">
        <v>437</v>
      </c>
    </row>
    <row r="39" spans="1:3" x14ac:dyDescent="0.25">
      <c r="A39" s="108">
        <v>42977</v>
      </c>
      <c r="B39" s="106">
        <v>6840</v>
      </c>
      <c r="C39" s="107" t="s">
        <v>329</v>
      </c>
    </row>
    <row r="40" spans="1:3" x14ac:dyDescent="0.25">
      <c r="A40" s="108">
        <v>42978</v>
      </c>
      <c r="B40" s="106">
        <v>1050</v>
      </c>
      <c r="C40" s="107" t="s">
        <v>330</v>
      </c>
    </row>
    <row r="41" spans="1:3" x14ac:dyDescent="0.25">
      <c r="A41" s="108">
        <v>42978</v>
      </c>
      <c r="B41" s="106">
        <v>3115.5</v>
      </c>
      <c r="C41" s="107" t="s">
        <v>331</v>
      </c>
    </row>
    <row r="42" spans="1:3" x14ac:dyDescent="0.25">
      <c r="A42" s="16" t="s">
        <v>9</v>
      </c>
      <c r="B42" s="17"/>
      <c r="C42" s="18"/>
    </row>
    <row r="43" spans="1:3" x14ac:dyDescent="0.25">
      <c r="A43" s="86" t="s">
        <v>55</v>
      </c>
      <c r="B43" s="100">
        <v>2000</v>
      </c>
      <c r="C43" s="81" t="s">
        <v>334</v>
      </c>
    </row>
    <row r="44" spans="1:3" x14ac:dyDescent="0.25">
      <c r="A44" s="86" t="s">
        <v>62</v>
      </c>
      <c r="B44" s="100">
        <v>9900</v>
      </c>
      <c r="C44" s="81" t="s">
        <v>310</v>
      </c>
    </row>
    <row r="45" spans="1:3" x14ac:dyDescent="0.25">
      <c r="A45" s="86">
        <v>42952</v>
      </c>
      <c r="B45" s="100">
        <v>5800</v>
      </c>
      <c r="C45" s="81" t="s">
        <v>335</v>
      </c>
    </row>
    <row r="46" spans="1:3" x14ac:dyDescent="0.25">
      <c r="A46" s="86" t="s">
        <v>89</v>
      </c>
      <c r="B46" s="100">
        <v>2000</v>
      </c>
      <c r="C46" s="81" t="s">
        <v>336</v>
      </c>
    </row>
    <row r="47" spans="1:3" x14ac:dyDescent="0.25">
      <c r="A47" s="108">
        <v>42962</v>
      </c>
      <c r="B47" s="106">
        <v>12121.5</v>
      </c>
      <c r="C47" s="107" t="s">
        <v>309</v>
      </c>
    </row>
    <row r="48" spans="1:3" x14ac:dyDescent="0.25">
      <c r="A48" s="108">
        <v>42963</v>
      </c>
      <c r="B48" s="106">
        <v>2500</v>
      </c>
      <c r="C48" s="107" t="s">
        <v>308</v>
      </c>
    </row>
    <row r="49" spans="1:3" x14ac:dyDescent="0.25">
      <c r="A49" s="108">
        <v>42964</v>
      </c>
      <c r="B49" s="106">
        <v>3750</v>
      </c>
      <c r="C49" s="107" t="s">
        <v>307</v>
      </c>
    </row>
    <row r="50" spans="1:3" x14ac:dyDescent="0.25">
      <c r="A50" s="108">
        <v>42970</v>
      </c>
      <c r="B50" s="106">
        <v>7000</v>
      </c>
      <c r="C50" s="107" t="s">
        <v>306</v>
      </c>
    </row>
    <row r="51" spans="1:3" x14ac:dyDescent="0.25">
      <c r="A51" s="108">
        <v>42971</v>
      </c>
      <c r="B51" s="106">
        <v>4500</v>
      </c>
      <c r="C51" s="107" t="s">
        <v>305</v>
      </c>
    </row>
    <row r="52" spans="1:3" x14ac:dyDescent="0.25">
      <c r="A52" s="108">
        <v>42976</v>
      </c>
      <c r="B52" s="106">
        <v>5000</v>
      </c>
      <c r="C52" s="107" t="s">
        <v>304</v>
      </c>
    </row>
    <row r="53" spans="1:3" x14ac:dyDescent="0.25">
      <c r="A53" s="108">
        <v>42977</v>
      </c>
      <c r="B53" s="106">
        <v>15150</v>
      </c>
      <c r="C53" s="107" t="s">
        <v>303</v>
      </c>
    </row>
    <row r="54" spans="1:3" x14ac:dyDescent="0.25">
      <c r="A54" s="86" t="s">
        <v>163</v>
      </c>
      <c r="B54" s="100">
        <v>3000</v>
      </c>
      <c r="C54" s="81" t="s">
        <v>302</v>
      </c>
    </row>
    <row r="55" spans="1:3" x14ac:dyDescent="0.25">
      <c r="A55" s="85">
        <v>42978</v>
      </c>
      <c r="B55" s="91">
        <v>20010</v>
      </c>
      <c r="C55" s="92" t="s">
        <v>175</v>
      </c>
    </row>
    <row r="56" spans="1:3" x14ac:dyDescent="0.25">
      <c r="A56" s="94">
        <v>42978</v>
      </c>
      <c r="B56" s="62">
        <v>7636</v>
      </c>
      <c r="C56" s="42" t="s">
        <v>170</v>
      </c>
    </row>
    <row r="57" spans="1:3" x14ac:dyDescent="0.25">
      <c r="A57" s="66" t="s">
        <v>35</v>
      </c>
      <c r="B57" s="64"/>
      <c r="C57" s="65"/>
    </row>
    <row r="58" spans="1:3" s="99" customFormat="1" x14ac:dyDescent="0.25">
      <c r="A58" s="80" t="s">
        <v>96</v>
      </c>
      <c r="B58" s="100">
        <v>29015</v>
      </c>
      <c r="C58" s="81" t="s">
        <v>173</v>
      </c>
    </row>
    <row r="59" spans="1:3" x14ac:dyDescent="0.25">
      <c r="A59" s="60">
        <v>42978</v>
      </c>
      <c r="B59" s="61">
        <v>3000</v>
      </c>
      <c r="C59" s="46" t="s">
        <v>172</v>
      </c>
    </row>
    <row r="60" spans="1:3" s="69" customFormat="1" ht="30" customHeight="1" x14ac:dyDescent="0.25">
      <c r="A60" s="133" t="s">
        <v>37</v>
      </c>
      <c r="B60" s="134"/>
      <c r="C60" s="135"/>
    </row>
    <row r="61" spans="1:3" s="69" customFormat="1" x14ac:dyDescent="0.25">
      <c r="A61" s="84">
        <v>42963</v>
      </c>
      <c r="B61" s="61">
        <v>31033</v>
      </c>
      <c r="C61" s="83" t="s">
        <v>169</v>
      </c>
    </row>
    <row r="62" spans="1:3" s="69" customFormat="1" x14ac:dyDescent="0.25">
      <c r="A62" s="84">
        <v>42978</v>
      </c>
      <c r="B62" s="61">
        <v>26100</v>
      </c>
      <c r="C62" s="46" t="s">
        <v>171</v>
      </c>
    </row>
    <row r="63" spans="1:3" s="69" customFormat="1" x14ac:dyDescent="0.25">
      <c r="A63" s="84">
        <v>42978</v>
      </c>
      <c r="B63" s="61">
        <v>9960</v>
      </c>
      <c r="C63" s="83" t="s">
        <v>170</v>
      </c>
    </row>
    <row r="64" spans="1:3" x14ac:dyDescent="0.25">
      <c r="A64" s="16" t="s">
        <v>15</v>
      </c>
      <c r="B64" s="17"/>
      <c r="C64" s="18"/>
    </row>
    <row r="65" spans="1:4" x14ac:dyDescent="0.25">
      <c r="A65" s="60">
        <v>42949</v>
      </c>
      <c r="B65" s="61">
        <v>300</v>
      </c>
      <c r="C65" s="46" t="s">
        <v>295</v>
      </c>
      <c r="D65" s="78"/>
    </row>
    <row r="66" spans="1:4" x14ac:dyDescent="0.25">
      <c r="A66" s="60">
        <v>42954</v>
      </c>
      <c r="B66" s="61">
        <v>1820</v>
      </c>
      <c r="C66" s="46" t="s">
        <v>333</v>
      </c>
      <c r="D66" s="78"/>
    </row>
    <row r="67" spans="1:4" x14ac:dyDescent="0.25">
      <c r="A67" s="6">
        <v>42968</v>
      </c>
      <c r="B67" s="7">
        <v>144.5</v>
      </c>
      <c r="C67" s="46" t="s">
        <v>333</v>
      </c>
    </row>
    <row r="68" spans="1:4" x14ac:dyDescent="0.25">
      <c r="A68" s="6">
        <v>42978</v>
      </c>
      <c r="B68" s="61">
        <v>52200</v>
      </c>
      <c r="C68" s="46" t="s">
        <v>174</v>
      </c>
    </row>
    <row r="69" spans="1:4" x14ac:dyDescent="0.25">
      <c r="A69" s="6">
        <v>42978</v>
      </c>
      <c r="B69" s="61">
        <v>19920</v>
      </c>
      <c r="C69" s="46" t="s">
        <v>170</v>
      </c>
    </row>
    <row r="70" spans="1:4" x14ac:dyDescent="0.25">
      <c r="A70" s="6"/>
      <c r="B70" s="7">
        <v>4542.88</v>
      </c>
      <c r="C70" s="42"/>
    </row>
    <row r="71" spans="1:4" x14ac:dyDescent="0.25">
      <c r="A71" s="10" t="s">
        <v>2</v>
      </c>
      <c r="B71" s="11">
        <f>SUM(B11:B70)</f>
        <v>491781.58</v>
      </c>
      <c r="C71" s="12"/>
    </row>
    <row r="72" spans="1:4" x14ac:dyDescent="0.25">
      <c r="A72" s="2"/>
    </row>
    <row r="74" spans="1:4" x14ac:dyDescent="0.25">
      <c r="A74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60:C60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37"/>
  <sheetViews>
    <sheetView showGridLines="0" workbookViewId="0">
      <selection activeCell="A8" sqref="A8"/>
    </sheetView>
  </sheetViews>
  <sheetFormatPr defaultRowHeight="15" x14ac:dyDescent="0.25"/>
  <cols>
    <col min="1" max="2" width="20.7109375" style="1" customWidth="1"/>
    <col min="3" max="3" width="28.28515625" customWidth="1"/>
    <col min="4" max="4" width="63" customWidth="1"/>
  </cols>
  <sheetData>
    <row r="1" spans="1:4" ht="18.75" x14ac:dyDescent="0.3">
      <c r="B1" s="139" t="s">
        <v>20</v>
      </c>
      <c r="C1" s="139"/>
      <c r="D1" s="139"/>
    </row>
    <row r="2" spans="1:4" ht="18.75" x14ac:dyDescent="0.3">
      <c r="B2" s="139" t="s">
        <v>21</v>
      </c>
      <c r="C2" s="139"/>
      <c r="D2" s="139"/>
    </row>
    <row r="3" spans="1:4" ht="18" customHeight="1" x14ac:dyDescent="0.3">
      <c r="B3" s="75"/>
      <c r="C3" s="8"/>
    </row>
    <row r="4" spans="1:4" ht="18.75" x14ac:dyDescent="0.25">
      <c r="B4" s="140" t="s">
        <v>10</v>
      </c>
      <c r="C4" s="140"/>
      <c r="D4" s="140"/>
    </row>
    <row r="5" spans="1:4" ht="18.75" x14ac:dyDescent="0.25">
      <c r="B5" s="140" t="s">
        <v>43</v>
      </c>
      <c r="C5" s="140"/>
      <c r="D5" s="140"/>
    </row>
    <row r="6" spans="1:4" ht="18.75" x14ac:dyDescent="0.3">
      <c r="B6" s="141" t="s">
        <v>49</v>
      </c>
      <c r="C6" s="141"/>
      <c r="D6" s="141"/>
    </row>
    <row r="9" spans="1:4" x14ac:dyDescent="0.25">
      <c r="A9" s="10" t="s">
        <v>16</v>
      </c>
      <c r="B9" s="28" t="s">
        <v>7</v>
      </c>
      <c r="C9" s="54" t="s">
        <v>1</v>
      </c>
      <c r="D9" s="55" t="s">
        <v>6</v>
      </c>
    </row>
    <row r="10" spans="1:4" x14ac:dyDescent="0.25">
      <c r="A10" s="101">
        <v>42947.723530092589</v>
      </c>
      <c r="B10" s="102">
        <v>2000</v>
      </c>
      <c r="C10" s="103" t="s">
        <v>183</v>
      </c>
      <c r="D10" s="103" t="s">
        <v>57</v>
      </c>
    </row>
    <row r="11" spans="1:4" x14ac:dyDescent="0.25">
      <c r="A11" s="101">
        <v>42947.723749999997</v>
      </c>
      <c r="B11" s="102">
        <v>500</v>
      </c>
      <c r="C11" s="103" t="s">
        <v>184</v>
      </c>
      <c r="D11" s="103" t="s">
        <v>57</v>
      </c>
    </row>
    <row r="12" spans="1:4" x14ac:dyDescent="0.25">
      <c r="A12" s="101">
        <v>42947.860312500001</v>
      </c>
      <c r="B12" s="102">
        <v>300</v>
      </c>
      <c r="C12" s="103" t="s">
        <v>185</v>
      </c>
      <c r="D12" s="103" t="s">
        <v>70</v>
      </c>
    </row>
    <row r="13" spans="1:4" x14ac:dyDescent="0.25">
      <c r="A13" s="101">
        <v>42947.865162037036</v>
      </c>
      <c r="B13" s="102">
        <v>250</v>
      </c>
      <c r="C13" s="103" t="s">
        <v>185</v>
      </c>
      <c r="D13" s="103" t="s">
        <v>186</v>
      </c>
    </row>
    <row r="14" spans="1:4" x14ac:dyDescent="0.25">
      <c r="A14" s="101">
        <v>42948.398958333331</v>
      </c>
      <c r="B14" s="102">
        <v>200</v>
      </c>
      <c r="C14" s="103" t="s">
        <v>187</v>
      </c>
      <c r="D14" s="103" t="s">
        <v>57</v>
      </c>
    </row>
    <row r="15" spans="1:4" x14ac:dyDescent="0.25">
      <c r="A15" s="101">
        <v>42948.409872685188</v>
      </c>
      <c r="B15" s="102">
        <v>5000</v>
      </c>
      <c r="C15" s="103" t="s">
        <v>188</v>
      </c>
      <c r="D15" s="103" t="s">
        <v>57</v>
      </c>
    </row>
    <row r="16" spans="1:4" x14ac:dyDescent="0.25">
      <c r="A16" s="101">
        <v>42948.480266203704</v>
      </c>
      <c r="B16" s="102">
        <v>30000</v>
      </c>
      <c r="C16" s="103" t="s">
        <v>189</v>
      </c>
      <c r="D16" s="103" t="s">
        <v>57</v>
      </c>
    </row>
    <row r="17" spans="1:4" x14ac:dyDescent="0.25">
      <c r="A17" s="101">
        <v>42948.58185185185</v>
      </c>
      <c r="B17" s="102">
        <v>500</v>
      </c>
      <c r="C17" s="103" t="s">
        <v>190</v>
      </c>
      <c r="D17" s="103" t="s">
        <v>57</v>
      </c>
    </row>
    <row r="18" spans="1:4" x14ac:dyDescent="0.25">
      <c r="A18" s="101">
        <v>42948.583738425928</v>
      </c>
      <c r="B18" s="102">
        <v>500</v>
      </c>
      <c r="C18" s="103" t="s">
        <v>191</v>
      </c>
      <c r="D18" s="103" t="s">
        <v>57</v>
      </c>
    </row>
    <row r="19" spans="1:4" x14ac:dyDescent="0.25">
      <c r="A19" s="101">
        <v>42948.684212962966</v>
      </c>
      <c r="B19" s="102">
        <v>100</v>
      </c>
      <c r="C19" s="103" t="s">
        <v>192</v>
      </c>
      <c r="D19" s="103" t="s">
        <v>57</v>
      </c>
    </row>
    <row r="20" spans="1:4" x14ac:dyDescent="0.25">
      <c r="A20" s="101">
        <v>42949.475300925929</v>
      </c>
      <c r="B20" s="102">
        <v>1000</v>
      </c>
      <c r="C20" s="103" t="s">
        <v>193</v>
      </c>
      <c r="D20" s="103" t="s">
        <v>57</v>
      </c>
    </row>
    <row r="21" spans="1:4" x14ac:dyDescent="0.25">
      <c r="A21" s="101">
        <v>42949.518472222226</v>
      </c>
      <c r="B21" s="102">
        <v>1000</v>
      </c>
      <c r="C21" s="103" t="s">
        <v>194</v>
      </c>
      <c r="D21" s="103" t="s">
        <v>57</v>
      </c>
    </row>
    <row r="22" spans="1:4" x14ac:dyDescent="0.25">
      <c r="A22" s="101">
        <v>42950.400185185186</v>
      </c>
      <c r="B22" s="102">
        <v>500</v>
      </c>
      <c r="C22" s="103" t="s">
        <v>195</v>
      </c>
      <c r="D22" s="103" t="s">
        <v>70</v>
      </c>
    </row>
    <row r="23" spans="1:4" x14ac:dyDescent="0.25">
      <c r="A23" s="101">
        <v>42950.403171296297</v>
      </c>
      <c r="B23" s="102">
        <v>500</v>
      </c>
      <c r="C23" s="103" t="s">
        <v>195</v>
      </c>
      <c r="D23" s="103" t="s">
        <v>186</v>
      </c>
    </row>
    <row r="24" spans="1:4" x14ac:dyDescent="0.25">
      <c r="A24" s="101">
        <v>42950.480150462965</v>
      </c>
      <c r="B24" s="102">
        <v>500</v>
      </c>
      <c r="C24" s="103" t="s">
        <v>196</v>
      </c>
      <c r="D24" s="103" t="s">
        <v>57</v>
      </c>
    </row>
    <row r="25" spans="1:4" x14ac:dyDescent="0.25">
      <c r="A25" s="101">
        <v>42950.49962962963</v>
      </c>
      <c r="B25" s="102">
        <v>3000</v>
      </c>
      <c r="C25" s="103" t="s">
        <v>197</v>
      </c>
      <c r="D25" s="103" t="s">
        <v>57</v>
      </c>
    </row>
    <row r="26" spans="1:4" x14ac:dyDescent="0.25">
      <c r="A26" s="101">
        <v>42951.774409722224</v>
      </c>
      <c r="B26" s="102">
        <v>500</v>
      </c>
      <c r="C26" s="103" t="s">
        <v>198</v>
      </c>
      <c r="D26" s="103" t="s">
        <v>199</v>
      </c>
    </row>
    <row r="27" spans="1:4" x14ac:dyDescent="0.25">
      <c r="A27" s="101">
        <v>42952.356724537036</v>
      </c>
      <c r="B27" s="102">
        <v>500</v>
      </c>
      <c r="C27" s="103" t="s">
        <v>200</v>
      </c>
      <c r="D27" s="103" t="s">
        <v>70</v>
      </c>
    </row>
    <row r="28" spans="1:4" x14ac:dyDescent="0.25">
      <c r="A28" s="101">
        <v>42953.665370370371</v>
      </c>
      <c r="B28" s="102">
        <v>1000</v>
      </c>
      <c r="C28" s="103" t="s">
        <v>201</v>
      </c>
      <c r="D28" s="103" t="s">
        <v>57</v>
      </c>
    </row>
    <row r="29" spans="1:4" x14ac:dyDescent="0.25">
      <c r="A29" s="101">
        <v>42954.363599537035</v>
      </c>
      <c r="B29" s="102">
        <v>800</v>
      </c>
      <c r="C29" s="103" t="s">
        <v>202</v>
      </c>
      <c r="D29" s="103" t="s">
        <v>70</v>
      </c>
    </row>
    <row r="30" spans="1:4" x14ac:dyDescent="0.25">
      <c r="A30" s="101">
        <v>42954.365555555552</v>
      </c>
      <c r="B30" s="102">
        <v>500</v>
      </c>
      <c r="C30" s="103" t="s">
        <v>202</v>
      </c>
      <c r="D30" s="103" t="s">
        <v>186</v>
      </c>
    </row>
    <row r="31" spans="1:4" x14ac:dyDescent="0.25">
      <c r="A31" s="101">
        <v>42954.567453703705</v>
      </c>
      <c r="B31" s="102">
        <v>500</v>
      </c>
      <c r="C31" s="103" t="s">
        <v>203</v>
      </c>
      <c r="D31" s="103" t="s">
        <v>57</v>
      </c>
    </row>
    <row r="32" spans="1:4" x14ac:dyDescent="0.25">
      <c r="A32" s="101">
        <v>42954.702569444446</v>
      </c>
      <c r="B32" s="102">
        <v>300</v>
      </c>
      <c r="C32" s="103" t="s">
        <v>204</v>
      </c>
      <c r="D32" s="103" t="s">
        <v>57</v>
      </c>
    </row>
    <row r="33" spans="1:4" x14ac:dyDescent="0.25">
      <c r="A33" s="101">
        <v>42954.812858796293</v>
      </c>
      <c r="B33" s="102">
        <v>1000</v>
      </c>
      <c r="C33" s="103" t="s">
        <v>205</v>
      </c>
      <c r="D33" s="103" t="s">
        <v>70</v>
      </c>
    </row>
    <row r="34" spans="1:4" x14ac:dyDescent="0.25">
      <c r="A34" s="101">
        <v>42954.814837962964</v>
      </c>
      <c r="B34" s="102">
        <v>905</v>
      </c>
      <c r="C34" s="103" t="s">
        <v>206</v>
      </c>
      <c r="D34" s="103" t="s">
        <v>70</v>
      </c>
    </row>
    <row r="35" spans="1:4" x14ac:dyDescent="0.25">
      <c r="A35" s="101">
        <v>42954.878611111111</v>
      </c>
      <c r="B35" s="102">
        <v>500</v>
      </c>
      <c r="C35" s="103" t="s">
        <v>185</v>
      </c>
      <c r="D35" s="103" t="s">
        <v>186</v>
      </c>
    </row>
    <row r="36" spans="1:4" x14ac:dyDescent="0.25">
      <c r="A36" s="101">
        <v>42955.669675925928</v>
      </c>
      <c r="B36" s="102">
        <v>500</v>
      </c>
      <c r="C36" s="103" t="s">
        <v>207</v>
      </c>
      <c r="D36" s="103" t="s">
        <v>57</v>
      </c>
    </row>
    <row r="37" spans="1:4" x14ac:dyDescent="0.25">
      <c r="A37" s="101">
        <v>42956.847731481481</v>
      </c>
      <c r="B37" s="102">
        <v>50</v>
      </c>
      <c r="C37" s="103" t="s">
        <v>208</v>
      </c>
      <c r="D37" s="103" t="s">
        <v>186</v>
      </c>
    </row>
    <row r="38" spans="1:4" x14ac:dyDescent="0.25">
      <c r="A38" s="101">
        <v>42957.541956018518</v>
      </c>
      <c r="B38" s="102">
        <v>300</v>
      </c>
      <c r="C38" s="103" t="s">
        <v>209</v>
      </c>
      <c r="D38" s="103" t="s">
        <v>57</v>
      </c>
    </row>
    <row r="39" spans="1:4" x14ac:dyDescent="0.25">
      <c r="A39" s="101">
        <v>42957.554375</v>
      </c>
      <c r="B39" s="102">
        <v>200</v>
      </c>
      <c r="C39" s="103" t="s">
        <v>210</v>
      </c>
      <c r="D39" s="103" t="s">
        <v>57</v>
      </c>
    </row>
    <row r="40" spans="1:4" x14ac:dyDescent="0.25">
      <c r="A40" s="101">
        <v>42958.687152777777</v>
      </c>
      <c r="B40" s="102">
        <v>100</v>
      </c>
      <c r="C40" s="103" t="s">
        <v>211</v>
      </c>
      <c r="D40" s="103" t="s">
        <v>57</v>
      </c>
    </row>
    <row r="41" spans="1:4" x14ac:dyDescent="0.25">
      <c r="A41" s="101">
        <v>42958.946631944447</v>
      </c>
      <c r="B41" s="102">
        <v>500</v>
      </c>
      <c r="C41" s="103" t="s">
        <v>212</v>
      </c>
      <c r="D41" s="103" t="s">
        <v>57</v>
      </c>
    </row>
    <row r="42" spans="1:4" x14ac:dyDescent="0.25">
      <c r="A42" s="101">
        <v>42959.584340277775</v>
      </c>
      <c r="B42" s="102">
        <v>500</v>
      </c>
      <c r="C42" s="103" t="s">
        <v>213</v>
      </c>
      <c r="D42" s="103" t="s">
        <v>57</v>
      </c>
    </row>
    <row r="43" spans="1:4" x14ac:dyDescent="0.25">
      <c r="A43" s="101">
        <v>42960.78806712963</v>
      </c>
      <c r="B43" s="102">
        <v>200</v>
      </c>
      <c r="C43" s="103" t="s">
        <v>214</v>
      </c>
      <c r="D43" s="103" t="s">
        <v>57</v>
      </c>
    </row>
    <row r="44" spans="1:4" x14ac:dyDescent="0.25">
      <c r="A44" s="101">
        <v>42961.513182870367</v>
      </c>
      <c r="B44" s="102">
        <v>500</v>
      </c>
      <c r="C44" s="103" t="s">
        <v>204</v>
      </c>
      <c r="D44" s="103" t="s">
        <v>57</v>
      </c>
    </row>
    <row r="45" spans="1:4" x14ac:dyDescent="0.25">
      <c r="A45" s="101">
        <v>42961.686678240738</v>
      </c>
      <c r="B45" s="102">
        <v>500</v>
      </c>
      <c r="C45" s="103" t="s">
        <v>215</v>
      </c>
      <c r="D45" s="103" t="s">
        <v>57</v>
      </c>
    </row>
    <row r="46" spans="1:4" x14ac:dyDescent="0.25">
      <c r="A46" s="101">
        <v>42962.485011574077</v>
      </c>
      <c r="B46" s="102">
        <v>300</v>
      </c>
      <c r="C46" s="103" t="s">
        <v>216</v>
      </c>
      <c r="D46" s="103" t="s">
        <v>57</v>
      </c>
    </row>
    <row r="47" spans="1:4" x14ac:dyDescent="0.25">
      <c r="A47" s="101">
        <v>42962.501666666663</v>
      </c>
      <c r="B47" s="102">
        <v>100</v>
      </c>
      <c r="C47" s="103" t="s">
        <v>217</v>
      </c>
      <c r="D47" s="103" t="s">
        <v>98</v>
      </c>
    </row>
    <row r="48" spans="1:4" x14ac:dyDescent="0.25">
      <c r="A48" s="101">
        <v>42962.504895833335</v>
      </c>
      <c r="B48" s="102">
        <v>450</v>
      </c>
      <c r="C48" s="103" t="s">
        <v>218</v>
      </c>
      <c r="D48" s="103" t="s">
        <v>57</v>
      </c>
    </row>
    <row r="49" spans="1:4" x14ac:dyDescent="0.25">
      <c r="A49" s="101">
        <v>42962.527997685182</v>
      </c>
      <c r="B49" s="102">
        <v>1000</v>
      </c>
      <c r="C49" s="103" t="s">
        <v>219</v>
      </c>
      <c r="D49" s="103" t="s">
        <v>57</v>
      </c>
    </row>
    <row r="50" spans="1:4" x14ac:dyDescent="0.25">
      <c r="A50" s="101">
        <v>42962.54892361111</v>
      </c>
      <c r="B50" s="102">
        <v>300</v>
      </c>
      <c r="C50" s="103" t="s">
        <v>220</v>
      </c>
      <c r="D50" s="103" t="s">
        <v>57</v>
      </c>
    </row>
    <row r="51" spans="1:4" x14ac:dyDescent="0.25">
      <c r="A51" s="101">
        <v>42962.574780092589</v>
      </c>
      <c r="B51" s="102">
        <v>500</v>
      </c>
      <c r="C51" s="103" t="s">
        <v>221</v>
      </c>
      <c r="D51" s="103" t="s">
        <v>186</v>
      </c>
    </row>
    <row r="52" spans="1:4" x14ac:dyDescent="0.25">
      <c r="A52" s="101">
        <v>42962.585138888891</v>
      </c>
      <c r="B52" s="102">
        <v>20000</v>
      </c>
      <c r="C52" s="103" t="s">
        <v>222</v>
      </c>
      <c r="D52" s="103" t="s">
        <v>57</v>
      </c>
    </row>
    <row r="53" spans="1:4" x14ac:dyDescent="0.25">
      <c r="A53" s="101">
        <v>42962.589675925927</v>
      </c>
      <c r="B53" s="102">
        <v>300</v>
      </c>
      <c r="C53" s="103" t="s">
        <v>209</v>
      </c>
      <c r="D53" s="103" t="s">
        <v>57</v>
      </c>
    </row>
    <row r="54" spans="1:4" x14ac:dyDescent="0.25">
      <c r="A54" s="101">
        <v>42962.737824074073</v>
      </c>
      <c r="B54" s="102">
        <v>1000</v>
      </c>
      <c r="C54" s="103" t="s">
        <v>223</v>
      </c>
      <c r="D54" s="103" t="s">
        <v>57</v>
      </c>
    </row>
    <row r="55" spans="1:4" x14ac:dyDescent="0.25">
      <c r="A55" s="101">
        <v>42963.517696759256</v>
      </c>
      <c r="B55" s="102">
        <v>500</v>
      </c>
      <c r="C55" s="103" t="s">
        <v>224</v>
      </c>
      <c r="D55" s="103" t="s">
        <v>57</v>
      </c>
    </row>
    <row r="56" spans="1:4" x14ac:dyDescent="0.25">
      <c r="A56" s="101">
        <v>42963.520972222221</v>
      </c>
      <c r="B56" s="102">
        <v>500</v>
      </c>
      <c r="C56" s="103" t="s">
        <v>191</v>
      </c>
      <c r="D56" s="103" t="s">
        <v>57</v>
      </c>
    </row>
    <row r="57" spans="1:4" x14ac:dyDescent="0.25">
      <c r="A57" s="101">
        <v>42963.591840277775</v>
      </c>
      <c r="B57" s="102">
        <v>500</v>
      </c>
      <c r="C57" s="103" t="s">
        <v>225</v>
      </c>
      <c r="D57" s="103" t="s">
        <v>98</v>
      </c>
    </row>
    <row r="58" spans="1:4" x14ac:dyDescent="0.25">
      <c r="A58" s="101">
        <v>42963.798715277779</v>
      </c>
      <c r="B58" s="102">
        <v>1000</v>
      </c>
      <c r="C58" s="103" t="s">
        <v>226</v>
      </c>
      <c r="D58" s="103" t="s">
        <v>57</v>
      </c>
    </row>
    <row r="59" spans="1:4" x14ac:dyDescent="0.25">
      <c r="A59" s="101">
        <v>42963.9062962963</v>
      </c>
      <c r="B59" s="102">
        <v>238</v>
      </c>
      <c r="C59" s="103" t="s">
        <v>227</v>
      </c>
      <c r="D59" s="103" t="s">
        <v>57</v>
      </c>
    </row>
    <row r="60" spans="1:4" x14ac:dyDescent="0.25">
      <c r="A60" s="101">
        <v>42963.936041666668</v>
      </c>
      <c r="B60" s="102">
        <v>500</v>
      </c>
      <c r="C60" s="103" t="s">
        <v>228</v>
      </c>
      <c r="D60" s="103" t="s">
        <v>57</v>
      </c>
    </row>
    <row r="61" spans="1:4" x14ac:dyDescent="0.25">
      <c r="A61" s="101">
        <v>42964.482395833336</v>
      </c>
      <c r="B61" s="102">
        <v>1500</v>
      </c>
      <c r="C61" s="103" t="s">
        <v>229</v>
      </c>
      <c r="D61" s="103" t="s">
        <v>98</v>
      </c>
    </row>
    <row r="62" spans="1:4" x14ac:dyDescent="0.25">
      <c r="A62" s="101">
        <v>42964.490787037037</v>
      </c>
      <c r="B62" s="102">
        <v>1000</v>
      </c>
      <c r="C62" s="103" t="s">
        <v>193</v>
      </c>
      <c r="D62" s="103" t="s">
        <v>98</v>
      </c>
    </row>
    <row r="63" spans="1:4" x14ac:dyDescent="0.25">
      <c r="A63" s="101">
        <v>42964.49590277778</v>
      </c>
      <c r="B63" s="102">
        <v>500</v>
      </c>
      <c r="C63" s="103" t="s">
        <v>230</v>
      </c>
      <c r="D63" s="103" t="s">
        <v>98</v>
      </c>
    </row>
    <row r="64" spans="1:4" x14ac:dyDescent="0.25">
      <c r="A64" s="101">
        <v>42964.500462962962</v>
      </c>
      <c r="B64" s="102">
        <v>300</v>
      </c>
      <c r="C64" s="103" t="s">
        <v>231</v>
      </c>
      <c r="D64" s="103" t="s">
        <v>98</v>
      </c>
    </row>
    <row r="65" spans="1:4" x14ac:dyDescent="0.25">
      <c r="A65" s="101">
        <v>42964.510208333333</v>
      </c>
      <c r="B65" s="102">
        <v>500</v>
      </c>
      <c r="C65" s="103" t="s">
        <v>232</v>
      </c>
      <c r="D65" s="103" t="s">
        <v>98</v>
      </c>
    </row>
    <row r="66" spans="1:4" x14ac:dyDescent="0.25">
      <c r="A66" s="101">
        <v>42964.524108796293</v>
      </c>
      <c r="B66" s="102">
        <v>500</v>
      </c>
      <c r="C66" s="103" t="s">
        <v>233</v>
      </c>
      <c r="D66" s="103" t="s">
        <v>57</v>
      </c>
    </row>
    <row r="67" spans="1:4" x14ac:dyDescent="0.25">
      <c r="A67" s="101">
        <v>42964.533796296295</v>
      </c>
      <c r="B67" s="102">
        <v>1000</v>
      </c>
      <c r="C67" s="103" t="s">
        <v>234</v>
      </c>
      <c r="D67" s="103" t="s">
        <v>98</v>
      </c>
    </row>
    <row r="68" spans="1:4" x14ac:dyDescent="0.25">
      <c r="A68" s="101">
        <v>42964.535590277781</v>
      </c>
      <c r="B68" s="102">
        <v>500</v>
      </c>
      <c r="C68" s="103" t="s">
        <v>235</v>
      </c>
      <c r="D68" s="103" t="s">
        <v>98</v>
      </c>
    </row>
    <row r="69" spans="1:4" x14ac:dyDescent="0.25">
      <c r="A69" s="101">
        <v>42964.544062499997</v>
      </c>
      <c r="B69" s="102">
        <v>100</v>
      </c>
      <c r="C69" s="103" t="s">
        <v>236</v>
      </c>
      <c r="D69" s="103" t="s">
        <v>98</v>
      </c>
    </row>
    <row r="70" spans="1:4" x14ac:dyDescent="0.25">
      <c r="A70" s="101">
        <v>42964.59888888889</v>
      </c>
      <c r="B70" s="102">
        <v>500</v>
      </c>
      <c r="C70" s="103" t="s">
        <v>237</v>
      </c>
      <c r="D70" s="103" t="s">
        <v>98</v>
      </c>
    </row>
    <row r="71" spans="1:4" x14ac:dyDescent="0.25">
      <c r="A71" s="101">
        <v>42964.615381944444</v>
      </c>
      <c r="B71" s="102">
        <v>500</v>
      </c>
      <c r="C71" s="103" t="s">
        <v>196</v>
      </c>
      <c r="D71" s="103" t="s">
        <v>98</v>
      </c>
    </row>
    <row r="72" spans="1:4" x14ac:dyDescent="0.25">
      <c r="A72" s="101">
        <v>42964.660590277781</v>
      </c>
      <c r="B72" s="102">
        <v>200</v>
      </c>
      <c r="C72" s="103" t="s">
        <v>238</v>
      </c>
      <c r="D72" s="103" t="s">
        <v>57</v>
      </c>
    </row>
    <row r="73" spans="1:4" x14ac:dyDescent="0.25">
      <c r="A73" s="101">
        <v>42964.666087962964</v>
      </c>
      <c r="B73" s="102">
        <v>1000</v>
      </c>
      <c r="C73" s="103" t="s">
        <v>239</v>
      </c>
      <c r="D73" s="103" t="s">
        <v>57</v>
      </c>
    </row>
    <row r="74" spans="1:4" x14ac:dyDescent="0.25">
      <c r="A74" s="101">
        <v>42964.675902777781</v>
      </c>
      <c r="B74" s="102">
        <v>400</v>
      </c>
      <c r="C74" s="103" t="s">
        <v>240</v>
      </c>
      <c r="D74" s="103" t="s">
        <v>98</v>
      </c>
    </row>
    <row r="75" spans="1:4" x14ac:dyDescent="0.25">
      <c r="A75" s="101">
        <v>42964.704861111109</v>
      </c>
      <c r="B75" s="102">
        <v>3000</v>
      </c>
      <c r="C75" s="103" t="s">
        <v>241</v>
      </c>
      <c r="D75" s="103" t="s">
        <v>98</v>
      </c>
    </row>
    <row r="76" spans="1:4" x14ac:dyDescent="0.25">
      <c r="A76" s="101">
        <v>42964.774895833332</v>
      </c>
      <c r="B76" s="102">
        <v>1500</v>
      </c>
      <c r="C76" s="103" t="s">
        <v>242</v>
      </c>
      <c r="D76" s="103" t="s">
        <v>98</v>
      </c>
    </row>
    <row r="77" spans="1:4" x14ac:dyDescent="0.25">
      <c r="A77" s="101">
        <v>42964.890590277777</v>
      </c>
      <c r="B77" s="102">
        <v>300</v>
      </c>
      <c r="C77" s="103" t="s">
        <v>243</v>
      </c>
      <c r="D77" s="103" t="s">
        <v>98</v>
      </c>
    </row>
    <row r="78" spans="1:4" x14ac:dyDescent="0.25">
      <c r="A78" s="101">
        <v>42964.892476851855</v>
      </c>
      <c r="B78" s="102">
        <v>1000</v>
      </c>
      <c r="C78" s="103" t="s">
        <v>244</v>
      </c>
      <c r="D78" s="103" t="s">
        <v>57</v>
      </c>
    </row>
    <row r="79" spans="1:4" x14ac:dyDescent="0.25">
      <c r="A79" s="101">
        <v>42964.897615740738</v>
      </c>
      <c r="B79" s="102">
        <v>1000</v>
      </c>
      <c r="C79" s="103" t="s">
        <v>245</v>
      </c>
      <c r="D79" s="103" t="s">
        <v>98</v>
      </c>
    </row>
    <row r="80" spans="1:4" x14ac:dyDescent="0.25">
      <c r="A80" s="101">
        <v>42964.954236111109</v>
      </c>
      <c r="B80" s="102">
        <v>500</v>
      </c>
      <c r="C80" s="103" t="s">
        <v>246</v>
      </c>
      <c r="D80" s="103" t="s">
        <v>98</v>
      </c>
    </row>
    <row r="81" spans="1:4" x14ac:dyDescent="0.25">
      <c r="A81" s="101">
        <v>42965.043541666666</v>
      </c>
      <c r="B81" s="102">
        <v>1000</v>
      </c>
      <c r="C81" s="103" t="s">
        <v>247</v>
      </c>
      <c r="D81" s="103" t="s">
        <v>98</v>
      </c>
    </row>
    <row r="82" spans="1:4" x14ac:dyDescent="0.25">
      <c r="A82" s="101">
        <v>42965.465069444443</v>
      </c>
      <c r="B82" s="102">
        <v>500</v>
      </c>
      <c r="C82" s="103" t="s">
        <v>248</v>
      </c>
      <c r="D82" s="103" t="s">
        <v>57</v>
      </c>
    </row>
    <row r="83" spans="1:4" x14ac:dyDescent="0.25">
      <c r="A83" s="101">
        <v>42965.674317129633</v>
      </c>
      <c r="B83" s="102">
        <v>1000</v>
      </c>
      <c r="C83" s="103" t="s">
        <v>249</v>
      </c>
      <c r="D83" s="103" t="s">
        <v>98</v>
      </c>
    </row>
    <row r="84" spans="1:4" x14ac:dyDescent="0.25">
      <c r="A84" s="101">
        <v>42965.719780092593</v>
      </c>
      <c r="B84" s="102">
        <v>1000</v>
      </c>
      <c r="C84" s="103" t="s">
        <v>250</v>
      </c>
      <c r="D84" s="103" t="s">
        <v>98</v>
      </c>
    </row>
    <row r="85" spans="1:4" x14ac:dyDescent="0.25">
      <c r="A85" s="101">
        <v>42965.806956018518</v>
      </c>
      <c r="B85" s="102">
        <v>500</v>
      </c>
      <c r="C85" s="103" t="s">
        <v>251</v>
      </c>
      <c r="D85" s="103" t="s">
        <v>186</v>
      </c>
    </row>
    <row r="86" spans="1:4" x14ac:dyDescent="0.25">
      <c r="A86" s="101">
        <v>42965.88894675926</v>
      </c>
      <c r="B86" s="102">
        <v>100</v>
      </c>
      <c r="C86" s="103" t="s">
        <v>252</v>
      </c>
      <c r="D86" s="103" t="s">
        <v>57</v>
      </c>
    </row>
    <row r="87" spans="1:4" x14ac:dyDescent="0.25">
      <c r="A87" s="101">
        <v>42966.390034722222</v>
      </c>
      <c r="B87" s="102">
        <v>200</v>
      </c>
      <c r="C87" s="103" t="s">
        <v>253</v>
      </c>
      <c r="D87" s="103" t="s">
        <v>57</v>
      </c>
    </row>
    <row r="88" spans="1:4" x14ac:dyDescent="0.25">
      <c r="A88" s="101">
        <v>42966.443692129629</v>
      </c>
      <c r="B88" s="102">
        <v>2000</v>
      </c>
      <c r="C88" s="103" t="s">
        <v>254</v>
      </c>
      <c r="D88" s="103" t="s">
        <v>57</v>
      </c>
    </row>
    <row r="89" spans="1:4" x14ac:dyDescent="0.25">
      <c r="A89" s="101">
        <v>42966.545243055552</v>
      </c>
      <c r="B89" s="102">
        <v>50</v>
      </c>
      <c r="C89" s="103" t="s">
        <v>255</v>
      </c>
      <c r="D89" s="103" t="s">
        <v>57</v>
      </c>
    </row>
    <row r="90" spans="1:4" x14ac:dyDescent="0.25">
      <c r="A90" s="101">
        <v>42966.804120370369</v>
      </c>
      <c r="B90" s="102">
        <v>1000</v>
      </c>
      <c r="C90" s="103" t="s">
        <v>256</v>
      </c>
      <c r="D90" s="103" t="s">
        <v>98</v>
      </c>
    </row>
    <row r="91" spans="1:4" x14ac:dyDescent="0.25">
      <c r="A91" s="101">
        <v>42966.857708333337</v>
      </c>
      <c r="B91" s="102">
        <v>500</v>
      </c>
      <c r="C91" s="103" t="s">
        <v>257</v>
      </c>
      <c r="D91" s="103" t="s">
        <v>57</v>
      </c>
    </row>
    <row r="92" spans="1:4" x14ac:dyDescent="0.25">
      <c r="A92" s="101">
        <v>42967.760775462964</v>
      </c>
      <c r="B92" s="102">
        <v>500</v>
      </c>
      <c r="C92" s="103" t="s">
        <v>258</v>
      </c>
      <c r="D92" s="103" t="s">
        <v>57</v>
      </c>
    </row>
    <row r="93" spans="1:4" x14ac:dyDescent="0.25">
      <c r="A93" s="101">
        <v>42967.770914351851</v>
      </c>
      <c r="B93" s="102">
        <v>100</v>
      </c>
      <c r="C93" s="103" t="s">
        <v>259</v>
      </c>
      <c r="D93" s="103" t="s">
        <v>57</v>
      </c>
    </row>
    <row r="94" spans="1:4" x14ac:dyDescent="0.25">
      <c r="A94" s="101">
        <v>42968.023993055554</v>
      </c>
      <c r="B94" s="102">
        <v>1000</v>
      </c>
      <c r="C94" s="103" t="s">
        <v>260</v>
      </c>
      <c r="D94" s="103" t="s">
        <v>57</v>
      </c>
    </row>
    <row r="95" spans="1:4" x14ac:dyDescent="0.25">
      <c r="A95" s="101">
        <v>42968.315995370373</v>
      </c>
      <c r="B95" s="102">
        <v>300</v>
      </c>
      <c r="C95" s="103" t="s">
        <v>261</v>
      </c>
      <c r="D95" s="103" t="s">
        <v>57</v>
      </c>
    </row>
    <row r="96" spans="1:4" x14ac:dyDescent="0.25">
      <c r="A96" s="101">
        <v>42968.874884259261</v>
      </c>
      <c r="B96" s="102">
        <v>350</v>
      </c>
      <c r="C96" s="103" t="s">
        <v>262</v>
      </c>
      <c r="D96" s="103" t="s">
        <v>57</v>
      </c>
    </row>
    <row r="97" spans="1:4" x14ac:dyDescent="0.25">
      <c r="A97" s="101">
        <v>42968.979548611111</v>
      </c>
      <c r="B97" s="102">
        <v>1000</v>
      </c>
      <c r="C97" s="103" t="s">
        <v>263</v>
      </c>
      <c r="D97" s="103" t="s">
        <v>57</v>
      </c>
    </row>
    <row r="98" spans="1:4" x14ac:dyDescent="0.25">
      <c r="A98" s="101">
        <v>42970.934039351851</v>
      </c>
      <c r="B98" s="102">
        <v>1750</v>
      </c>
      <c r="C98" s="103" t="s">
        <v>264</v>
      </c>
      <c r="D98" s="103" t="s">
        <v>57</v>
      </c>
    </row>
    <row r="99" spans="1:4" x14ac:dyDescent="0.25">
      <c r="A99" s="101">
        <v>42971.024293981478</v>
      </c>
      <c r="B99" s="102">
        <v>100</v>
      </c>
      <c r="C99" s="103" t="s">
        <v>265</v>
      </c>
      <c r="D99" s="103" t="s">
        <v>57</v>
      </c>
    </row>
    <row r="100" spans="1:4" x14ac:dyDescent="0.25">
      <c r="A100" s="101">
        <v>42971.13890046296</v>
      </c>
      <c r="B100" s="102">
        <v>500</v>
      </c>
      <c r="C100" s="103" t="s">
        <v>266</v>
      </c>
      <c r="D100" s="103" t="s">
        <v>57</v>
      </c>
    </row>
    <row r="101" spans="1:4" x14ac:dyDescent="0.25">
      <c r="A101" s="101">
        <v>42971.351805555554</v>
      </c>
      <c r="B101" s="102">
        <v>1000</v>
      </c>
      <c r="C101" s="103" t="s">
        <v>190</v>
      </c>
      <c r="D101" s="103" t="s">
        <v>57</v>
      </c>
    </row>
    <row r="102" spans="1:4" x14ac:dyDescent="0.25">
      <c r="A102" s="101">
        <v>42971.379618055558</v>
      </c>
      <c r="B102" s="102">
        <v>500</v>
      </c>
      <c r="C102" s="103" t="s">
        <v>267</v>
      </c>
      <c r="D102" s="103" t="s">
        <v>57</v>
      </c>
    </row>
    <row r="103" spans="1:4" x14ac:dyDescent="0.25">
      <c r="A103" s="101">
        <v>42972.567233796297</v>
      </c>
      <c r="B103" s="102">
        <v>300</v>
      </c>
      <c r="C103" s="103" t="s">
        <v>220</v>
      </c>
      <c r="D103" s="103" t="s">
        <v>57</v>
      </c>
    </row>
    <row r="104" spans="1:4" x14ac:dyDescent="0.25">
      <c r="A104" s="101">
        <v>42972.750844907408</v>
      </c>
      <c r="B104" s="102">
        <v>100</v>
      </c>
      <c r="C104" s="103" t="s">
        <v>268</v>
      </c>
      <c r="D104" s="103" t="s">
        <v>57</v>
      </c>
    </row>
    <row r="105" spans="1:4" x14ac:dyDescent="0.25">
      <c r="A105" s="101">
        <v>42972.788437499999</v>
      </c>
      <c r="B105" s="102">
        <v>50</v>
      </c>
      <c r="C105" s="103" t="s">
        <v>269</v>
      </c>
      <c r="D105" s="103" t="s">
        <v>57</v>
      </c>
    </row>
    <row r="106" spans="1:4" x14ac:dyDescent="0.25">
      <c r="A106" s="101">
        <v>42973.655763888892</v>
      </c>
      <c r="B106" s="102">
        <v>150</v>
      </c>
      <c r="C106" s="103" t="s">
        <v>270</v>
      </c>
      <c r="D106" s="103" t="s">
        <v>57</v>
      </c>
    </row>
    <row r="107" spans="1:4" x14ac:dyDescent="0.25">
      <c r="A107" s="101">
        <v>42975.028368055559</v>
      </c>
      <c r="B107" s="102">
        <v>300</v>
      </c>
      <c r="C107" s="103" t="s">
        <v>271</v>
      </c>
      <c r="D107" s="103" t="s">
        <v>57</v>
      </c>
    </row>
    <row r="108" spans="1:4" x14ac:dyDescent="0.25">
      <c r="A108" s="101">
        <v>42975.494780092595</v>
      </c>
      <c r="B108" s="102">
        <v>200</v>
      </c>
      <c r="C108" s="103" t="s">
        <v>272</v>
      </c>
      <c r="D108" s="103" t="s">
        <v>57</v>
      </c>
    </row>
    <row r="109" spans="1:4" x14ac:dyDescent="0.25">
      <c r="A109" s="101">
        <v>42975.65525462963</v>
      </c>
      <c r="B109" s="102">
        <v>1000</v>
      </c>
      <c r="C109" s="103" t="s">
        <v>273</v>
      </c>
      <c r="D109" s="103" t="s">
        <v>57</v>
      </c>
    </row>
    <row r="110" spans="1:4" x14ac:dyDescent="0.25">
      <c r="A110" s="101">
        <v>42975.711967592593</v>
      </c>
      <c r="B110" s="102">
        <v>100</v>
      </c>
      <c r="C110" s="103" t="s">
        <v>274</v>
      </c>
      <c r="D110" s="103" t="s">
        <v>57</v>
      </c>
    </row>
    <row r="111" spans="1:4" x14ac:dyDescent="0.25">
      <c r="A111" s="101">
        <v>42975.836585648147</v>
      </c>
      <c r="B111" s="102">
        <v>500</v>
      </c>
      <c r="C111" s="103" t="s">
        <v>275</v>
      </c>
      <c r="D111" s="103" t="s">
        <v>151</v>
      </c>
    </row>
    <row r="112" spans="1:4" x14ac:dyDescent="0.25">
      <c r="A112" s="101">
        <v>42975.921793981484</v>
      </c>
      <c r="B112" s="102">
        <v>500</v>
      </c>
      <c r="C112" s="103" t="s">
        <v>276</v>
      </c>
      <c r="D112" s="103" t="s">
        <v>151</v>
      </c>
    </row>
    <row r="113" spans="1:4" x14ac:dyDescent="0.25">
      <c r="A113" s="101">
        <v>42975.951898148145</v>
      </c>
      <c r="B113" s="102">
        <v>200</v>
      </c>
      <c r="C113" s="103" t="s">
        <v>277</v>
      </c>
      <c r="D113" s="103" t="s">
        <v>151</v>
      </c>
    </row>
    <row r="114" spans="1:4" x14ac:dyDescent="0.25">
      <c r="A114" s="101">
        <v>42975.956365740742</v>
      </c>
      <c r="B114" s="102">
        <v>67</v>
      </c>
      <c r="C114" s="103" t="s">
        <v>278</v>
      </c>
      <c r="D114" s="103" t="s">
        <v>151</v>
      </c>
    </row>
    <row r="115" spans="1:4" x14ac:dyDescent="0.25">
      <c r="A115" s="101">
        <v>42975.987083333333</v>
      </c>
      <c r="B115" s="102">
        <v>3000</v>
      </c>
      <c r="C115" s="103" t="s">
        <v>279</v>
      </c>
      <c r="D115" s="103" t="s">
        <v>151</v>
      </c>
    </row>
    <row r="116" spans="1:4" x14ac:dyDescent="0.25">
      <c r="A116" s="101">
        <v>42976.025717592594</v>
      </c>
      <c r="B116" s="102">
        <v>100</v>
      </c>
      <c r="C116" s="103" t="s">
        <v>280</v>
      </c>
      <c r="D116" s="103" t="s">
        <v>151</v>
      </c>
    </row>
    <row r="117" spans="1:4" x14ac:dyDescent="0.25">
      <c r="A117" s="101">
        <v>42976.04</v>
      </c>
      <c r="B117" s="102">
        <v>500</v>
      </c>
      <c r="C117" s="103" t="s">
        <v>281</v>
      </c>
      <c r="D117" s="103" t="s">
        <v>151</v>
      </c>
    </row>
    <row r="118" spans="1:4" x14ac:dyDescent="0.25">
      <c r="A118" s="101">
        <v>42976.052071759259</v>
      </c>
      <c r="B118" s="102">
        <v>1000</v>
      </c>
      <c r="C118" s="103" t="s">
        <v>282</v>
      </c>
      <c r="D118" s="103" t="s">
        <v>151</v>
      </c>
    </row>
    <row r="119" spans="1:4" x14ac:dyDescent="0.25">
      <c r="A119" s="101">
        <v>42976.104143518518</v>
      </c>
      <c r="B119" s="102">
        <v>100</v>
      </c>
      <c r="C119" s="103" t="s">
        <v>283</v>
      </c>
      <c r="D119" s="103" t="s">
        <v>151</v>
      </c>
    </row>
    <row r="120" spans="1:4" x14ac:dyDescent="0.25">
      <c r="A120" s="101">
        <v>42976.418402777781</v>
      </c>
      <c r="B120" s="102">
        <v>500</v>
      </c>
      <c r="C120" s="103" t="s">
        <v>284</v>
      </c>
      <c r="D120" s="103" t="s">
        <v>151</v>
      </c>
    </row>
    <row r="121" spans="1:4" x14ac:dyDescent="0.25">
      <c r="A121" s="101">
        <v>42976.450659722221</v>
      </c>
      <c r="B121" s="102">
        <v>500</v>
      </c>
      <c r="C121" s="103" t="s">
        <v>190</v>
      </c>
      <c r="D121" s="103" t="s">
        <v>151</v>
      </c>
    </row>
    <row r="122" spans="1:4" x14ac:dyDescent="0.25">
      <c r="A122" s="101">
        <v>42976.47693287037</v>
      </c>
      <c r="B122" s="102">
        <v>500</v>
      </c>
      <c r="C122" s="103" t="s">
        <v>225</v>
      </c>
      <c r="D122" s="103" t="s">
        <v>151</v>
      </c>
    </row>
    <row r="123" spans="1:4" x14ac:dyDescent="0.25">
      <c r="A123" s="101">
        <v>42976.47923611111</v>
      </c>
      <c r="B123" s="102">
        <v>500</v>
      </c>
      <c r="C123" s="103" t="s">
        <v>285</v>
      </c>
      <c r="D123" s="103" t="s">
        <v>57</v>
      </c>
    </row>
    <row r="124" spans="1:4" x14ac:dyDescent="0.25">
      <c r="A124" s="101">
        <v>42976.480949074074</v>
      </c>
      <c r="B124" s="102">
        <v>500</v>
      </c>
      <c r="C124" s="103" t="s">
        <v>286</v>
      </c>
      <c r="D124" s="103" t="s">
        <v>151</v>
      </c>
    </row>
    <row r="125" spans="1:4" x14ac:dyDescent="0.25">
      <c r="A125" s="101">
        <v>42976.558159722219</v>
      </c>
      <c r="B125" s="102">
        <v>4015</v>
      </c>
      <c r="C125" s="103" t="s">
        <v>255</v>
      </c>
      <c r="D125" s="103" t="s">
        <v>57</v>
      </c>
    </row>
    <row r="126" spans="1:4" x14ac:dyDescent="0.25">
      <c r="A126" s="101">
        <v>42976.584328703706</v>
      </c>
      <c r="B126" s="102">
        <v>500</v>
      </c>
      <c r="C126" s="103" t="s">
        <v>287</v>
      </c>
      <c r="D126" s="103" t="s">
        <v>57</v>
      </c>
    </row>
    <row r="127" spans="1:4" x14ac:dyDescent="0.25">
      <c r="A127" s="101">
        <v>42976.862071759257</v>
      </c>
      <c r="B127" s="102">
        <v>500</v>
      </c>
      <c r="C127" s="103" t="s">
        <v>288</v>
      </c>
      <c r="D127" s="103" t="s">
        <v>151</v>
      </c>
    </row>
    <row r="128" spans="1:4" x14ac:dyDescent="0.25">
      <c r="A128" s="101">
        <v>42976.879479166666</v>
      </c>
      <c r="B128" s="102">
        <v>1000</v>
      </c>
      <c r="C128" s="103" t="s">
        <v>264</v>
      </c>
      <c r="D128" s="103" t="s">
        <v>151</v>
      </c>
    </row>
    <row r="129" spans="1:4" x14ac:dyDescent="0.25">
      <c r="A129" s="101">
        <v>42976.968715277777</v>
      </c>
      <c r="B129" s="102">
        <v>500</v>
      </c>
      <c r="C129" s="103" t="s">
        <v>288</v>
      </c>
      <c r="D129" s="103" t="s">
        <v>57</v>
      </c>
    </row>
    <row r="130" spans="1:4" x14ac:dyDescent="0.25">
      <c r="A130" s="101">
        <v>42977.418587962966</v>
      </c>
      <c r="B130" s="102">
        <v>100</v>
      </c>
      <c r="C130" s="103" t="s">
        <v>289</v>
      </c>
      <c r="D130" s="103" t="s">
        <v>57</v>
      </c>
    </row>
    <row r="131" spans="1:4" x14ac:dyDescent="0.25">
      <c r="A131" s="101">
        <v>42977.548750000002</v>
      </c>
      <c r="B131" s="102">
        <v>500</v>
      </c>
      <c r="C131" s="103" t="s">
        <v>184</v>
      </c>
      <c r="D131" s="103" t="s">
        <v>57</v>
      </c>
    </row>
    <row r="132" spans="1:4" x14ac:dyDescent="0.25">
      <c r="A132" s="101">
        <v>42977.630196759259</v>
      </c>
      <c r="B132" s="102">
        <v>500</v>
      </c>
      <c r="C132" s="103" t="s">
        <v>290</v>
      </c>
      <c r="D132" s="103" t="s">
        <v>57</v>
      </c>
    </row>
    <row r="133" spans="1:4" x14ac:dyDescent="0.25">
      <c r="A133" s="101">
        <v>42977.802337962959</v>
      </c>
      <c r="B133" s="102">
        <v>1000</v>
      </c>
      <c r="C133" s="103" t="s">
        <v>291</v>
      </c>
      <c r="D133" s="103" t="s">
        <v>151</v>
      </c>
    </row>
    <row r="134" spans="1:4" x14ac:dyDescent="0.25">
      <c r="A134" s="101">
        <v>42977.941678240742</v>
      </c>
      <c r="B134" s="102">
        <v>50</v>
      </c>
      <c r="C134" s="103" t="s">
        <v>292</v>
      </c>
      <c r="D134" s="103" t="s">
        <v>57</v>
      </c>
    </row>
    <row r="135" spans="1:4" x14ac:dyDescent="0.25">
      <c r="A135" s="101">
        <v>42977.990694444445</v>
      </c>
      <c r="B135" s="102">
        <v>300</v>
      </c>
      <c r="C135" s="103" t="s">
        <v>293</v>
      </c>
      <c r="D135" s="103" t="s">
        <v>151</v>
      </c>
    </row>
    <row r="136" spans="1:4" x14ac:dyDescent="0.25">
      <c r="A136" s="56" t="s">
        <v>2</v>
      </c>
      <c r="B136" s="77">
        <f>SUM(B10:B135)</f>
        <v>133275</v>
      </c>
      <c r="C136" s="58"/>
      <c r="D136" s="58"/>
    </row>
    <row r="137" spans="1:4" ht="45" x14ac:dyDescent="0.25">
      <c r="A137" s="49" t="s">
        <v>44</v>
      </c>
      <c r="B137" s="11">
        <v>129410.02</v>
      </c>
      <c r="C137" s="59"/>
      <c r="D137" s="31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8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39" t="s">
        <v>20</v>
      </c>
      <c r="C1" s="139"/>
      <c r="D1" s="139"/>
    </row>
    <row r="2" spans="1:4" ht="18.75" x14ac:dyDescent="0.3">
      <c r="B2" s="139" t="s">
        <v>21</v>
      </c>
      <c r="C2" s="139"/>
      <c r="D2" s="139"/>
    </row>
    <row r="3" spans="1:4" ht="18" customHeight="1" x14ac:dyDescent="0.3">
      <c r="B3" s="8"/>
      <c r="C3" s="8"/>
    </row>
    <row r="4" spans="1:4" ht="18.75" x14ac:dyDescent="0.25">
      <c r="B4" s="140" t="s">
        <v>10</v>
      </c>
      <c r="C4" s="140"/>
      <c r="D4" s="140"/>
    </row>
    <row r="5" spans="1:4" ht="18.75" x14ac:dyDescent="0.25">
      <c r="B5" s="140" t="s">
        <v>18</v>
      </c>
      <c r="C5" s="140"/>
      <c r="D5" s="140"/>
    </row>
    <row r="6" spans="1:4" ht="18.75" x14ac:dyDescent="0.3">
      <c r="B6" s="141" t="s">
        <v>49</v>
      </c>
      <c r="C6" s="141"/>
      <c r="D6" s="141"/>
    </row>
    <row r="9" spans="1:4" x14ac:dyDescent="0.25">
      <c r="A9" s="10" t="s">
        <v>16</v>
      </c>
      <c r="B9" s="28" t="s">
        <v>7</v>
      </c>
      <c r="C9" s="54" t="s">
        <v>1</v>
      </c>
      <c r="D9" s="55" t="s">
        <v>6</v>
      </c>
    </row>
    <row r="10" spans="1:4" x14ac:dyDescent="0.25">
      <c r="A10" s="43">
        <v>42948</v>
      </c>
      <c r="B10" s="45">
        <v>100</v>
      </c>
      <c r="C10" s="110" t="s">
        <v>337</v>
      </c>
      <c r="D10" s="44"/>
    </row>
    <row r="11" spans="1:4" x14ac:dyDescent="0.25">
      <c r="A11" s="43">
        <v>42955</v>
      </c>
      <c r="B11" s="45">
        <v>100</v>
      </c>
      <c r="C11" s="44" t="s">
        <v>338</v>
      </c>
      <c r="D11" s="44"/>
    </row>
    <row r="12" spans="1:4" x14ac:dyDescent="0.25">
      <c r="A12" s="43">
        <v>42958</v>
      </c>
      <c r="B12" s="45">
        <v>250</v>
      </c>
      <c r="C12" s="44" t="s">
        <v>339</v>
      </c>
      <c r="D12" s="44"/>
    </row>
    <row r="13" spans="1:4" x14ac:dyDescent="0.25">
      <c r="A13" s="43">
        <v>42961</v>
      </c>
      <c r="B13" s="45">
        <v>100</v>
      </c>
      <c r="C13" s="44" t="s">
        <v>340</v>
      </c>
      <c r="D13" s="44"/>
    </row>
    <row r="14" spans="1:4" x14ac:dyDescent="0.25">
      <c r="A14" s="43">
        <v>42962</v>
      </c>
      <c r="B14" s="45">
        <v>100</v>
      </c>
      <c r="C14" s="44" t="s">
        <v>341</v>
      </c>
      <c r="D14" s="44"/>
    </row>
    <row r="15" spans="1:4" x14ac:dyDescent="0.25">
      <c r="A15" s="43">
        <v>42963</v>
      </c>
      <c r="B15" s="45">
        <v>350</v>
      </c>
      <c r="C15" s="44" t="s">
        <v>342</v>
      </c>
      <c r="D15" s="44"/>
    </row>
    <row r="16" spans="1:4" x14ac:dyDescent="0.25">
      <c r="A16" s="43">
        <v>42964</v>
      </c>
      <c r="B16" s="45">
        <v>500</v>
      </c>
      <c r="C16" s="44" t="s">
        <v>343</v>
      </c>
      <c r="D16" s="44"/>
    </row>
    <row r="17" spans="1:4" x14ac:dyDescent="0.25">
      <c r="A17" s="43">
        <v>42964</v>
      </c>
      <c r="B17" s="45">
        <v>500</v>
      </c>
      <c r="C17" s="44" t="s">
        <v>344</v>
      </c>
      <c r="D17" s="44"/>
    </row>
    <row r="18" spans="1:4" x14ac:dyDescent="0.25">
      <c r="A18" s="43">
        <v>42966</v>
      </c>
      <c r="B18" s="45">
        <v>500</v>
      </c>
      <c r="C18" s="44" t="s">
        <v>347</v>
      </c>
      <c r="D18" s="44"/>
    </row>
    <row r="19" spans="1:4" x14ac:dyDescent="0.25">
      <c r="A19" s="43">
        <v>42967</v>
      </c>
      <c r="B19" s="45">
        <v>500</v>
      </c>
      <c r="C19" s="44" t="s">
        <v>345</v>
      </c>
      <c r="D19" s="44"/>
    </row>
    <row r="20" spans="1:4" x14ac:dyDescent="0.25">
      <c r="A20" s="43">
        <v>42967</v>
      </c>
      <c r="B20" s="45">
        <v>1500</v>
      </c>
      <c r="C20" s="44" t="s">
        <v>346</v>
      </c>
      <c r="D20" s="44"/>
    </row>
    <row r="21" spans="1:4" x14ac:dyDescent="0.25">
      <c r="A21" s="43">
        <v>42969</v>
      </c>
      <c r="B21" s="45">
        <v>50</v>
      </c>
      <c r="C21" s="44" t="s">
        <v>348</v>
      </c>
      <c r="D21" s="44"/>
    </row>
    <row r="22" spans="1:4" x14ac:dyDescent="0.25">
      <c r="A22" s="43">
        <v>42970</v>
      </c>
      <c r="B22" s="45">
        <v>100</v>
      </c>
      <c r="C22" s="44" t="s">
        <v>349</v>
      </c>
      <c r="D22" s="44"/>
    </row>
    <row r="23" spans="1:4" x14ac:dyDescent="0.25">
      <c r="A23" s="43">
        <v>42972</v>
      </c>
      <c r="B23" s="45">
        <v>500</v>
      </c>
      <c r="C23" s="44" t="s">
        <v>350</v>
      </c>
      <c r="D23" s="44"/>
    </row>
    <row r="24" spans="1:4" x14ac:dyDescent="0.25">
      <c r="A24" s="43">
        <v>42973</v>
      </c>
      <c r="B24" s="45">
        <v>500</v>
      </c>
      <c r="C24" s="44" t="s">
        <v>351</v>
      </c>
      <c r="D24" s="44"/>
    </row>
    <row r="25" spans="1:4" x14ac:dyDescent="0.25">
      <c r="A25" s="43">
        <v>42973</v>
      </c>
      <c r="B25" s="45">
        <v>500</v>
      </c>
      <c r="C25" s="44" t="s">
        <v>352</v>
      </c>
      <c r="D25" s="44"/>
    </row>
    <row r="26" spans="1:4" x14ac:dyDescent="0.25">
      <c r="A26" s="43">
        <v>42976</v>
      </c>
      <c r="B26" s="45">
        <v>200</v>
      </c>
      <c r="C26" s="44" t="s">
        <v>236</v>
      </c>
      <c r="D26" s="44"/>
    </row>
    <row r="27" spans="1:4" x14ac:dyDescent="0.25">
      <c r="A27" s="56" t="s">
        <v>2</v>
      </c>
      <c r="B27" s="57">
        <f>SUM(B10:B26)</f>
        <v>6350</v>
      </c>
      <c r="C27" s="58"/>
      <c r="D27" s="58"/>
    </row>
    <row r="28" spans="1:4" ht="45" x14ac:dyDescent="0.25">
      <c r="A28" s="49" t="s">
        <v>22</v>
      </c>
      <c r="B28" s="11">
        <f>B27-B27*3%</f>
        <v>6159.5</v>
      </c>
      <c r="C28" s="59"/>
      <c r="D28" s="31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8" customWidth="1"/>
    <col min="5" max="5" width="20.7109375" style="48" customWidth="1"/>
    <col min="6" max="6" width="58.5703125" customWidth="1"/>
  </cols>
  <sheetData>
    <row r="1" spans="1:6" ht="18.75" x14ac:dyDescent="0.3">
      <c r="B1" s="139" t="s">
        <v>20</v>
      </c>
      <c r="C1" s="139"/>
      <c r="D1" s="139"/>
      <c r="E1" s="139"/>
      <c r="F1" s="139"/>
    </row>
    <row r="2" spans="1:6" ht="18.75" x14ac:dyDescent="0.3">
      <c r="B2" s="139" t="s">
        <v>21</v>
      </c>
      <c r="C2" s="139"/>
      <c r="D2" s="139"/>
      <c r="E2" s="139"/>
      <c r="F2" s="139"/>
    </row>
    <row r="3" spans="1:6" ht="18" customHeight="1" x14ac:dyDescent="0.3">
      <c r="D3" s="47"/>
      <c r="E3" s="47"/>
      <c r="F3" s="8"/>
    </row>
    <row r="4" spans="1:6" ht="18.75" x14ac:dyDescent="0.25">
      <c r="B4" s="140" t="s">
        <v>24</v>
      </c>
      <c r="C4" s="140"/>
      <c r="D4" s="140"/>
      <c r="E4" s="140"/>
      <c r="F4" s="140"/>
    </row>
    <row r="5" spans="1:6" ht="18.75" x14ac:dyDescent="0.25">
      <c r="B5" s="140" t="s">
        <v>49</v>
      </c>
      <c r="C5" s="140"/>
      <c r="D5" s="140"/>
      <c r="E5" s="140"/>
      <c r="F5" s="140"/>
    </row>
    <row r="6" spans="1:6" ht="18.75" x14ac:dyDescent="0.3">
      <c r="D6" s="141"/>
      <c r="E6" s="141"/>
      <c r="F6" s="141"/>
    </row>
    <row r="8" spans="1:6" s="53" customFormat="1" ht="45" x14ac:dyDescent="0.25">
      <c r="A8" s="49" t="s">
        <v>16</v>
      </c>
      <c r="B8" s="50" t="s">
        <v>25</v>
      </c>
      <c r="C8" s="50" t="s">
        <v>28</v>
      </c>
      <c r="D8" s="51" t="s">
        <v>48</v>
      </c>
      <c r="E8" s="51" t="s">
        <v>1</v>
      </c>
      <c r="F8" s="52" t="s">
        <v>39</v>
      </c>
    </row>
    <row r="9" spans="1:6" x14ac:dyDescent="0.25">
      <c r="A9" s="43">
        <v>42961</v>
      </c>
      <c r="B9" s="43">
        <v>42968</v>
      </c>
      <c r="C9" s="70" t="s">
        <v>353</v>
      </c>
      <c r="D9" s="79">
        <v>470.5</v>
      </c>
      <c r="E9" s="76" t="s">
        <v>354</v>
      </c>
      <c r="F9" s="73" t="s">
        <v>57</v>
      </c>
    </row>
    <row r="10" spans="1:6" x14ac:dyDescent="0.25">
      <c r="A10" s="111">
        <v>42968</v>
      </c>
      <c r="B10" s="43">
        <v>42971</v>
      </c>
      <c r="C10" s="70" t="s">
        <v>356</v>
      </c>
      <c r="D10" s="45">
        <v>278.3</v>
      </c>
      <c r="E10" s="76" t="s">
        <v>355</v>
      </c>
      <c r="F10" s="73" t="s">
        <v>57</v>
      </c>
    </row>
    <row r="11" spans="1:6" x14ac:dyDescent="0.25">
      <c r="A11" s="111">
        <v>42969</v>
      </c>
      <c r="B11" s="43">
        <v>42972</v>
      </c>
      <c r="C11" s="70" t="s">
        <v>357</v>
      </c>
      <c r="D11" s="45">
        <v>182.2</v>
      </c>
      <c r="E11" s="76" t="s">
        <v>358</v>
      </c>
      <c r="F11" s="73" t="s">
        <v>57</v>
      </c>
    </row>
    <row r="12" spans="1:6" x14ac:dyDescent="0.25">
      <c r="A12" s="111">
        <v>42969</v>
      </c>
      <c r="B12" s="43">
        <v>42972</v>
      </c>
      <c r="C12" s="70" t="s">
        <v>359</v>
      </c>
      <c r="D12" s="45">
        <v>946</v>
      </c>
      <c r="E12" s="76" t="s">
        <v>360</v>
      </c>
      <c r="F12" s="73" t="s">
        <v>361</v>
      </c>
    </row>
    <row r="13" spans="1:6" x14ac:dyDescent="0.25">
      <c r="A13" s="111">
        <v>42969</v>
      </c>
      <c r="B13" s="43">
        <v>42972</v>
      </c>
      <c r="C13" s="112" t="s">
        <v>357</v>
      </c>
      <c r="D13" s="45">
        <v>182.2</v>
      </c>
      <c r="E13" s="76" t="s">
        <v>355</v>
      </c>
      <c r="F13" s="73" t="s">
        <v>57</v>
      </c>
    </row>
    <row r="14" spans="1:6" x14ac:dyDescent="0.25">
      <c r="A14" s="111">
        <v>42969</v>
      </c>
      <c r="B14" s="43">
        <v>42972</v>
      </c>
      <c r="C14" s="70" t="s">
        <v>353</v>
      </c>
      <c r="D14" s="45">
        <v>470.5</v>
      </c>
      <c r="E14" s="76" t="s">
        <v>363</v>
      </c>
      <c r="F14" s="73" t="s">
        <v>57</v>
      </c>
    </row>
    <row r="15" spans="1:6" x14ac:dyDescent="0.25">
      <c r="A15" s="111">
        <v>42969</v>
      </c>
      <c r="B15" s="43">
        <v>42972</v>
      </c>
      <c r="C15" s="70" t="s">
        <v>364</v>
      </c>
      <c r="D15" s="45">
        <v>374.4</v>
      </c>
      <c r="E15" s="76" t="s">
        <v>365</v>
      </c>
      <c r="F15" s="73" t="s">
        <v>57</v>
      </c>
    </row>
    <row r="16" spans="1:6" x14ac:dyDescent="0.25">
      <c r="A16" s="111">
        <v>42970</v>
      </c>
      <c r="B16" s="43"/>
      <c r="C16" s="70" t="s">
        <v>366</v>
      </c>
      <c r="D16" s="45">
        <v>513.74</v>
      </c>
      <c r="E16" s="76" t="s">
        <v>367</v>
      </c>
      <c r="F16" s="73" t="s">
        <v>57</v>
      </c>
    </row>
    <row r="17" spans="1:6" x14ac:dyDescent="0.25">
      <c r="A17" s="111">
        <v>42972</v>
      </c>
      <c r="B17" s="43"/>
      <c r="C17" s="70" t="s">
        <v>357</v>
      </c>
      <c r="D17" s="45">
        <v>182.2</v>
      </c>
      <c r="E17" s="76" t="s">
        <v>367</v>
      </c>
      <c r="F17" s="73" t="s">
        <v>57</v>
      </c>
    </row>
    <row r="18" spans="1:6" x14ac:dyDescent="0.25">
      <c r="A18" s="111">
        <v>42973</v>
      </c>
      <c r="B18" s="43"/>
      <c r="C18" s="70" t="s">
        <v>368</v>
      </c>
      <c r="D18" s="45">
        <v>86.1</v>
      </c>
      <c r="E18" s="76" t="s">
        <v>365</v>
      </c>
      <c r="F18" s="73" t="s">
        <v>57</v>
      </c>
    </row>
    <row r="19" spans="1:6" x14ac:dyDescent="0.25">
      <c r="A19" s="111">
        <v>42975</v>
      </c>
      <c r="B19" s="43"/>
      <c r="C19" s="70" t="s">
        <v>369</v>
      </c>
      <c r="D19" s="45">
        <v>38.049999999999997</v>
      </c>
      <c r="E19" s="76" t="s">
        <v>365</v>
      </c>
      <c r="F19" s="73" t="s">
        <v>57</v>
      </c>
    </row>
    <row r="20" spans="1:6" x14ac:dyDescent="0.25">
      <c r="A20" s="111">
        <v>42976</v>
      </c>
      <c r="B20" s="43"/>
      <c r="C20" s="70" t="s">
        <v>371</v>
      </c>
      <c r="D20" s="45">
        <v>5373.76</v>
      </c>
      <c r="E20" s="76" t="s">
        <v>370</v>
      </c>
      <c r="F20" s="73" t="s">
        <v>57</v>
      </c>
    </row>
    <row r="21" spans="1:6" x14ac:dyDescent="0.25">
      <c r="A21" s="111">
        <v>42976</v>
      </c>
      <c r="B21" s="43"/>
      <c r="C21" s="70" t="s">
        <v>372</v>
      </c>
      <c r="D21" s="45">
        <v>4479.6899999999996</v>
      </c>
      <c r="E21" s="76" t="s">
        <v>373</v>
      </c>
      <c r="F21" s="73" t="s">
        <v>151</v>
      </c>
    </row>
    <row r="22" spans="1:6" x14ac:dyDescent="0.25">
      <c r="A22" s="111">
        <v>42977</v>
      </c>
      <c r="B22" s="43"/>
      <c r="C22" s="70" t="s">
        <v>376</v>
      </c>
      <c r="D22" s="45">
        <v>730.65</v>
      </c>
      <c r="E22" s="76" t="s">
        <v>375</v>
      </c>
      <c r="F22" s="73" t="s">
        <v>374</v>
      </c>
    </row>
    <row r="23" spans="1:6" ht="15" customHeight="1" x14ac:dyDescent="0.25">
      <c r="A23" s="142" t="s">
        <v>33</v>
      </c>
      <c r="B23" s="143"/>
      <c r="C23" s="143"/>
      <c r="D23" s="30">
        <f>SUM(D9:D15)</f>
        <v>2904.1</v>
      </c>
      <c r="E23" s="30"/>
      <c r="F23" s="24"/>
    </row>
    <row r="24" spans="1:6" x14ac:dyDescent="0.25">
      <c r="A24" s="142" t="s">
        <v>362</v>
      </c>
      <c r="B24" s="143"/>
      <c r="C24" s="143"/>
      <c r="D24" s="30">
        <f>SUM(D16:D22)</f>
        <v>11404.19</v>
      </c>
      <c r="E24" s="30"/>
      <c r="F24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4:C24"/>
    <mergeCell ref="D6:F6"/>
    <mergeCell ref="B4:F4"/>
    <mergeCell ref="B1:F1"/>
    <mergeCell ref="B2:F2"/>
    <mergeCell ref="B5:F5"/>
    <mergeCell ref="A23:C23"/>
  </mergeCells>
  <pageMargins left="0.7" right="0.7" top="0.75" bottom="0.75" header="0.3" footer="0.3"/>
  <pageSetup paperSize="9" orientation="portrait" r:id="rId1"/>
  <ignoredErrors>
    <ignoredError sqref="D2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5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8" customWidth="1"/>
    <col min="4" max="4" width="44.85546875" customWidth="1"/>
  </cols>
  <sheetData>
    <row r="1" spans="1:4" ht="18.75" x14ac:dyDescent="0.3">
      <c r="B1" s="139" t="s">
        <v>20</v>
      </c>
      <c r="C1" s="139"/>
      <c r="D1" s="139"/>
    </row>
    <row r="2" spans="1:4" ht="18.75" x14ac:dyDescent="0.3">
      <c r="B2" s="139" t="s">
        <v>21</v>
      </c>
      <c r="C2" s="139"/>
      <c r="D2" s="139"/>
    </row>
    <row r="3" spans="1:4" ht="18" customHeight="1" x14ac:dyDescent="0.3">
      <c r="C3" s="47"/>
      <c r="D3" s="8"/>
    </row>
    <row r="4" spans="1:4" ht="18.75" x14ac:dyDescent="0.25">
      <c r="B4" s="140" t="s">
        <v>29</v>
      </c>
      <c r="C4" s="140"/>
      <c r="D4" s="140"/>
    </row>
    <row r="5" spans="1:4" ht="18.75" x14ac:dyDescent="0.25">
      <c r="B5" s="140" t="s">
        <v>49</v>
      </c>
      <c r="C5" s="140"/>
      <c r="D5" s="140"/>
    </row>
    <row r="6" spans="1:4" ht="18.75" x14ac:dyDescent="0.3">
      <c r="C6" s="141"/>
      <c r="D6" s="141"/>
    </row>
    <row r="8" spans="1:4" s="53" customFormat="1" ht="30" x14ac:dyDescent="0.25">
      <c r="A8" s="49" t="s">
        <v>16</v>
      </c>
      <c r="B8" s="50" t="s">
        <v>25</v>
      </c>
      <c r="C8" s="51" t="s">
        <v>7</v>
      </c>
      <c r="D8" s="52" t="s">
        <v>1</v>
      </c>
    </row>
    <row r="9" spans="1:4" x14ac:dyDescent="0.25">
      <c r="A9" s="3">
        <v>42951</v>
      </c>
      <c r="B9" s="3">
        <v>42954</v>
      </c>
      <c r="C9" s="62">
        <v>2000</v>
      </c>
      <c r="D9" s="42" t="s">
        <v>377</v>
      </c>
    </row>
    <row r="10" spans="1:4" x14ac:dyDescent="0.25">
      <c r="A10" s="3">
        <v>42952</v>
      </c>
      <c r="B10" s="3">
        <v>42954</v>
      </c>
      <c r="C10" s="62">
        <v>1</v>
      </c>
      <c r="D10" s="93" t="s">
        <v>378</v>
      </c>
    </row>
    <row r="11" spans="1:4" x14ac:dyDescent="0.25">
      <c r="A11" s="3">
        <v>42969</v>
      </c>
      <c r="B11" s="3">
        <v>42970</v>
      </c>
      <c r="C11" s="62">
        <v>1000</v>
      </c>
      <c r="D11" s="93" t="s">
        <v>379</v>
      </c>
    </row>
    <row r="12" spans="1:4" x14ac:dyDescent="0.25">
      <c r="A12" s="3">
        <v>42975</v>
      </c>
      <c r="B12" s="3">
        <v>42976</v>
      </c>
      <c r="C12" s="62">
        <v>100</v>
      </c>
      <c r="D12" s="93" t="s">
        <v>380</v>
      </c>
    </row>
    <row r="13" spans="1:4" x14ac:dyDescent="0.25">
      <c r="A13" s="60">
        <v>42977</v>
      </c>
      <c r="B13" s="3">
        <v>42978</v>
      </c>
      <c r="C13" s="62">
        <v>300</v>
      </c>
      <c r="D13" s="93" t="s">
        <v>381</v>
      </c>
    </row>
    <row r="14" spans="1:4" x14ac:dyDescent="0.25">
      <c r="A14" s="144" t="s">
        <v>2</v>
      </c>
      <c r="B14" s="145"/>
      <c r="C14" s="62">
        <f>SUM(C9:C13)</f>
        <v>3401</v>
      </c>
      <c r="D14" s="42"/>
    </row>
    <row r="15" spans="1:4" ht="30" customHeight="1" x14ac:dyDescent="0.25">
      <c r="A15" s="142" t="s">
        <v>42</v>
      </c>
      <c r="B15" s="143"/>
      <c r="C15" s="11">
        <f>C14-C14*2.8%</f>
        <v>3305.7719999999999</v>
      </c>
      <c r="D15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15:B15"/>
    <mergeCell ref="A14:B14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1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8" customWidth="1"/>
    <col min="4" max="4" width="35.5703125" customWidth="1"/>
    <col min="5" max="5" width="9.85546875" customWidth="1"/>
  </cols>
  <sheetData>
    <row r="1" spans="1:4" ht="18.75" x14ac:dyDescent="0.3">
      <c r="B1" s="139" t="s">
        <v>20</v>
      </c>
      <c r="C1" s="139"/>
      <c r="D1" s="139"/>
    </row>
    <row r="2" spans="1:4" ht="18.75" x14ac:dyDescent="0.3">
      <c r="B2" s="139" t="s">
        <v>21</v>
      </c>
      <c r="C2" s="139"/>
      <c r="D2" s="139"/>
    </row>
    <row r="3" spans="1:4" ht="18" customHeight="1" x14ac:dyDescent="0.3">
      <c r="C3" s="47"/>
      <c r="D3" s="8"/>
    </row>
    <row r="4" spans="1:4" ht="18.75" x14ac:dyDescent="0.25">
      <c r="B4" s="140" t="s">
        <v>31</v>
      </c>
      <c r="C4" s="140"/>
      <c r="D4" s="140"/>
    </row>
    <row r="5" spans="1:4" ht="18.75" x14ac:dyDescent="0.25">
      <c r="B5" s="140" t="s">
        <v>49</v>
      </c>
      <c r="C5" s="140"/>
      <c r="D5" s="140"/>
    </row>
    <row r="6" spans="1:4" ht="18.75" x14ac:dyDescent="0.3">
      <c r="C6" s="141"/>
      <c r="D6" s="141"/>
    </row>
    <row r="8" spans="1:4" s="53" customFormat="1" ht="30" x14ac:dyDescent="0.25">
      <c r="A8" s="49" t="s">
        <v>16</v>
      </c>
      <c r="B8" s="50" t="s">
        <v>25</v>
      </c>
      <c r="C8" s="51" t="s">
        <v>7</v>
      </c>
      <c r="D8" s="52" t="s">
        <v>34</v>
      </c>
    </row>
    <row r="9" spans="1:4" x14ac:dyDescent="0.25">
      <c r="A9" s="113">
        <v>42919</v>
      </c>
      <c r="B9" s="74">
        <v>42951</v>
      </c>
      <c r="C9" s="114">
        <v>265</v>
      </c>
      <c r="D9" s="115">
        <v>3134</v>
      </c>
    </row>
    <row r="10" spans="1:4" x14ac:dyDescent="0.25">
      <c r="A10" s="113">
        <v>42936</v>
      </c>
      <c r="B10" s="74">
        <v>42951</v>
      </c>
      <c r="C10" s="114">
        <v>50</v>
      </c>
      <c r="D10" s="115">
        <v>3624</v>
      </c>
    </row>
    <row r="11" spans="1:4" x14ac:dyDescent="0.25">
      <c r="A11" s="113">
        <v>42936</v>
      </c>
      <c r="B11" s="74">
        <v>42951</v>
      </c>
      <c r="C11" s="114">
        <v>10</v>
      </c>
      <c r="D11" s="115">
        <v>7138</v>
      </c>
    </row>
    <row r="12" spans="1:4" x14ac:dyDescent="0.25">
      <c r="A12" s="113">
        <v>42936</v>
      </c>
      <c r="B12" s="74">
        <v>42951</v>
      </c>
      <c r="C12" s="114">
        <v>4383.1400000000003</v>
      </c>
      <c r="D12" s="115">
        <v>1955</v>
      </c>
    </row>
    <row r="13" spans="1:4" x14ac:dyDescent="0.25">
      <c r="A13" s="113">
        <v>42937</v>
      </c>
      <c r="B13" s="74">
        <v>42951</v>
      </c>
      <c r="C13" s="114">
        <v>100</v>
      </c>
      <c r="D13" s="115">
        <v>1821</v>
      </c>
    </row>
    <row r="14" spans="1:4" x14ac:dyDescent="0.25">
      <c r="A14" s="113">
        <v>42938</v>
      </c>
      <c r="B14" s="74">
        <v>42951</v>
      </c>
      <c r="C14" s="114">
        <v>20</v>
      </c>
      <c r="D14" s="115">
        <v>5100</v>
      </c>
    </row>
    <row r="15" spans="1:4" x14ac:dyDescent="0.25">
      <c r="A15" s="113">
        <v>42938</v>
      </c>
      <c r="B15" s="74">
        <v>42951</v>
      </c>
      <c r="C15" s="114">
        <v>30</v>
      </c>
      <c r="D15" s="115">
        <v>4112</v>
      </c>
    </row>
    <row r="16" spans="1:4" x14ac:dyDescent="0.25">
      <c r="A16" s="113">
        <v>42938</v>
      </c>
      <c r="B16" s="74">
        <v>42951</v>
      </c>
      <c r="C16" s="114">
        <v>400</v>
      </c>
      <c r="D16" s="115">
        <v>7612</v>
      </c>
    </row>
    <row r="17" spans="1:4" x14ac:dyDescent="0.25">
      <c r="A17" s="113">
        <v>42938</v>
      </c>
      <c r="B17" s="74">
        <v>42951</v>
      </c>
      <c r="C17" s="114">
        <v>4100</v>
      </c>
      <c r="D17" s="115">
        <v>8096</v>
      </c>
    </row>
    <row r="18" spans="1:4" x14ac:dyDescent="0.25">
      <c r="A18" s="113">
        <v>42938</v>
      </c>
      <c r="B18" s="74">
        <v>42951</v>
      </c>
      <c r="C18" s="114">
        <v>50</v>
      </c>
      <c r="D18" s="115">
        <v>6415</v>
      </c>
    </row>
    <row r="19" spans="1:4" x14ac:dyDescent="0.25">
      <c r="A19" s="113">
        <v>42938</v>
      </c>
      <c r="B19" s="74">
        <v>42951</v>
      </c>
      <c r="C19" s="114">
        <v>4775</v>
      </c>
      <c r="D19" s="115">
        <v>4658</v>
      </c>
    </row>
    <row r="20" spans="1:4" x14ac:dyDescent="0.25">
      <c r="A20" s="113">
        <v>42938</v>
      </c>
      <c r="B20" s="74">
        <v>42951</v>
      </c>
      <c r="C20" s="114">
        <v>40163</v>
      </c>
      <c r="D20" s="115">
        <v>9969</v>
      </c>
    </row>
    <row r="21" spans="1:4" x14ac:dyDescent="0.25">
      <c r="A21" s="113">
        <v>42939</v>
      </c>
      <c r="B21" s="74">
        <v>42951</v>
      </c>
      <c r="C21" s="114">
        <v>6000</v>
      </c>
      <c r="D21" s="115">
        <v>2972</v>
      </c>
    </row>
    <row r="22" spans="1:4" x14ac:dyDescent="0.25">
      <c r="A22" s="113">
        <v>42939</v>
      </c>
      <c r="B22" s="74">
        <v>42951</v>
      </c>
      <c r="C22" s="114">
        <v>7932</v>
      </c>
      <c r="D22" s="115">
        <v>8387</v>
      </c>
    </row>
    <row r="23" spans="1:4" x14ac:dyDescent="0.25">
      <c r="A23" s="113">
        <v>42939</v>
      </c>
      <c r="B23" s="74">
        <v>42951</v>
      </c>
      <c r="C23" s="114">
        <v>4000</v>
      </c>
      <c r="D23" s="115">
        <v>2957</v>
      </c>
    </row>
    <row r="24" spans="1:4" x14ac:dyDescent="0.25">
      <c r="A24" s="113">
        <v>42939</v>
      </c>
      <c r="B24" s="74">
        <v>42951</v>
      </c>
      <c r="C24" s="114">
        <v>9.16</v>
      </c>
      <c r="D24" s="115">
        <v>5657</v>
      </c>
    </row>
    <row r="25" spans="1:4" x14ac:dyDescent="0.25">
      <c r="A25" s="113">
        <v>42939</v>
      </c>
      <c r="B25" s="74">
        <v>42951</v>
      </c>
      <c r="C25" s="114">
        <v>2000</v>
      </c>
      <c r="D25" s="115">
        <v>2144</v>
      </c>
    </row>
    <row r="26" spans="1:4" x14ac:dyDescent="0.25">
      <c r="A26" s="113">
        <v>42939</v>
      </c>
      <c r="B26" s="74">
        <v>42951</v>
      </c>
      <c r="C26" s="114">
        <v>3217</v>
      </c>
      <c r="D26" s="115">
        <v>6509</v>
      </c>
    </row>
    <row r="27" spans="1:4" x14ac:dyDescent="0.25">
      <c r="A27" s="113">
        <v>42940</v>
      </c>
      <c r="B27" s="74">
        <v>42951</v>
      </c>
      <c r="C27" s="114">
        <v>200</v>
      </c>
      <c r="D27" s="115">
        <v>2214</v>
      </c>
    </row>
    <row r="28" spans="1:4" x14ac:dyDescent="0.25">
      <c r="A28" s="113">
        <v>42940</v>
      </c>
      <c r="B28" s="74">
        <v>42951</v>
      </c>
      <c r="C28" s="114">
        <v>2115</v>
      </c>
      <c r="D28" s="115">
        <v>7573</v>
      </c>
    </row>
    <row r="29" spans="1:4" x14ac:dyDescent="0.25">
      <c r="A29" s="113">
        <v>42941</v>
      </c>
      <c r="B29" s="74">
        <v>42951</v>
      </c>
      <c r="C29" s="114">
        <v>100</v>
      </c>
      <c r="D29" s="115">
        <v>6445</v>
      </c>
    </row>
    <row r="30" spans="1:4" x14ac:dyDescent="0.25">
      <c r="A30" s="113">
        <v>42941</v>
      </c>
      <c r="B30" s="74">
        <v>42951</v>
      </c>
      <c r="C30" s="114">
        <v>20</v>
      </c>
      <c r="D30" s="115">
        <v>6054</v>
      </c>
    </row>
    <row r="31" spans="1:4" x14ac:dyDescent="0.25">
      <c r="A31" s="113">
        <v>42941</v>
      </c>
      <c r="B31" s="74">
        <v>42951</v>
      </c>
      <c r="C31" s="114">
        <v>1</v>
      </c>
      <c r="D31" s="116" t="s">
        <v>382</v>
      </c>
    </row>
    <row r="32" spans="1:4" x14ac:dyDescent="0.25">
      <c r="A32" s="113">
        <v>42941</v>
      </c>
      <c r="B32" s="74">
        <v>42951</v>
      </c>
      <c r="C32" s="114">
        <v>50</v>
      </c>
      <c r="D32" s="115">
        <v>8724</v>
      </c>
    </row>
    <row r="33" spans="1:4" x14ac:dyDescent="0.25">
      <c r="A33" s="113">
        <v>42941</v>
      </c>
      <c r="B33" s="74">
        <v>42951</v>
      </c>
      <c r="C33" s="114">
        <v>20</v>
      </c>
      <c r="D33" s="115">
        <v>4948</v>
      </c>
    </row>
    <row r="34" spans="1:4" x14ac:dyDescent="0.25">
      <c r="A34" s="113">
        <v>42945</v>
      </c>
      <c r="B34" s="74">
        <v>42951</v>
      </c>
      <c r="C34" s="114">
        <v>1</v>
      </c>
      <c r="D34" s="115">
        <v>2975</v>
      </c>
    </row>
    <row r="35" spans="1:4" x14ac:dyDescent="0.25">
      <c r="A35" s="113">
        <v>42945</v>
      </c>
      <c r="B35" s="74">
        <v>42951</v>
      </c>
      <c r="C35" s="114">
        <v>4</v>
      </c>
      <c r="D35" s="115">
        <v>5597</v>
      </c>
    </row>
    <row r="36" spans="1:4" x14ac:dyDescent="0.25">
      <c r="A36" s="113">
        <v>42946</v>
      </c>
      <c r="B36" s="74">
        <v>42951</v>
      </c>
      <c r="C36" s="114">
        <v>344.42</v>
      </c>
      <c r="D36" s="115">
        <v>9268</v>
      </c>
    </row>
    <row r="37" spans="1:4" x14ac:dyDescent="0.25">
      <c r="A37" s="113">
        <v>42947</v>
      </c>
      <c r="B37" s="74">
        <v>42951</v>
      </c>
      <c r="C37" s="114">
        <v>5</v>
      </c>
      <c r="D37" s="115">
        <v>3187</v>
      </c>
    </row>
    <row r="38" spans="1:4" x14ac:dyDescent="0.25">
      <c r="A38" s="113">
        <v>42947</v>
      </c>
      <c r="B38" s="74">
        <v>42951</v>
      </c>
      <c r="C38" s="114">
        <v>1</v>
      </c>
      <c r="D38" s="115">
        <v>3187</v>
      </c>
    </row>
    <row r="39" spans="1:4" x14ac:dyDescent="0.25">
      <c r="A39" s="113">
        <v>42952</v>
      </c>
      <c r="B39" s="74"/>
      <c r="C39" s="114">
        <v>900</v>
      </c>
      <c r="D39" s="115">
        <v>6804</v>
      </c>
    </row>
    <row r="40" spans="1:4" x14ac:dyDescent="0.25">
      <c r="A40" s="113">
        <v>42952</v>
      </c>
      <c r="B40" s="74"/>
      <c r="C40" s="114">
        <v>297</v>
      </c>
      <c r="D40" s="116" t="s">
        <v>383</v>
      </c>
    </row>
    <row r="41" spans="1:4" x14ac:dyDescent="0.25">
      <c r="A41" s="113">
        <v>42955</v>
      </c>
      <c r="B41" s="74"/>
      <c r="C41" s="114">
        <v>100</v>
      </c>
      <c r="D41" s="115">
        <v>1665</v>
      </c>
    </row>
    <row r="42" spans="1:4" x14ac:dyDescent="0.25">
      <c r="A42" s="113">
        <v>42957</v>
      </c>
      <c r="B42" s="74"/>
      <c r="C42" s="114">
        <v>5</v>
      </c>
      <c r="D42" s="115">
        <v>2925</v>
      </c>
    </row>
    <row r="43" spans="1:4" x14ac:dyDescent="0.25">
      <c r="A43" s="113">
        <v>42958</v>
      </c>
      <c r="B43" s="74"/>
      <c r="C43" s="114">
        <v>8</v>
      </c>
      <c r="D43" s="115">
        <v>4747</v>
      </c>
    </row>
    <row r="44" spans="1:4" x14ac:dyDescent="0.25">
      <c r="A44" s="113">
        <v>42959</v>
      </c>
      <c r="B44" s="74"/>
      <c r="C44" s="114">
        <v>1</v>
      </c>
      <c r="D44" s="116" t="s">
        <v>384</v>
      </c>
    </row>
    <row r="45" spans="1:4" x14ac:dyDescent="0.25">
      <c r="A45" s="113">
        <v>42959</v>
      </c>
      <c r="B45" s="74"/>
      <c r="C45" s="114">
        <v>16</v>
      </c>
      <c r="D45" s="115">
        <v>4431</v>
      </c>
    </row>
    <row r="46" spans="1:4" x14ac:dyDescent="0.25">
      <c r="A46" s="113">
        <v>42959</v>
      </c>
      <c r="B46" s="74"/>
      <c r="C46" s="114">
        <v>7</v>
      </c>
      <c r="D46" s="115">
        <v>3929</v>
      </c>
    </row>
    <row r="47" spans="1:4" x14ac:dyDescent="0.25">
      <c r="A47" s="113">
        <v>42960</v>
      </c>
      <c r="B47" s="74"/>
      <c r="C47" s="114">
        <v>1</v>
      </c>
      <c r="D47" s="115">
        <v>7516</v>
      </c>
    </row>
    <row r="48" spans="1:4" x14ac:dyDescent="0.25">
      <c r="A48" s="113">
        <v>42960</v>
      </c>
      <c r="B48" s="74"/>
      <c r="C48" s="114">
        <v>20</v>
      </c>
      <c r="D48" s="115">
        <v>1246</v>
      </c>
    </row>
    <row r="49" spans="1:4" x14ac:dyDescent="0.25">
      <c r="A49" s="113">
        <v>42960</v>
      </c>
      <c r="B49" s="74"/>
      <c r="C49" s="114">
        <v>7</v>
      </c>
      <c r="D49" s="115">
        <v>4431</v>
      </c>
    </row>
    <row r="50" spans="1:4" x14ac:dyDescent="0.25">
      <c r="A50" s="113">
        <v>42965</v>
      </c>
      <c r="B50" s="74"/>
      <c r="C50" s="114">
        <v>500</v>
      </c>
      <c r="D50" s="115">
        <v>1320</v>
      </c>
    </row>
    <row r="51" spans="1:4" x14ac:dyDescent="0.25">
      <c r="A51" s="113">
        <v>42968</v>
      </c>
      <c r="B51" s="74"/>
      <c r="C51" s="114">
        <v>203</v>
      </c>
      <c r="D51" s="115">
        <v>2879</v>
      </c>
    </row>
    <row r="52" spans="1:4" x14ac:dyDescent="0.25">
      <c r="A52" s="113">
        <v>42968</v>
      </c>
      <c r="B52" s="74"/>
      <c r="C52" s="114">
        <v>20</v>
      </c>
      <c r="D52" s="115">
        <v>2879</v>
      </c>
    </row>
    <row r="53" spans="1:4" x14ac:dyDescent="0.25">
      <c r="A53" s="113">
        <v>42970</v>
      </c>
      <c r="B53" s="74"/>
      <c r="C53" s="114">
        <v>50</v>
      </c>
      <c r="D53" s="115">
        <v>3256</v>
      </c>
    </row>
    <row r="54" spans="1:4" x14ac:dyDescent="0.25">
      <c r="A54" s="113">
        <v>42974</v>
      </c>
      <c r="B54" s="74"/>
      <c r="C54" s="114">
        <v>10</v>
      </c>
      <c r="D54" s="115">
        <v>7933</v>
      </c>
    </row>
    <row r="55" spans="1:4" x14ac:dyDescent="0.25">
      <c r="A55" s="113">
        <v>42975</v>
      </c>
      <c r="B55" s="74"/>
      <c r="C55" s="114">
        <v>100</v>
      </c>
      <c r="D55" s="115">
        <v>2632</v>
      </c>
    </row>
    <row r="56" spans="1:4" x14ac:dyDescent="0.25">
      <c r="A56" s="113">
        <v>42975</v>
      </c>
      <c r="B56" s="74"/>
      <c r="C56" s="114">
        <v>10</v>
      </c>
      <c r="D56" s="115">
        <v>9901</v>
      </c>
    </row>
    <row r="57" spans="1:4" x14ac:dyDescent="0.25">
      <c r="A57" s="113">
        <v>42975</v>
      </c>
      <c r="B57" s="74"/>
      <c r="C57" s="114">
        <v>50</v>
      </c>
      <c r="D57" s="115">
        <v>3187</v>
      </c>
    </row>
    <row r="58" spans="1:4" x14ac:dyDescent="0.25">
      <c r="A58" s="113">
        <v>42975</v>
      </c>
      <c r="B58" s="74"/>
      <c r="C58" s="114">
        <v>500</v>
      </c>
      <c r="D58" s="115">
        <v>4292</v>
      </c>
    </row>
    <row r="59" spans="1:4" x14ac:dyDescent="0.25">
      <c r="A59" s="113">
        <v>42977</v>
      </c>
      <c r="B59" s="74"/>
      <c r="C59" s="114">
        <v>500</v>
      </c>
      <c r="D59" s="115">
        <v>6138</v>
      </c>
    </row>
    <row r="60" spans="1:4" ht="30" customHeight="1" x14ac:dyDescent="0.25">
      <c r="A60" s="142" t="s">
        <v>33</v>
      </c>
      <c r="B60" s="143"/>
      <c r="C60" s="11">
        <f>SUM(C9:C38)-SUM(C9:C38)*5%</f>
        <v>76347.434000000008</v>
      </c>
      <c r="D60" s="24"/>
    </row>
    <row r="61" spans="1:4" ht="30" customHeight="1" x14ac:dyDescent="0.25">
      <c r="A61" s="142" t="s">
        <v>433</v>
      </c>
      <c r="B61" s="143"/>
      <c r="C61" s="11">
        <f>SUM(C39:C59)-SUM(C39:C59)*5%</f>
        <v>3139.75</v>
      </c>
      <c r="D61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61:B61"/>
    <mergeCell ref="A60:B6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ignoredErrors>
    <ignoredError sqref="D31 D40 D4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8" customWidth="1"/>
    <col min="4" max="4" width="35" customWidth="1"/>
    <col min="6" max="6" width="10.140625" bestFit="1" customWidth="1"/>
  </cols>
  <sheetData>
    <row r="1" spans="1:4" ht="18.75" x14ac:dyDescent="0.3">
      <c r="B1" s="139" t="s">
        <v>20</v>
      </c>
      <c r="C1" s="139"/>
      <c r="D1" s="139"/>
    </row>
    <row r="2" spans="1:4" ht="18.75" x14ac:dyDescent="0.3">
      <c r="B2" s="139" t="s">
        <v>21</v>
      </c>
      <c r="C2" s="139"/>
      <c r="D2" s="139"/>
    </row>
    <row r="3" spans="1:4" ht="18" customHeight="1" x14ac:dyDescent="0.3">
      <c r="C3" s="47"/>
      <c r="D3" s="8"/>
    </row>
    <row r="4" spans="1:4" ht="18.75" x14ac:dyDescent="0.25">
      <c r="B4" s="140" t="s">
        <v>40</v>
      </c>
      <c r="C4" s="140"/>
      <c r="D4" s="140"/>
    </row>
    <row r="5" spans="1:4" ht="18.75" x14ac:dyDescent="0.25">
      <c r="B5" s="140" t="s">
        <v>49</v>
      </c>
      <c r="C5" s="140"/>
      <c r="D5" s="140"/>
    </row>
    <row r="6" spans="1:4" ht="18.75" x14ac:dyDescent="0.3">
      <c r="C6" s="141"/>
      <c r="D6" s="141"/>
    </row>
    <row r="8" spans="1:4" s="53" customFormat="1" ht="30" x14ac:dyDescent="0.25">
      <c r="A8" s="49" t="s">
        <v>16</v>
      </c>
      <c r="B8" s="50" t="s">
        <v>25</v>
      </c>
      <c r="C8" s="51" t="s">
        <v>7</v>
      </c>
      <c r="D8" s="52" t="s">
        <v>34</v>
      </c>
    </row>
    <row r="9" spans="1:4" x14ac:dyDescent="0.25">
      <c r="A9" s="119">
        <v>42929.422986111</v>
      </c>
      <c r="B9" s="3"/>
      <c r="C9" s="118">
        <v>200</v>
      </c>
      <c r="D9" s="117" t="s">
        <v>385</v>
      </c>
    </row>
    <row r="10" spans="1:4" x14ac:dyDescent="0.25">
      <c r="A10" s="119">
        <v>42929.698831018999</v>
      </c>
      <c r="B10" s="3"/>
      <c r="C10" s="118">
        <v>200</v>
      </c>
      <c r="D10" s="117" t="s">
        <v>386</v>
      </c>
    </row>
    <row r="11" spans="1:4" x14ac:dyDescent="0.25">
      <c r="A11" s="119">
        <v>42933.192430556002</v>
      </c>
      <c r="B11" s="3"/>
      <c r="C11" s="118">
        <v>100</v>
      </c>
      <c r="D11" s="117" t="s">
        <v>386</v>
      </c>
    </row>
    <row r="12" spans="1:4" x14ac:dyDescent="0.25">
      <c r="A12" s="119">
        <v>42933.740706019002</v>
      </c>
      <c r="B12" s="3"/>
      <c r="C12" s="118">
        <v>50</v>
      </c>
      <c r="D12" s="117" t="s">
        <v>387</v>
      </c>
    </row>
    <row r="13" spans="1:4" x14ac:dyDescent="0.25">
      <c r="A13" s="119">
        <v>42936.060162037</v>
      </c>
      <c r="B13" s="3"/>
      <c r="C13" s="118">
        <v>30</v>
      </c>
      <c r="D13" s="117" t="s">
        <v>388</v>
      </c>
    </row>
    <row r="14" spans="1:4" x14ac:dyDescent="0.25">
      <c r="A14" s="119">
        <v>42938.598564815002</v>
      </c>
      <c r="B14" s="3"/>
      <c r="C14" s="118">
        <v>50</v>
      </c>
      <c r="D14" s="117" t="s">
        <v>389</v>
      </c>
    </row>
    <row r="15" spans="1:4" x14ac:dyDescent="0.25">
      <c r="A15" s="119">
        <v>42938.601238426003</v>
      </c>
      <c r="B15" s="3"/>
      <c r="C15" s="118">
        <v>10</v>
      </c>
      <c r="D15" s="117" t="s">
        <v>390</v>
      </c>
    </row>
    <row r="16" spans="1:4" x14ac:dyDescent="0.25">
      <c r="A16" s="119">
        <v>42938.610601852</v>
      </c>
      <c r="B16" s="3"/>
      <c r="C16" s="118">
        <v>40</v>
      </c>
      <c r="D16" s="117" t="s">
        <v>391</v>
      </c>
    </row>
    <row r="17" spans="1:4" x14ac:dyDescent="0.25">
      <c r="A17" s="119">
        <v>42938.644930556002</v>
      </c>
      <c r="B17" s="3"/>
      <c r="C17" s="118">
        <v>20</v>
      </c>
      <c r="D17" s="117" t="s">
        <v>391</v>
      </c>
    </row>
    <row r="18" spans="1:4" x14ac:dyDescent="0.25">
      <c r="A18" s="119">
        <v>42938.675729167</v>
      </c>
      <c r="B18" s="3"/>
      <c r="C18" s="118">
        <v>10</v>
      </c>
      <c r="D18" s="117" t="s">
        <v>392</v>
      </c>
    </row>
    <row r="19" spans="1:4" x14ac:dyDescent="0.25">
      <c r="A19" s="119">
        <v>42940.023865741001</v>
      </c>
      <c r="B19" s="3"/>
      <c r="C19" s="118">
        <v>20</v>
      </c>
      <c r="D19" s="117" t="s">
        <v>393</v>
      </c>
    </row>
    <row r="20" spans="1:4" x14ac:dyDescent="0.25">
      <c r="A20" s="119">
        <v>42941.485833332998</v>
      </c>
      <c r="B20" s="3"/>
      <c r="C20" s="118">
        <v>100</v>
      </c>
      <c r="D20" s="117" t="s">
        <v>394</v>
      </c>
    </row>
    <row r="21" spans="1:4" x14ac:dyDescent="0.25">
      <c r="A21" s="119">
        <v>42941.502465277998</v>
      </c>
      <c r="B21" s="3"/>
      <c r="C21" s="118">
        <v>100</v>
      </c>
      <c r="D21" s="117" t="s">
        <v>395</v>
      </c>
    </row>
    <row r="22" spans="1:4" x14ac:dyDescent="0.25">
      <c r="A22" s="119">
        <v>42941.640555555998</v>
      </c>
      <c r="B22" s="3"/>
      <c r="C22" s="118">
        <v>100</v>
      </c>
      <c r="D22" s="117" t="s">
        <v>396</v>
      </c>
    </row>
    <row r="23" spans="1:4" x14ac:dyDescent="0.25">
      <c r="A23" s="119">
        <v>42941.676284722002</v>
      </c>
      <c r="B23" s="3"/>
      <c r="C23" s="118">
        <v>150</v>
      </c>
      <c r="D23" s="117" t="s">
        <v>397</v>
      </c>
    </row>
    <row r="24" spans="1:4" x14ac:dyDescent="0.25">
      <c r="A24" s="119">
        <v>42941.923425925997</v>
      </c>
      <c r="B24" s="3"/>
      <c r="C24" s="118">
        <v>40</v>
      </c>
      <c r="D24" s="117" t="s">
        <v>398</v>
      </c>
    </row>
    <row r="25" spans="1:4" x14ac:dyDescent="0.25">
      <c r="A25" s="119">
        <v>42942.621539352003</v>
      </c>
      <c r="B25" s="3"/>
      <c r="C25" s="118">
        <v>10</v>
      </c>
      <c r="D25" s="117" t="s">
        <v>399</v>
      </c>
    </row>
    <row r="26" spans="1:4" x14ac:dyDescent="0.25">
      <c r="A26" s="119">
        <v>42942.678726851998</v>
      </c>
      <c r="B26" s="3"/>
      <c r="C26" s="118">
        <v>100</v>
      </c>
      <c r="D26" s="117" t="s">
        <v>400</v>
      </c>
    </row>
    <row r="27" spans="1:4" x14ac:dyDescent="0.25">
      <c r="A27" s="119">
        <v>42944.430011573997</v>
      </c>
      <c r="B27" s="3"/>
      <c r="C27" s="118">
        <v>50</v>
      </c>
      <c r="D27" s="117" t="s">
        <v>401</v>
      </c>
    </row>
    <row r="28" spans="1:4" x14ac:dyDescent="0.25">
      <c r="A28" s="119">
        <v>42945.733159722004</v>
      </c>
      <c r="B28" s="3"/>
      <c r="C28" s="118">
        <v>100</v>
      </c>
      <c r="D28" s="117" t="s">
        <v>402</v>
      </c>
    </row>
    <row r="29" spans="1:4" x14ac:dyDescent="0.25">
      <c r="A29" s="119">
        <v>42945.828043980997</v>
      </c>
      <c r="B29" s="3"/>
      <c r="C29" s="118">
        <v>100</v>
      </c>
      <c r="D29" s="117" t="s">
        <v>403</v>
      </c>
    </row>
    <row r="30" spans="1:4" x14ac:dyDescent="0.25">
      <c r="A30" s="119">
        <v>42947.537233796</v>
      </c>
      <c r="B30" s="3"/>
      <c r="C30" s="118">
        <v>30</v>
      </c>
      <c r="D30" s="117" t="s">
        <v>404</v>
      </c>
    </row>
    <row r="31" spans="1:4" x14ac:dyDescent="0.25">
      <c r="A31" s="119">
        <v>42950.60349537</v>
      </c>
      <c r="B31" s="3"/>
      <c r="C31" s="118">
        <v>10</v>
      </c>
      <c r="D31" s="117" t="s">
        <v>405</v>
      </c>
    </row>
    <row r="32" spans="1:4" x14ac:dyDescent="0.25">
      <c r="A32" s="119">
        <v>42950.652812499997</v>
      </c>
      <c r="B32" s="3"/>
      <c r="C32" s="118">
        <v>200</v>
      </c>
      <c r="D32" s="117" t="s">
        <v>386</v>
      </c>
    </row>
    <row r="33" spans="1:4" x14ac:dyDescent="0.25">
      <c r="A33" s="119">
        <v>42951.862951388997</v>
      </c>
      <c r="B33" s="3"/>
      <c r="C33" s="118">
        <v>50</v>
      </c>
      <c r="D33" s="117" t="s">
        <v>406</v>
      </c>
    </row>
    <row r="34" spans="1:4" x14ac:dyDescent="0.25">
      <c r="A34" s="119">
        <v>42951.935636574002</v>
      </c>
      <c r="B34" s="3"/>
      <c r="C34" s="118">
        <v>500</v>
      </c>
      <c r="D34" s="117" t="s">
        <v>407</v>
      </c>
    </row>
    <row r="35" spans="1:4" x14ac:dyDescent="0.25">
      <c r="A35" s="119">
        <v>42952.415347221999</v>
      </c>
      <c r="B35" s="3"/>
      <c r="C35" s="118">
        <v>100</v>
      </c>
      <c r="D35" s="117" t="s">
        <v>408</v>
      </c>
    </row>
    <row r="36" spans="1:4" x14ac:dyDescent="0.25">
      <c r="A36" s="119">
        <v>42952.630682870004</v>
      </c>
      <c r="B36" s="3"/>
      <c r="C36" s="118">
        <v>200</v>
      </c>
      <c r="D36" s="117" t="s">
        <v>409</v>
      </c>
    </row>
    <row r="37" spans="1:4" x14ac:dyDescent="0.25">
      <c r="A37" s="119">
        <v>42954.157812500001</v>
      </c>
      <c r="B37" s="3"/>
      <c r="C37" s="118">
        <v>10</v>
      </c>
      <c r="D37" s="117" t="s">
        <v>391</v>
      </c>
    </row>
    <row r="38" spans="1:4" x14ac:dyDescent="0.25">
      <c r="A38" s="119">
        <v>42954.911469906998</v>
      </c>
      <c r="B38" s="3"/>
      <c r="C38" s="118">
        <v>500</v>
      </c>
      <c r="D38" s="117" t="s">
        <v>410</v>
      </c>
    </row>
    <row r="39" spans="1:4" x14ac:dyDescent="0.25">
      <c r="A39" s="119">
        <v>42961.924942129997</v>
      </c>
      <c r="B39" s="3"/>
      <c r="C39" s="118">
        <v>200</v>
      </c>
      <c r="D39" s="117" t="s">
        <v>411</v>
      </c>
    </row>
    <row r="40" spans="1:4" x14ac:dyDescent="0.25">
      <c r="A40" s="119">
        <v>42961.941111111002</v>
      </c>
      <c r="B40" s="3"/>
      <c r="C40" s="118">
        <v>100</v>
      </c>
      <c r="D40" s="117" t="s">
        <v>412</v>
      </c>
    </row>
    <row r="41" spans="1:4" x14ac:dyDescent="0.25">
      <c r="A41" s="119">
        <v>42962.358923610998</v>
      </c>
      <c r="B41" s="3"/>
      <c r="C41" s="118">
        <v>200</v>
      </c>
      <c r="D41" s="117" t="s">
        <v>413</v>
      </c>
    </row>
    <row r="42" spans="1:4" x14ac:dyDescent="0.25">
      <c r="A42" s="119">
        <v>42963.448692129998</v>
      </c>
      <c r="B42" s="3"/>
      <c r="C42" s="118">
        <v>500</v>
      </c>
      <c r="D42" s="117" t="s">
        <v>414</v>
      </c>
    </row>
    <row r="43" spans="1:4" x14ac:dyDescent="0.25">
      <c r="A43" s="119">
        <v>42963.486377314999</v>
      </c>
      <c r="B43" s="3"/>
      <c r="C43" s="118">
        <v>200</v>
      </c>
      <c r="D43" s="117" t="s">
        <v>415</v>
      </c>
    </row>
    <row r="44" spans="1:4" x14ac:dyDescent="0.25">
      <c r="A44" s="119">
        <v>42963.729490741003</v>
      </c>
      <c r="B44" s="3"/>
      <c r="C44" s="118">
        <v>500</v>
      </c>
      <c r="D44" s="117" t="s">
        <v>416</v>
      </c>
    </row>
    <row r="45" spans="1:4" x14ac:dyDescent="0.25">
      <c r="A45" s="119">
        <v>42963.913124999999</v>
      </c>
      <c r="B45" s="3"/>
      <c r="C45" s="118">
        <v>100</v>
      </c>
      <c r="D45" s="117" t="s">
        <v>417</v>
      </c>
    </row>
    <row r="46" spans="1:4" x14ac:dyDescent="0.25">
      <c r="A46" s="119">
        <v>42964.481249999997</v>
      </c>
      <c r="B46" s="3"/>
      <c r="C46" s="118">
        <v>200</v>
      </c>
      <c r="D46" s="117" t="s">
        <v>418</v>
      </c>
    </row>
    <row r="47" spans="1:4" x14ac:dyDescent="0.25">
      <c r="A47" s="119">
        <v>42965.472858795998</v>
      </c>
      <c r="B47" s="3"/>
      <c r="C47" s="118">
        <v>50</v>
      </c>
      <c r="D47" s="117" t="s">
        <v>419</v>
      </c>
    </row>
    <row r="48" spans="1:4" x14ac:dyDescent="0.25">
      <c r="A48" s="119">
        <v>42965.540231480998</v>
      </c>
      <c r="B48" s="3"/>
      <c r="C48" s="118">
        <v>100</v>
      </c>
      <c r="D48" s="117" t="s">
        <v>420</v>
      </c>
    </row>
    <row r="49" spans="1:7" x14ac:dyDescent="0.25">
      <c r="A49" s="119">
        <v>42966.317222222002</v>
      </c>
      <c r="B49" s="3"/>
      <c r="C49" s="118">
        <v>200</v>
      </c>
      <c r="D49" s="117" t="s">
        <v>386</v>
      </c>
    </row>
    <row r="50" spans="1:7" x14ac:dyDescent="0.25">
      <c r="A50" s="119">
        <v>42966.763506944</v>
      </c>
      <c r="B50" s="3"/>
      <c r="C50" s="118">
        <v>600</v>
      </c>
      <c r="D50" s="117" t="s">
        <v>409</v>
      </c>
    </row>
    <row r="51" spans="1:7" x14ac:dyDescent="0.25">
      <c r="A51" s="119">
        <v>42967.404062499998</v>
      </c>
      <c r="B51" s="3"/>
      <c r="C51" s="118">
        <v>100</v>
      </c>
      <c r="D51" s="117" t="s">
        <v>421</v>
      </c>
    </row>
    <row r="52" spans="1:7" x14ac:dyDescent="0.25">
      <c r="A52" s="119">
        <v>42970.669710647999</v>
      </c>
      <c r="B52" s="3"/>
      <c r="C52" s="118">
        <v>500</v>
      </c>
      <c r="D52" s="117" t="s">
        <v>422</v>
      </c>
    </row>
    <row r="53" spans="1:7" x14ac:dyDescent="0.25">
      <c r="A53" s="119">
        <v>42971.691168981</v>
      </c>
      <c r="B53" s="3"/>
      <c r="C53" s="118">
        <v>400</v>
      </c>
      <c r="D53" s="117" t="s">
        <v>423</v>
      </c>
    </row>
    <row r="54" spans="1:7" x14ac:dyDescent="0.25">
      <c r="A54" s="119">
        <v>42972.018958332999</v>
      </c>
      <c r="B54" s="3"/>
      <c r="C54" s="118">
        <v>200</v>
      </c>
      <c r="D54" s="117" t="s">
        <v>424</v>
      </c>
    </row>
    <row r="55" spans="1:7" x14ac:dyDescent="0.25">
      <c r="A55" s="119">
        <v>42976.130173611004</v>
      </c>
      <c r="B55" s="3"/>
      <c r="C55" s="118">
        <v>300</v>
      </c>
      <c r="D55" s="117" t="s">
        <v>425</v>
      </c>
    </row>
    <row r="56" spans="1:7" x14ac:dyDescent="0.25">
      <c r="A56" s="119">
        <v>42976.184652778</v>
      </c>
      <c r="B56" s="3"/>
      <c r="C56" s="118">
        <v>150</v>
      </c>
      <c r="D56" s="117" t="s">
        <v>426</v>
      </c>
    </row>
    <row r="57" spans="1:7" x14ac:dyDescent="0.25">
      <c r="A57" s="119">
        <v>42976.261516204002</v>
      </c>
      <c r="B57" s="3"/>
      <c r="C57" s="118">
        <v>20</v>
      </c>
      <c r="D57" s="117" t="s">
        <v>427</v>
      </c>
    </row>
    <row r="58" spans="1:7" x14ac:dyDescent="0.25">
      <c r="A58" s="119">
        <v>42977.062118055997</v>
      </c>
      <c r="B58" s="3"/>
      <c r="C58" s="118">
        <v>300</v>
      </c>
      <c r="D58" s="117" t="s">
        <v>428</v>
      </c>
    </row>
    <row r="59" spans="1:7" x14ac:dyDescent="0.25">
      <c r="A59" s="119">
        <v>42977.384733796003</v>
      </c>
      <c r="B59" s="3"/>
      <c r="C59" s="118">
        <v>200</v>
      </c>
      <c r="D59" s="117" t="s">
        <v>429</v>
      </c>
    </row>
    <row r="60" spans="1:7" x14ac:dyDescent="0.25">
      <c r="A60" s="119">
        <v>42977.425462963001</v>
      </c>
      <c r="B60" s="3"/>
      <c r="C60" s="118">
        <v>500</v>
      </c>
      <c r="D60" s="117" t="s">
        <v>430</v>
      </c>
      <c r="G60" s="82"/>
    </row>
    <row r="61" spans="1:7" x14ac:dyDescent="0.25">
      <c r="A61" s="119">
        <v>42978.318124999998</v>
      </c>
      <c r="B61" s="3"/>
      <c r="C61" s="118">
        <v>40</v>
      </c>
      <c r="D61" s="117" t="s">
        <v>431</v>
      </c>
    </row>
    <row r="62" spans="1:7" x14ac:dyDescent="0.25">
      <c r="A62" s="119">
        <v>42978.392592593002</v>
      </c>
      <c r="B62" s="3"/>
      <c r="C62" s="118">
        <v>200</v>
      </c>
      <c r="D62" s="117" t="s">
        <v>432</v>
      </c>
    </row>
    <row r="63" spans="1:7" ht="30" customHeight="1" x14ac:dyDescent="0.25">
      <c r="A63" s="146" t="s">
        <v>434</v>
      </c>
      <c r="B63" s="147"/>
      <c r="C63" s="89">
        <f>SUM(C9:C62)-1039.2</f>
        <v>8000.8</v>
      </c>
      <c r="D63" s="87"/>
    </row>
    <row r="64" spans="1:7" x14ac:dyDescent="0.25">
      <c r="C64" s="88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A63:B63"/>
    <mergeCell ref="B1:D1"/>
    <mergeCell ref="B2:D2"/>
    <mergeCell ref="B4:D4"/>
    <mergeCell ref="B5:D5"/>
    <mergeCell ref="C6:D6"/>
  </mergeCells>
  <pageMargins left="0.7" right="0.7" top="0.75" bottom="0.75" header="0.3" footer="0.3"/>
  <ignoredErrors>
    <ignoredError sqref="D9:D6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39" t="s">
        <v>20</v>
      </c>
      <c r="C1" s="139"/>
      <c r="D1" s="139"/>
    </row>
    <row r="2" spans="1:4" ht="18.75" x14ac:dyDescent="0.3">
      <c r="B2" s="139" t="s">
        <v>21</v>
      </c>
      <c r="C2" s="139"/>
      <c r="D2" s="139"/>
    </row>
    <row r="3" spans="1:4" ht="18" customHeight="1" x14ac:dyDescent="0.3">
      <c r="B3" s="8"/>
      <c r="C3" s="8"/>
      <c r="D3" s="8"/>
    </row>
    <row r="4" spans="1:4" ht="18.75" x14ac:dyDescent="0.25">
      <c r="B4" s="140" t="s">
        <v>11</v>
      </c>
      <c r="C4" s="140"/>
      <c r="D4" s="140"/>
    </row>
    <row r="5" spans="1:4" ht="18.75" x14ac:dyDescent="0.25">
      <c r="B5" s="140" t="s">
        <v>19</v>
      </c>
      <c r="C5" s="140"/>
      <c r="D5" s="140"/>
    </row>
    <row r="6" spans="1:4" ht="18.75" x14ac:dyDescent="0.3">
      <c r="B6" s="141" t="s">
        <v>54</v>
      </c>
      <c r="C6" s="141"/>
      <c r="D6" s="141"/>
    </row>
    <row r="9" spans="1:4" x14ac:dyDescent="0.25">
      <c r="A9" s="10" t="s">
        <v>0</v>
      </c>
      <c r="B9" s="28" t="s">
        <v>7</v>
      </c>
      <c r="C9" s="28" t="s">
        <v>1</v>
      </c>
      <c r="D9" s="29" t="s">
        <v>39</v>
      </c>
    </row>
    <row r="10" spans="1:4" x14ac:dyDescent="0.25">
      <c r="A10" s="148" t="s">
        <v>46</v>
      </c>
      <c r="B10" s="149"/>
      <c r="C10" s="149"/>
      <c r="D10" s="150"/>
    </row>
    <row r="11" spans="1:4" x14ac:dyDescent="0.25">
      <c r="A11" s="105">
        <v>42963</v>
      </c>
      <c r="B11" s="106">
        <v>10</v>
      </c>
      <c r="C11" s="107" t="s">
        <v>296</v>
      </c>
      <c r="D11" s="107" t="s">
        <v>57</v>
      </c>
    </row>
    <row r="12" spans="1:4" x14ac:dyDescent="0.25">
      <c r="A12" s="105">
        <v>42965</v>
      </c>
      <c r="B12" s="106">
        <v>472.15</v>
      </c>
      <c r="C12" s="107" t="s">
        <v>297</v>
      </c>
      <c r="D12" s="107" t="s">
        <v>57</v>
      </c>
    </row>
    <row r="13" spans="1:4" x14ac:dyDescent="0.25">
      <c r="A13" s="105">
        <v>42971</v>
      </c>
      <c r="B13" s="106">
        <v>100</v>
      </c>
      <c r="C13" s="107" t="s">
        <v>298</v>
      </c>
      <c r="D13" s="107" t="s">
        <v>57</v>
      </c>
    </row>
    <row r="14" spans="1:4" x14ac:dyDescent="0.25">
      <c r="A14" s="10" t="s">
        <v>2</v>
      </c>
      <c r="B14" s="30">
        <f>SUM(B11:B13)</f>
        <v>582.15</v>
      </c>
      <c r="C14" s="30"/>
      <c r="D14" s="31"/>
    </row>
    <row r="17" spans="1:1" x14ac:dyDescent="0.25">
      <c r="A17" s="71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B1:D1"/>
    <mergeCell ref="A10:D10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</vt:lpstr>
      <vt:lpstr>Расходы</vt:lpstr>
      <vt:lpstr>CloudPayments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2017-09-12T16:57:24Z</dcterms:created>
  <dcterms:modified xsi:type="dcterms:W3CDTF">2017-09-12T16:57:25Z</dcterms:modified>
</cp:coreProperties>
</file>