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</workbook>
</file>

<file path=xl/calcChain.xml><?xml version="1.0" encoding="utf-8"?>
<calcChain xmlns="http://schemas.openxmlformats.org/spreadsheetml/2006/main">
  <c r="B100" i="4" l="1"/>
  <c r="C408" i="13"/>
  <c r="B205" i="5"/>
  <c r="D18" i="6"/>
  <c r="C409" i="13"/>
  <c r="B99" i="4" l="1"/>
  <c r="B73" i="4"/>
  <c r="B86" i="4" l="1"/>
  <c r="B82" i="4"/>
  <c r="B77" i="4"/>
  <c r="B31" i="4"/>
  <c r="C58" i="11" l="1"/>
  <c r="C61" i="10" l="1"/>
  <c r="C60" i="10"/>
  <c r="C13" i="8"/>
  <c r="C12" i="8"/>
  <c r="D19" i="6" l="1"/>
  <c r="B13" i="4" l="1"/>
  <c r="C17" i="1" l="1"/>
  <c r="C27" i="1"/>
  <c r="C26" i="1"/>
  <c r="C25" i="1"/>
  <c r="C24" i="1"/>
  <c r="C23" i="1"/>
  <c r="B60" i="4"/>
  <c r="C22" i="1" s="1"/>
  <c r="C21" i="1"/>
  <c r="C20" i="1"/>
  <c r="C14" i="1"/>
  <c r="C15" i="1"/>
  <c r="C13" i="1"/>
  <c r="C12" i="1"/>
  <c r="C16" i="1"/>
  <c r="C11" i="1" l="1"/>
  <c r="C29" i="1" s="1"/>
  <c r="C19" i="1"/>
</calcChain>
</file>

<file path=xl/comments1.xml><?xml version="1.0" encoding="utf-8"?>
<comments xmlns="http://schemas.openxmlformats.org/spreadsheetml/2006/main">
  <authors>
    <author>Юля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Юля:</t>
        </r>
        <r>
          <rPr>
            <sz val="9"/>
            <color indexed="81"/>
            <rFont val="Tahoma"/>
            <family val="2"/>
            <charset val="204"/>
          </rPr>
          <t xml:space="preserve">
Лишние пробелы</t>
        </r>
      </text>
    </comment>
  </commentList>
</comments>
</file>

<file path=xl/sharedStrings.xml><?xml version="1.0" encoding="utf-8"?>
<sst xmlns="http://schemas.openxmlformats.org/spreadsheetml/2006/main" count="1543" uniqueCount="685">
  <si>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</si>
  <si>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</si>
  <si>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</si>
  <si>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</si>
  <si>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</si>
  <si>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</si>
  <si>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</si>
  <si>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</si>
  <si>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</si>
  <si>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</si>
  <si>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</si>
  <si>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</si>
  <si>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</si>
  <si>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</si>
  <si>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</si>
  <si>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</si>
  <si>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</si>
  <si>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</si>
  <si>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</si>
  <si>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</si>
  <si>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</si>
  <si>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</si>
  <si>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</si>
  <si>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</si>
  <si>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</si>
  <si>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"Мероприятия и работа с общественностью" </t>
  </si>
  <si>
    <t xml:space="preserve">Программа "Лапа дружбы" </t>
  </si>
  <si>
    <t>Оплата за услуги связи</t>
  </si>
  <si>
    <t>Комиссия банка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</si>
  <si>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</si>
  <si>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</si>
  <si>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</si>
  <si>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</si>
  <si>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</si>
  <si>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</si>
  <si>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ANNA KURNOSOVA</t>
  </si>
  <si>
    <t>Благотворительное пожертвование</t>
  </si>
  <si>
    <t>INNA TARGONSKAYA</t>
  </si>
  <si>
    <t>YANA SVININA</t>
  </si>
  <si>
    <t>ELLA ATABEKOVA</t>
  </si>
  <si>
    <t>EKATERINA SOKOLOVA</t>
  </si>
  <si>
    <t>ANNA KORKH</t>
  </si>
  <si>
    <t>MARINA KOSTEREVA</t>
  </si>
  <si>
    <t>MOMENTUM R</t>
  </si>
  <si>
    <t>OLGA KUZNETSOVA</t>
  </si>
  <si>
    <t>FAINA RAYGORODSKAYA</t>
  </si>
  <si>
    <t>NIKITA MOROZOV</t>
  </si>
  <si>
    <t>TAISIYA MAXIMOVA</t>
  </si>
  <si>
    <t>IRINA LAKTYUSHINA</t>
  </si>
  <si>
    <t>ROMAN ZHUKOV</t>
  </si>
  <si>
    <t>ILYA NOVOSELSKY</t>
  </si>
  <si>
    <t>AGAPOVA KSENIIA</t>
  </si>
  <si>
    <t>GENNADY ZAKHAROV</t>
  </si>
  <si>
    <t>JANIS DZENIS</t>
  </si>
  <si>
    <t>ALENA NIKOLSKAIA</t>
  </si>
  <si>
    <t>VLADISLAV PISKAREV</t>
  </si>
  <si>
    <t>YURIY NUKULIN</t>
  </si>
  <si>
    <t>SHPILEVSKYA ELENA</t>
  </si>
  <si>
    <t>ELENA PILYUGINA</t>
  </si>
  <si>
    <t>ELENA KAPUSTINA</t>
  </si>
  <si>
    <t>IVAN MEDVEDEV</t>
  </si>
  <si>
    <t>KDKSJSKS DJD</t>
  </si>
  <si>
    <t>SKAKOVSKAYA MARIYA</t>
  </si>
  <si>
    <t>YULIYA KOENOVA</t>
  </si>
  <si>
    <t>ALEXANDER KOTOV</t>
  </si>
  <si>
    <t>NATALIA PETRUKHINA</t>
  </si>
  <si>
    <t>ELENA KOSTINA</t>
  </si>
  <si>
    <t>OLEG IVANOV</t>
  </si>
  <si>
    <t>ROMAN VASILCHUK</t>
  </si>
  <si>
    <t>ANASTASIYA LUNINA</t>
  </si>
  <si>
    <t>ANNA MIKHAYLOVA</t>
  </si>
  <si>
    <t>TATYANA SHASHKINA</t>
  </si>
  <si>
    <t>BORIS ERMILOV</t>
  </si>
  <si>
    <t>VASILISA DELONE</t>
  </si>
  <si>
    <t>NATALIA SYSOEVA</t>
  </si>
  <si>
    <t>ELENA VANKOVA</t>
  </si>
  <si>
    <t>IVAN KOZLOV</t>
  </si>
  <si>
    <t>ANASTASIYA LEVCHENKO</t>
  </si>
  <si>
    <t>SOFIA</t>
  </si>
  <si>
    <t>DENIS LASHUKOV</t>
  </si>
  <si>
    <t>V. SHAKIRZYANOVA</t>
  </si>
  <si>
    <t>OLGA MATVEEVA</t>
  </si>
  <si>
    <t>ELENA KHARCHUTKINA</t>
  </si>
  <si>
    <t>MARIA FOMINA</t>
  </si>
  <si>
    <t>ANNA MARISYUK</t>
  </si>
  <si>
    <t>SVETLANA AVALIANI</t>
  </si>
  <si>
    <t>EKATERINA BAGINA</t>
  </si>
  <si>
    <t>EKATERINA NEGRILO</t>
  </si>
  <si>
    <t>MARK KUZNETSOV</t>
  </si>
  <si>
    <t>SVETLANA SAVELYEVA</t>
  </si>
  <si>
    <t>ALEXEY ZAKHAROV</t>
  </si>
  <si>
    <t>DARIA VOINOVA</t>
  </si>
  <si>
    <t>ELENA MAYOROVA</t>
  </si>
  <si>
    <t>OLGA PANINA</t>
  </si>
  <si>
    <t>OLGA FEDOSKINA</t>
  </si>
  <si>
    <t>NINA POMUKHINA</t>
  </si>
  <si>
    <t>DARYA SHISHKINA</t>
  </si>
  <si>
    <t>TATYANA SPITSYNA</t>
  </si>
  <si>
    <t>ALENA SINICHKINA</t>
  </si>
  <si>
    <t>VISA CARDHOLDER</t>
  </si>
  <si>
    <t>KSENIA FILIPENKOVA</t>
  </si>
  <si>
    <t>OLGA MALMBERG</t>
  </si>
  <si>
    <t>RAMIL ZARTDINOV</t>
  </si>
  <si>
    <t>KSENIIA GNILITCKAIA</t>
  </si>
  <si>
    <t>MURAD SAIDOV</t>
  </si>
  <si>
    <t>ALEKSANDR KLIMENKO</t>
  </si>
  <si>
    <t>MARINA ISMAILOVA</t>
  </si>
  <si>
    <t>ELIZAVETA SELEZNYOVA</t>
  </si>
  <si>
    <t>POLINA PANTELEEVA</t>
  </si>
  <si>
    <t>A. GORSHUNOVA</t>
  </si>
  <si>
    <t>ANASTASIA GORBUNOVA</t>
  </si>
  <si>
    <t>IRINA ANTONOVA</t>
  </si>
  <si>
    <t>NATALIA GUKASYAN</t>
  </si>
  <si>
    <t>ELINA EROKHINA</t>
  </si>
  <si>
    <t>A GRIGORASHENKO</t>
  </si>
  <si>
    <t>ALEXEY LOPATCHENKO</t>
  </si>
  <si>
    <t>NATALIA KUDRYASHOVA</t>
  </si>
  <si>
    <t>NATALYA YAKUNINA</t>
  </si>
  <si>
    <t>YURI KOPYLOV</t>
  </si>
  <si>
    <t>T.KONSTANTINOVA</t>
  </si>
  <si>
    <t>EKATERINA YUDAEVA</t>
  </si>
  <si>
    <t>ELENA PASTUKHOVA</t>
  </si>
  <si>
    <t>ARINA MILOKHINA</t>
  </si>
  <si>
    <t>KSENIA KONONOVA</t>
  </si>
  <si>
    <t>OLGA MASHKO</t>
  </si>
  <si>
    <t>RAJABALI</t>
  </si>
  <si>
    <t>EKATERINA KOMOVA</t>
  </si>
  <si>
    <t>VEZORGINA MARIA</t>
  </si>
  <si>
    <t>Благотворительное пожертвование на лечение собаки Жужи</t>
  </si>
  <si>
    <t>IRINA NIKOLAEVA</t>
  </si>
  <si>
    <t>ALEXANDRA CHERNIKOVA</t>
  </si>
  <si>
    <t>ANNA IVANOVA</t>
  </si>
  <si>
    <t>TATYANA</t>
  </si>
  <si>
    <t>VALENTINA KNIAZKINA</t>
  </si>
  <si>
    <t>Благотворительное пожертвование на покупку будок для приюта</t>
  </si>
  <si>
    <t>PRONCHENKOVA</t>
  </si>
  <si>
    <t>EKATERINA KURINA</t>
  </si>
  <si>
    <t>SVETLANA LOGASHKINA</t>
  </si>
  <si>
    <t>MAXIM SOLDATENKOV</t>
  </si>
  <si>
    <t>ALEXANDER KABALENOV</t>
  </si>
  <si>
    <t>TSYMBALIUK IULIIA</t>
  </si>
  <si>
    <t>ANASTASIA AFANASEVA</t>
  </si>
  <si>
    <t>K. SHALOMITSKAYA</t>
  </si>
  <si>
    <t>YULIYA BEBEKINA</t>
  </si>
  <si>
    <t>A.UGOLNIKOVA</t>
  </si>
  <si>
    <t>EKATERINA IVANOVA</t>
  </si>
  <si>
    <t>ANNA KOTOVA</t>
  </si>
  <si>
    <t>SERGEY BONDAREV</t>
  </si>
  <si>
    <t>IRINA KURNOSOVA</t>
  </si>
  <si>
    <t>Благотворительное пожертвование на лечение собаки Персика</t>
  </si>
  <si>
    <t>KIRILL LYUBKIN</t>
  </si>
  <si>
    <t>OLGA FEDOTOVSKIKH</t>
  </si>
  <si>
    <t>ALENA GAYDUK</t>
  </si>
  <si>
    <t>GEORGIY OBLAPENKO</t>
  </si>
  <si>
    <t>NIKISHINA TATIANA</t>
  </si>
  <si>
    <t>EKATERINA SKOBEYKO</t>
  </si>
  <si>
    <t>DUBIKOVA ELENA</t>
  </si>
  <si>
    <t>KOZYREVA.VIKTORIYA</t>
  </si>
  <si>
    <t>SVETLANA SHCHERBATOVA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</si>
  <si>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</si>
  <si>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</si>
  <si>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</si>
  <si>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</si>
  <si>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</si>
  <si>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</si>
  <si>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EKATERINA MAKARENKOVA</t>
  </si>
  <si>
    <t>DINARA SHAYKHINA</t>
  </si>
  <si>
    <t>ANNA DENISOVA</t>
  </si>
  <si>
    <t>SVETLANA ROMANOVA</t>
  </si>
  <si>
    <t>OKSANA SHOLTYREVA</t>
  </si>
  <si>
    <t>VALERIY ASVAROV</t>
  </si>
  <si>
    <t>DARYA AVERYANOVA</t>
  </si>
  <si>
    <t>Благотворительное пожертвование в Фонд РЭЙ</t>
  </si>
  <si>
    <t>ANNA RAKOVICH-NAKHIMOVA</t>
  </si>
  <si>
    <t>ALEKSANDRA MINAEVA</t>
  </si>
  <si>
    <t>ALEXANDRA KRAVCHENKO</t>
  </si>
  <si>
    <t>NADEZHDA PRIKHODKO</t>
  </si>
  <si>
    <t>OKSANA KOZLOVA</t>
  </si>
  <si>
    <t>YULIYA MAKAROVA</t>
  </si>
  <si>
    <t>ANNA BYKOVA</t>
  </si>
  <si>
    <t>REZEDA AKHMETZHANOVA</t>
  </si>
  <si>
    <t>SHAMIL GALIMULILN</t>
  </si>
  <si>
    <t>OLGA PAVSHOK</t>
  </si>
  <si>
    <t>ALESYA SHITIKOVA</t>
  </si>
  <si>
    <t>VALERIYA ARISTOVA</t>
  </si>
  <si>
    <t>ANNA FEDOTOVA</t>
  </si>
  <si>
    <t>DARIA RYAZANTSEVA</t>
  </si>
  <si>
    <t>Благотворительное пожертвование на лечение кота Васи</t>
  </si>
  <si>
    <t>ANASTASIA YAKOVLEVA</t>
  </si>
  <si>
    <t>ELENA VALEVSKAYA</t>
  </si>
  <si>
    <t>ALEXEY PALADYCHUK</t>
  </si>
  <si>
    <t>SHMIDT ANNA</t>
  </si>
  <si>
    <t>LILIIA BRAINIS</t>
  </si>
  <si>
    <t>Благотворительное пожертвование на лечение собаки Рыжий</t>
  </si>
  <si>
    <t>MARIIA SAPRONOVA</t>
  </si>
  <si>
    <t>ALEKSANDR PLETNEV</t>
  </si>
  <si>
    <t>BALAKAEVA YULIA</t>
  </si>
  <si>
    <t>MARINA PETUKHOVA</t>
  </si>
  <si>
    <t>T MESHCHERIAKOVA</t>
  </si>
  <si>
    <t>VITALIY BALAKHONOV</t>
  </si>
  <si>
    <t>YULIYA SERGEEVA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</si>
  <si>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</si>
  <si>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</si>
  <si>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</si>
  <si>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</si>
  <si>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валюта</t>
  </si>
  <si>
    <t>Сумма, руб. 
(за вычетом комиссии)</t>
  </si>
  <si>
    <t>Назначение</t>
  </si>
  <si>
    <t>Наталья Буслова</t>
  </si>
  <si>
    <t>Evgeniya Alexandrova</t>
  </si>
  <si>
    <t>Анонимно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</si>
  <si>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</si>
  <si>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</si>
  <si>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</si>
  <si>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</si>
  <si>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</si>
  <si>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</si>
  <si>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</si>
  <si>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0677</t>
  </si>
  <si>
    <t>7648</t>
  </si>
  <si>
    <t xml:space="preserve">Ожидает зачисления на р/сч за вычетом комиссии оператора </t>
  </si>
  <si>
    <t>Пожертвования через СМС на короткий номер 3434</t>
  </si>
  <si>
    <t>8969</t>
  </si>
  <si>
    <t>7865</t>
  </si>
  <si>
    <t>0122</t>
  </si>
  <si>
    <t>9567</t>
  </si>
  <si>
    <t>7384</t>
  </si>
  <si>
    <t>5814</t>
  </si>
  <si>
    <t>1424</t>
  </si>
  <si>
    <t>3179</t>
  </si>
  <si>
    <t>3947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</si>
  <si>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</si>
  <si>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</si>
  <si>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</si>
  <si>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</si>
  <si>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</si>
  <si>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Рубежанская Варвара Геннадьевна</t>
  </si>
  <si>
    <t>Иванова Ольга Алексеевна</t>
  </si>
  <si>
    <t>Дринь Любовь Владимировна</t>
  </si>
  <si>
    <t>Вершинина Мария</t>
  </si>
  <si>
    <t>Фурцев Роман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</si>
  <si>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</si>
  <si>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</si>
  <si>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</si>
  <si>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Пожертвования от благотворительного фонда "Нужна помощь" в рамках благотворительной программы "Нужна помощь"</t>
  </si>
  <si>
    <t xml:space="preserve">Благотворительные пожертвования, собранные на портале dobro.mail.ru </t>
  </si>
  <si>
    <t>Пожертвования от Фонда поддержки и развития филантропии "КАФ", собранные в рамках благотворительной программы "Благо.ру"</t>
  </si>
  <si>
    <t>Имамова Ангелина</t>
  </si>
  <si>
    <t>Савельева Анна</t>
  </si>
  <si>
    <t>Никабадзе Михаил</t>
  </si>
  <si>
    <t>Давтян Джемма</t>
  </si>
  <si>
    <t>Коваленко Никита</t>
  </si>
  <si>
    <t>Высоцкий Александр</t>
  </si>
  <si>
    <t>Прудникова Елена</t>
  </si>
  <si>
    <t>Суетинов Женя</t>
  </si>
  <si>
    <t>Рыжкова Наталья</t>
  </si>
  <si>
    <t>Королева Алина</t>
  </si>
  <si>
    <t>Егорова Елена</t>
  </si>
  <si>
    <t>Белякова Анастасия</t>
  </si>
  <si>
    <t>Хрипунова Екатерина</t>
  </si>
  <si>
    <t>Солнцева Елена</t>
  </si>
  <si>
    <t>Шаркова Ольга</t>
  </si>
  <si>
    <t>Дружинина Ирина</t>
  </si>
  <si>
    <t>Желтова Виола</t>
  </si>
  <si>
    <t>Федоренко Елена</t>
  </si>
  <si>
    <t>Воронина Вероника</t>
  </si>
  <si>
    <t>Пыленок Кристина</t>
  </si>
  <si>
    <t>Гойшик Ирина</t>
  </si>
  <si>
    <t>Дергилев Василий</t>
  </si>
  <si>
    <t>Жиркова Светлана</t>
  </si>
  <si>
    <t>Момотова Оксана</t>
  </si>
  <si>
    <t>Ходжаева Елена</t>
  </si>
  <si>
    <t>Дагаева Ксения</t>
  </si>
  <si>
    <t>Ельшина Юлия</t>
  </si>
  <si>
    <t>Егоров Евгений</t>
  </si>
  <si>
    <t>Муравьева Наталия</t>
  </si>
  <si>
    <t>Сорокин Дмитрий</t>
  </si>
  <si>
    <t>Павлова Юлия</t>
  </si>
  <si>
    <t>Сидорова Евгения</t>
  </si>
  <si>
    <t>Дубровин Артем</t>
  </si>
  <si>
    <t>Дячкина Полина</t>
  </si>
  <si>
    <t>Волос Дмитрий</t>
  </si>
  <si>
    <t>Манушичев Станислав</t>
  </si>
  <si>
    <t>Карпецкая Екатерина</t>
  </si>
  <si>
    <t>Севостьянов Александр</t>
  </si>
  <si>
    <t>Майоров Константин</t>
  </si>
  <si>
    <t>Старых Ольга</t>
  </si>
  <si>
    <t>Хорольцева Юлия</t>
  </si>
  <si>
    <t>Ун Синетх</t>
  </si>
  <si>
    <t>Ху Фанлин</t>
  </si>
  <si>
    <t>Цянь Цзинь</t>
  </si>
  <si>
    <t>Поляков Юрий</t>
  </si>
  <si>
    <t>Зиняков Дмитрий</t>
  </si>
  <si>
    <t>Каландархонова Любовь</t>
  </si>
  <si>
    <t>Фарук Асма</t>
  </si>
  <si>
    <t>Махазака Сулуфунантенаина</t>
  </si>
  <si>
    <t>Игбал Ансароуди Сажжад</t>
  </si>
  <si>
    <t>Высоцкая Анастасия</t>
  </si>
  <si>
    <t>Скоробогатова Ирина Борисовна</t>
  </si>
  <si>
    <t>Волкова Наталья</t>
  </si>
  <si>
    <t>Улуханян Армине</t>
  </si>
  <si>
    <t>Дунаева Анна</t>
  </si>
  <si>
    <t>Сергеева Марина</t>
  </si>
  <si>
    <t>Конбекова Ксения</t>
  </si>
  <si>
    <t>Язневич Елизавета</t>
  </si>
  <si>
    <t>Рюмина Елизавета</t>
  </si>
  <si>
    <t>Котова Елена</t>
  </si>
  <si>
    <t>Медведев Александр</t>
  </si>
  <si>
    <t>Силичева Нина</t>
  </si>
  <si>
    <t>Иванов Вадим</t>
  </si>
  <si>
    <t>Благотворительные пожертвования от фонда "LAPA"</t>
  </si>
  <si>
    <t>за март 2019 года</t>
  </si>
  <si>
    <t xml:space="preserve"> за март 2019 года</t>
  </si>
  <si>
    <t>Оплата за вет. услуги - стерилизацию собаки Белки в вет. клинике "Свой доктор" Кунцево</t>
  </si>
  <si>
    <t>Оплата за вет. услуги - стерилизацию собаки Айны в вет. клинике "Свой доктор" Кунцево</t>
  </si>
  <si>
    <t>Оплата за вет. услуги - стерилизацию собаки Глаши в вет. клинике "ЗооДубна"</t>
  </si>
  <si>
    <t>Оплата за вет. услуги - стерилизацию кошек Герды и Гномки в вет. клинике "Умка"</t>
  </si>
  <si>
    <t>Оплата за вет. услуги - стерилизацию кошки Мэнди в вет. клинике "Пантера" г. Воскресенск</t>
  </si>
  <si>
    <t>Оплата за вет. услуги - стерилизацию собаки Белки в вет. клинике "Алисавет Бутово"</t>
  </si>
  <si>
    <t>Оплата за вет. услуги - стерилизацию собак Джессики, Жужи, Тины, Даны, Дины и кошки Тины в вет. клинике "Астин"</t>
  </si>
  <si>
    <t>Оплата за вет. услуги - стерилизацию кошки Аси в вет. клинике "Алисавет" Лобачевского</t>
  </si>
  <si>
    <t>Оплата за печать лифлетов</t>
  </si>
  <si>
    <t>Сапожникова;Ольга</t>
  </si>
  <si>
    <t>Ярослав Д</t>
  </si>
  <si>
    <t>Наталья</t>
  </si>
  <si>
    <t>Павлова Ольга</t>
  </si>
  <si>
    <t>Богданова Анна</t>
  </si>
  <si>
    <t>Kharkovskaya Ksenia</t>
  </si>
  <si>
    <t>Усакова Наталья</t>
  </si>
  <si>
    <t>Соколинская Светлана Геннадиевна</t>
  </si>
  <si>
    <t>Немченко Наталья Сергеевна</t>
  </si>
  <si>
    <t>Чеботарёв Роман</t>
  </si>
  <si>
    <t>Сапожникова Ольга</t>
  </si>
  <si>
    <t>Сагалитдинов Руслан Раильевич</t>
  </si>
  <si>
    <t>Божок Елизавета Алексеевна</t>
  </si>
  <si>
    <t>Гоголь Анна Борисовна</t>
  </si>
  <si>
    <t>Халаимов Захар Александрович</t>
  </si>
  <si>
    <t>Левченкова Маргарита Павловна</t>
  </si>
  <si>
    <t>Коржакова Мария Олеговна</t>
  </si>
  <si>
    <t>ХромоваАнастасия</t>
  </si>
  <si>
    <t>Давлетов Денис</t>
  </si>
  <si>
    <t>Кушнина Варвара</t>
  </si>
  <si>
    <t>Высокосова Виктория Сергеевна</t>
  </si>
  <si>
    <t>Якоченко Кирилл</t>
  </si>
  <si>
    <t>Васильева Анна Александровна</t>
  </si>
  <si>
    <t>Кобелева Екатерина Евгеньевна</t>
  </si>
  <si>
    <t>Белякова Алина Алексеевна</t>
  </si>
  <si>
    <t>Степанова Светлана</t>
  </si>
  <si>
    <t>Вотяков Сергей Сергеевич</t>
  </si>
  <si>
    <t>Черняева Наталья</t>
  </si>
  <si>
    <t>Наумычев Даниил Витальевич</t>
  </si>
  <si>
    <t>Агафонова Ольга Алексеевна</t>
  </si>
  <si>
    <t>Иванова Мария Григорьевна</t>
  </si>
  <si>
    <t>Жмурова Екатерина Сергеевна</t>
  </si>
  <si>
    <t xml:space="preserve">Волос Дмитрий </t>
  </si>
  <si>
    <t>Оболенский Даниил Сергеевич</t>
  </si>
  <si>
    <t>Берестецкая Анна</t>
  </si>
  <si>
    <t>Волошин Андрей Николаевич</t>
  </si>
  <si>
    <t>Бредихина Анастасия Игоревна</t>
  </si>
  <si>
    <t>Комиссарова Варвара</t>
  </si>
  <si>
    <t>ФИРСОВА ИРИНА</t>
  </si>
  <si>
    <t>Ременюк Владислав Анатольевич</t>
  </si>
  <si>
    <t>Скрябина Наталья Борисовна</t>
  </si>
  <si>
    <t>Слочинская Анна Александровна</t>
  </si>
  <si>
    <t>Меликова Ирада Эльдаровна</t>
  </si>
  <si>
    <t>Рогачева Оксана Михайловна</t>
  </si>
  <si>
    <t>Чернавина Наталья Владимировна</t>
  </si>
  <si>
    <t>ОВЧИННИКОВА ТАТЬЯНА</t>
  </si>
  <si>
    <t>Кирюшкин Кирилл</t>
  </si>
  <si>
    <t>Омарбеков Нурсултан</t>
  </si>
  <si>
    <t>Ндогнгама Хосемануэл</t>
  </si>
  <si>
    <t>Кассем Жана</t>
  </si>
  <si>
    <t>Уваис Моханнад</t>
  </si>
  <si>
    <t>Салмани мамагхани Садегх</t>
  </si>
  <si>
    <t>Алганем Гассан</t>
  </si>
  <si>
    <t>Соммервилле Кадим ст елмо</t>
  </si>
  <si>
    <t>Лю Цзяньфэн</t>
  </si>
  <si>
    <t>Убушиев Александр</t>
  </si>
  <si>
    <t>Карпенко Анастасия</t>
  </si>
  <si>
    <t>Нестеренко Иван</t>
  </si>
  <si>
    <t>Буданова Елена Викторовна</t>
  </si>
  <si>
    <t>Каплунова Дарья Александровна</t>
  </si>
  <si>
    <t>Ялаева Альмира Маратовна</t>
  </si>
  <si>
    <t>Подлепинская Марина Александровна</t>
  </si>
  <si>
    <t>Мезенцев  Павел Александрович</t>
  </si>
  <si>
    <t>Лазарева Юлия Валерьевна</t>
  </si>
  <si>
    <t>Х Матлуба</t>
  </si>
  <si>
    <t>Шалгинских Елена Викторовна</t>
  </si>
  <si>
    <t>Ильченко Елена</t>
  </si>
  <si>
    <t>Кыязбек Кыязбек</t>
  </si>
  <si>
    <t>Женя</t>
  </si>
  <si>
    <t>Соломонова Варвара Михайловна</t>
  </si>
  <si>
    <t>Добреньков Артём</t>
  </si>
  <si>
    <t>Гончарова Виктория Александровна</t>
  </si>
  <si>
    <t>ЧИКИНА НАТАЛЬЯ</t>
  </si>
  <si>
    <t>Федякова Екатерина</t>
  </si>
  <si>
    <t>ANNA YURCHENKO</t>
  </si>
  <si>
    <t>ANASTASIYA KOLTYSHEVA</t>
  </si>
  <si>
    <t>IVSHIN NIKOLAY</t>
  </si>
  <si>
    <t>NIKITA LIBERSON</t>
  </si>
  <si>
    <t>ANASTASIYA GOLIKOVA</t>
  </si>
  <si>
    <t>DARYA PANKOVA</t>
  </si>
  <si>
    <t>ALEXANDRA TEREGULOVA</t>
  </si>
  <si>
    <t>OLGA KRYUKOVA</t>
  </si>
  <si>
    <t>SERGEY VIKULTSEV</t>
  </si>
  <si>
    <t>YURIY ZHURIN</t>
  </si>
  <si>
    <t>ANASTASIA SUVOROVA</t>
  </si>
  <si>
    <t>ELISEY TARIN</t>
  </si>
  <si>
    <t>ANNA ZAKHAROVA</t>
  </si>
  <si>
    <t>ALEXANDR CHURYUMOV</t>
  </si>
  <si>
    <t>NIGMETOVA AINURA</t>
  </si>
  <si>
    <t>ANASTASIA ERMAKOVA</t>
  </si>
  <si>
    <t>YANA BAYRAMOVA</t>
  </si>
  <si>
    <t>ALEXANDR MELIKHOV</t>
  </si>
  <si>
    <t>OLGA VEDENINA</t>
  </si>
  <si>
    <t>KRISTINA</t>
  </si>
  <si>
    <t>ANNA CHIRKOVA</t>
  </si>
  <si>
    <t>ELENA SKRYABINA</t>
  </si>
  <si>
    <t>OKSANA KUDINOVA</t>
  </si>
  <si>
    <t>VIKTORIA VOLKOVA</t>
  </si>
  <si>
    <t>ANASTASIIA BAZECKAIA</t>
  </si>
  <si>
    <t>ANASTASI KORASTYLEVA</t>
  </si>
  <si>
    <t>GRIGORIY BUBANKOV</t>
  </si>
  <si>
    <t>PANTYUKHOV ILYA</t>
  </si>
  <si>
    <t>DANIIL RYBAK</t>
  </si>
  <si>
    <t>ANDREY RYADOVOY</t>
  </si>
  <si>
    <t>LAURA AGAMIRZAEVA</t>
  </si>
  <si>
    <t>OLGA ZHELTOVA</t>
  </si>
  <si>
    <t>CHARUPORN GIDZENKO</t>
  </si>
  <si>
    <t>MARINA ESINA</t>
  </si>
  <si>
    <t>POLINA FILATOVA</t>
  </si>
  <si>
    <t>MARIA MYANDINA</t>
  </si>
  <si>
    <t>ANNA GOLYTSINA</t>
  </si>
  <si>
    <t>POLINA POVAIBO</t>
  </si>
  <si>
    <t>LIZA ERMOLAEVA</t>
  </si>
  <si>
    <t>SVETLANA ROSTUNOVA</t>
  </si>
  <si>
    <t>POLINA</t>
  </si>
  <si>
    <t>EKATERINA ARKHIPOVA</t>
  </si>
  <si>
    <t>KARINA MILOVANOVA</t>
  </si>
  <si>
    <t>ALINA KOLESOVA</t>
  </si>
  <si>
    <t>EKATERINA MITYAEVA</t>
  </si>
  <si>
    <t>MOROZOV NIKITA</t>
  </si>
  <si>
    <t>ELIZAVETA VERZILOVA</t>
  </si>
  <si>
    <t>DARYA VIKBERG</t>
  </si>
  <si>
    <t>OLGA KORYSTINA</t>
  </si>
  <si>
    <t>ALEXANDRA KASHLAEVA</t>
  </si>
  <si>
    <t>INNA PAVLYUTKINA</t>
  </si>
  <si>
    <t>IRINA LYULINA</t>
  </si>
  <si>
    <t>EKATERINA RUNILOVA</t>
  </si>
  <si>
    <t>LYUDMILA AKINSHINA</t>
  </si>
  <si>
    <t>ALEKSANDRA LARINA</t>
  </si>
  <si>
    <t>ANNA GOLITSYNA</t>
  </si>
  <si>
    <t>VERA VOITETSKAIA</t>
  </si>
  <si>
    <t>MARIA KULIKOVA</t>
  </si>
  <si>
    <t>BORIS RUDIKOV</t>
  </si>
  <si>
    <t>MARGARITA NAZAROVA</t>
  </si>
  <si>
    <t>KRISTINA LUNEVA</t>
  </si>
  <si>
    <t>ELENA TERENTEVA</t>
  </si>
  <si>
    <t>ANNA PANINA</t>
  </si>
  <si>
    <t>EKATERINA ANDRIEVICH</t>
  </si>
  <si>
    <t>ELENA ILCHENKO</t>
  </si>
  <si>
    <t>VADIM DANILOCHKIN</t>
  </si>
  <si>
    <t>SVETLANA SHAKIRZHANOVA</t>
  </si>
  <si>
    <t>SOFIA ZARUBINA</t>
  </si>
  <si>
    <t>YULIA LEVOSHKO</t>
  </si>
  <si>
    <t>DIANA ZARIPOVA</t>
  </si>
  <si>
    <t>AGNIA CHUMAKOVA</t>
  </si>
  <si>
    <t>XENIA PODYACHEVA</t>
  </si>
  <si>
    <t>PECHKOVSKAYA</t>
  </si>
  <si>
    <t>NADEZHDA GUMANEVA</t>
  </si>
  <si>
    <t>MARGARITA SHUDRYA</t>
  </si>
  <si>
    <t>YURIY KONYUKHOV</t>
  </si>
  <si>
    <t>ROBERT LASHIN</t>
  </si>
  <si>
    <t>A. SMOLENTSEVA</t>
  </si>
  <si>
    <t>EKATERINA GORIAEVA</t>
  </si>
  <si>
    <t>ALIAKSANDRA LISOUSKAYA</t>
  </si>
  <si>
    <t>OLGA PANTELEEVA</t>
  </si>
  <si>
    <t>FILIMONOVA ELENA</t>
  </si>
  <si>
    <t>ARTEM ZAYTSEV</t>
  </si>
  <si>
    <t>EVGENY ZAKHAROV</t>
  </si>
  <si>
    <t>ANNA SMIRNOVA</t>
  </si>
  <si>
    <t>MARINA AVERIANOVA</t>
  </si>
  <si>
    <t>ELENA OSINA</t>
  </si>
  <si>
    <t>NALLYA IVANOVA</t>
  </si>
  <si>
    <t>ALEXEY ZAKHARCHENKO</t>
  </si>
  <si>
    <t>ALEXANDRA KATASONOVA</t>
  </si>
  <si>
    <t>TDUNAEVSKAYA</t>
  </si>
  <si>
    <t>ALINA SAVELEVA</t>
  </si>
  <si>
    <t>NATALYA VEDENEVA</t>
  </si>
  <si>
    <t>NINA MAMMAEVA</t>
  </si>
  <si>
    <t>DARIA FEDOROVA</t>
  </si>
  <si>
    <t>GULNARA TALIPOVA</t>
  </si>
  <si>
    <t>ELENA SILKINA</t>
  </si>
  <si>
    <t>ANYA POPOVA</t>
  </si>
  <si>
    <t>LILIYA CHUZHOVA</t>
  </si>
  <si>
    <t>SERGEY SHEVLYAKOV</t>
  </si>
  <si>
    <t>ILMIRA KULDAVLETOVA</t>
  </si>
  <si>
    <t>ANASTASIA MOKHOVA</t>
  </si>
  <si>
    <t>IRINA TROITSKAYA</t>
  </si>
  <si>
    <t>INNA LUKYANTSEVA</t>
  </si>
  <si>
    <t>KORASTYLEVA ANASTASI</t>
  </si>
  <si>
    <t>ALEKSEY FALEEV</t>
  </si>
  <si>
    <t>IRINA KIRICHENKO</t>
  </si>
  <si>
    <t>M CHERNOMORTSEVA</t>
  </si>
  <si>
    <t>MARGARITA ERMOLAEVA</t>
  </si>
  <si>
    <t>A PAVLYUTKINA</t>
  </si>
  <si>
    <t>OLGA BUSHUEVA</t>
  </si>
  <si>
    <t>EKATERINA MOLYUKOVA</t>
  </si>
  <si>
    <t>DENIS SHTANKO</t>
  </si>
  <si>
    <t>KSENIA KHANKOVICH</t>
  </si>
  <si>
    <t>ROVNYI PAVEL</t>
  </si>
  <si>
    <t>IRENA YANTSEN-KOVALENKO</t>
  </si>
  <si>
    <t>ROZHNOVA ANNA</t>
  </si>
  <si>
    <t>EVGENIA LARIONOVA</t>
  </si>
  <si>
    <t>EVGENY ALEKSEEV</t>
  </si>
  <si>
    <t>TORBOSTAEVA EKATERINA</t>
  </si>
  <si>
    <t>ESENIN ROMAN</t>
  </si>
  <si>
    <t>MARINA MINEEVA</t>
  </si>
  <si>
    <t>TATANYA KUCHINA</t>
  </si>
  <si>
    <t>ALINA BONDARENKO</t>
  </si>
  <si>
    <t>ALEXANDER MANAKOV</t>
  </si>
  <si>
    <t>NATALYA SHAVARINA</t>
  </si>
  <si>
    <t>YULIYA KHRUSHCH</t>
  </si>
  <si>
    <t>IVAN BLOKHIN</t>
  </si>
  <si>
    <t>ANTON GOROKHOVATSKY</t>
  </si>
  <si>
    <t>OLGA MOTYREVA</t>
  </si>
  <si>
    <t>OLGA DUMANSKAYA</t>
  </si>
  <si>
    <t>VASILII ZABRODIN</t>
  </si>
  <si>
    <t>EKATERINA VORONINA</t>
  </si>
  <si>
    <t>SERGEY GORSHKOV</t>
  </si>
  <si>
    <t>MARSEL SAIFULLIN</t>
  </si>
  <si>
    <t>EGOR BASALAEV</t>
  </si>
  <si>
    <t>ANASTASIA MALAKHOVA</t>
  </si>
  <si>
    <t>KARINA FOMICHEVA</t>
  </si>
  <si>
    <t>KRISTINA GARMASH</t>
  </si>
  <si>
    <t>EVGENIA KONOVALOVA</t>
  </si>
  <si>
    <t>EGOR DRUGOV</t>
  </si>
  <si>
    <t>ELENA KUPRIYANOVA</t>
  </si>
  <si>
    <t>RIMMA SAVICHEVA</t>
  </si>
  <si>
    <t>RUSLAN</t>
  </si>
  <si>
    <t>KIRILL VLASOV</t>
  </si>
  <si>
    <t>DARYA POLYANCHEVA</t>
  </si>
  <si>
    <t>BOGDAN LEMDYAEV</t>
  </si>
  <si>
    <t>OLGA CHEKHUNOVA</t>
  </si>
  <si>
    <t>ALEXANDRA ANDREEV</t>
  </si>
  <si>
    <t>RODION NIKONOV</t>
  </si>
  <si>
    <t>ALINAMATVEICHUK</t>
  </si>
  <si>
    <t>EKATERINA DUBOVIK</t>
  </si>
  <si>
    <t>SVETLANA ALYASOVA</t>
  </si>
  <si>
    <t>POLINA PANTEL</t>
  </si>
  <si>
    <t>Благотворительное пожертвование на вакцинацию</t>
  </si>
  <si>
    <t>9003</t>
  </si>
  <si>
    <t>8604</t>
  </si>
  <si>
    <t>6341</t>
  </si>
  <si>
    <t>5573</t>
  </si>
  <si>
    <t>3463</t>
  </si>
  <si>
    <t>0154</t>
  </si>
  <si>
    <t>6499</t>
  </si>
  <si>
    <t>8626</t>
  </si>
  <si>
    <t>6445</t>
  </si>
  <si>
    <t>2324</t>
  </si>
  <si>
    <t>6296</t>
  </si>
  <si>
    <t>7096</t>
  </si>
  <si>
    <t>9234</t>
  </si>
  <si>
    <t>2633</t>
  </si>
  <si>
    <t>9191</t>
  </si>
  <si>
    <t>6602</t>
  </si>
  <si>
    <t>1144</t>
  </si>
  <si>
    <t>0954</t>
  </si>
  <si>
    <t>5833</t>
  </si>
  <si>
    <t>2978</t>
  </si>
  <si>
    <t>2090</t>
  </si>
  <si>
    <t>5058</t>
  </si>
  <si>
    <t>4828</t>
  </si>
  <si>
    <t>3628</t>
  </si>
  <si>
    <t>1843</t>
  </si>
  <si>
    <t>9153</t>
  </si>
  <si>
    <t>Mihail Somov</t>
  </si>
  <si>
    <t>Александр Пилюгин</t>
  </si>
  <si>
    <t>Эльвира Пустовалова</t>
  </si>
  <si>
    <t>апрель 2019</t>
  </si>
  <si>
    <t>Дмитрий Савич</t>
  </si>
  <si>
    <t>Gleb</t>
  </si>
  <si>
    <t>Марк Козловский</t>
  </si>
  <si>
    <t>Кабакова Ольга</t>
  </si>
  <si>
    <t>март 2019</t>
  </si>
  <si>
    <t>0096</t>
  </si>
  <si>
    <t>6893</t>
  </si>
  <si>
    <t>5996</t>
  </si>
  <si>
    <t>3863</t>
  </si>
  <si>
    <t>0820</t>
  </si>
  <si>
    <t>8984</t>
  </si>
  <si>
    <t>3326</t>
  </si>
  <si>
    <t>апрель</t>
  </si>
  <si>
    <t>Оплата за почтовые услуги</t>
  </si>
  <si>
    <t>Общая сумма пожертвований за март 2019г.</t>
  </si>
  <si>
    <t>Остаток средств на 01.03.2019</t>
  </si>
  <si>
    <t>Произведенные расходы за март 2019г.</t>
  </si>
  <si>
    <t>Остаток средств на 31.03.2019</t>
  </si>
  <si>
    <t>ALENA NAUMENKOVA</t>
  </si>
  <si>
    <t>ANNA KHOMUTOVA</t>
  </si>
  <si>
    <t>ALEXANDR SKVORYSOV</t>
  </si>
  <si>
    <t>KOZLOV MIKHAIL</t>
  </si>
  <si>
    <t>Благотворительные пожертвования, собранные на сайте starville.ru</t>
  </si>
  <si>
    <t>Оплата труда сотрудника, занятого в релизации программы, за март</t>
  </si>
  <si>
    <t>Оплата за аренду нежилого помещения за март</t>
  </si>
  <si>
    <t>Оплата труда сотрудников (5 человек), занятых в релизации программы, за март</t>
  </si>
  <si>
    <t>Оплата труда сотрудников (2 человека), занятых в релизации программы, за март</t>
  </si>
  <si>
    <t>Оплата труда АУП (координирование и развитие Фонда, бух. учет, 5 человек) за март</t>
  </si>
  <si>
    <t>Оплата аренды нежилого помещения</t>
  </si>
  <si>
    <t>Оплата труда сотрудников, занятых в реализации проекта (3 человека), за март</t>
  </si>
  <si>
    <t>Перечисление налогов и взносов от ФОТ за март</t>
  </si>
  <si>
    <t>Даниил Тетерин</t>
  </si>
  <si>
    <t>Оплата за вакцины для группы помощи животным "Второй шанс"</t>
  </si>
  <si>
    <t>Оплата за корм и вет. препараты для кошек для приюта "Кошачья надежда" г. Звенигород</t>
  </si>
  <si>
    <t>Оплата за вет. услуги - проведение анализа коту Еноту в вет. центре "Dr. Hug"</t>
  </si>
  <si>
    <t>Оплата за вет. услуги - проведение анализа коту Фостеру в вет. центре "Dr. Hug"</t>
  </si>
  <si>
    <t>Оплата за вет. услуги - проведение анализа коту Ричарду в вет. центре "Dr. Hug"</t>
  </si>
  <si>
    <t>Оплата за вет. услуги - проведение анализа кошке Фелиции в вет. центре "Dr. Hug"</t>
  </si>
  <si>
    <t>Оплата за вет. услуги - проведение анализа кошке Джулии в вет. центре "Dr. Hug"</t>
  </si>
  <si>
    <t>Оплата за вет. услуги - проведение анализа и вакцинация кота Макешица в вет. центре "Dr. Hug"</t>
  </si>
  <si>
    <t>Оплата за вет. услуги - проведение анализа и исследования кошке Вишне в вет. центре "Dr. Hug"</t>
  </si>
  <si>
    <t>Оплата за вет. услуги - проведение анализа, вакцинация и чипирование кошки Кейтлин в вет. центре "Dr. Hug"</t>
  </si>
  <si>
    <t>Оплата за вет. услуги - прием врача, стац. лечение, проведение анализов кошке Музе в вет. центре "Dr. Hug"</t>
  </si>
  <si>
    <t>Оплата за вет. услуги - прием врача, проведение анализов и исследований коту Честеру в вет. центре "Dr. Hug"</t>
  </si>
  <si>
    <t>Оплата за вет. услуги - прием врача-офтальмолога собаки Пафнуши в Центре доктора Шилкина А.Г.</t>
  </si>
  <si>
    <t>Оплата за вет. услуги - обследование кота Рыжика в вет. клинике "Биоконтроль"</t>
  </si>
  <si>
    <t>Оплата за вет. услуги - проведение мед. манипуляций коту Балу в вет. клинике "Алисавет" на ул. Лобачевского</t>
  </si>
  <si>
    <t>Оплата за вет. услуги - прием врача и проведение исследований собаке Малышке в вет. клинике "Биоконтроль"</t>
  </si>
  <si>
    <t>Оплата за вет. услуги - проведение анализов собаке Рэми в вет. клинике "101 Далматинец" Химки</t>
  </si>
  <si>
    <t>Оплата за вет. услуги - проведение анализов собаке Лауре в вет. клинике "101 Далматинец" Химки</t>
  </si>
  <si>
    <t>Оплата за вет. услуги - стерилизацию кошки Ириски в вет. клинике "КрасногорьеВет"</t>
  </si>
  <si>
    <t>Оплата за вет. услуги - стерилизацию кошек Сони, Чери, Чернушки, Дымки, Муси и Зои в вет. клинике "Вива" г.Пушкино</t>
  </si>
  <si>
    <t>Оплата за вет. услуги - стерилизацию собаки Жучи в вет. клинике "Ветпомощь" Александров</t>
  </si>
  <si>
    <t>Оплата за вет. услуги - стерилизацию собаки Грэтты в вет. клинике "Ветпомощь" Александров</t>
  </si>
  <si>
    <t>Оплата за вет. услуги - стерилизацию собак Лакрицы, Чапы, Кортни, Оки, Чернухи и Клары в вет. клинике "Умка" г. Калуга</t>
  </si>
  <si>
    <t>Оплата за вет. услуги - стерилизацию собаки Жули в вет. клинике "Сами с усами" г. Рязань</t>
  </si>
  <si>
    <t>Оплата за вет. услуги - стерилизацию и стац. содержание кошки Сиамки в вет. клинике "Домашний любимчик"</t>
  </si>
  <si>
    <t>Оплата за вет. услуги - стерилизацию собаки Чучи в вет. клинике "Айболит +" Рязань</t>
  </si>
  <si>
    <t xml:space="preserve">Оплата за вет. услуги - стерилизацию собаки Дины в вет. клинике "Айболит +" Рязань </t>
  </si>
  <si>
    <t>Оплата за вет. услуги - стерилизацию кошки Маруси в вет. клинике "ЗооДубна"</t>
  </si>
  <si>
    <t>Оплата за вет. услуги - стерилизацию кошек Маришки, Викуньи и собаки Мили в вет. клинике г. Смоленск</t>
  </si>
  <si>
    <t>Оплата за вет. услуги - стерилизацию собак Саксы, Джин, Альфы и кошки Маши в вет. клинике "Астин"</t>
  </si>
  <si>
    <t>Оплата за вет. услуги - стерилизацию кошки Стеши в вет. клинике "В мире животных"</t>
  </si>
  <si>
    <t>Оплата за вет. услуги - стерилизацию кошки Сашуры в вет. клинике "В мире животных"</t>
  </si>
  <si>
    <t>Оплата за вет. услуги - кастрацию собаки Бархата в вет. клинике "В мире животных"</t>
  </si>
  <si>
    <t>Оплата за вет. услуги - стерилизацию и стац. содержание кошки Пуши в вет. клинике "В мире животных"</t>
  </si>
  <si>
    <t>Оплата за вет. услуги - стерилизацию кошек Малышки и Моники в вет. клинике "ЗооДубна"</t>
  </si>
  <si>
    <t xml:space="preserve">Оплата за вет. услуги - кастрацию собаки Султан в вет. клинике "Алисавет" на ул. Лобачевского </t>
  </si>
  <si>
    <t>Оплата за вет. услуги - стерилизацию собаки Кьяры и кошки Оливии в вет. клинике "Умка"</t>
  </si>
  <si>
    <t>Оплата за вет. услуги - стерилизацию кошки Марго и кастрацию кота Марселя в вет. клинике "Домашний любимчик"</t>
  </si>
  <si>
    <t>Оплата за вет. услуги - кастрация собаки Буфа в вет. клинике "101 Далматинец" Химки</t>
  </si>
  <si>
    <t>Оплата за вет. услуги - стерилизацию собак Альмы и Эльзы в вет. клинике "101 Далматинец" Москва</t>
  </si>
  <si>
    <t>Оплата за вет. услуги - стерилизация собак Бэлы и Джесси в вет. клинике "101 Далматинец" Химки</t>
  </si>
  <si>
    <t>Оплата за сувенирную продукцию</t>
  </si>
  <si>
    <t>Оплата за видеорегистратор и карту памяти</t>
  </si>
  <si>
    <t>Оплата за оказание услуг по управлению контентом сайта</t>
  </si>
  <si>
    <t>Оплата за канцелярские товары и расходные материалы для оргтехники</t>
  </si>
  <si>
    <t>Оплата за право использования программы для ЭВМ "Контур-Экстерн"</t>
  </si>
  <si>
    <t>Оплата за сопровождение программы "1С"</t>
  </si>
  <si>
    <t>Оплата за вет. услуги - кастрацию собак Грома, Оскара, Чипа и стерилизацию кошек Мальвы, Нарциссы, Альбины в вет. клинике "Умка"</t>
  </si>
  <si>
    <t>Благотворительный взнос на корм бездомным животным</t>
  </si>
  <si>
    <t>Благотворительное пожертвование для Пафнуши</t>
  </si>
  <si>
    <t>Благотворительное пожертвование для Капы</t>
  </si>
  <si>
    <t>Благотворительное пожертвование для кошек</t>
  </si>
  <si>
    <t>Благотворительные пожертвования, собранные на фестивале "Кошки-мышки"</t>
  </si>
  <si>
    <t>Благотворительные пожертвования, собранные в ящик для сбора пожертвований, установленный в вет. клинике "Пантера" г. Воскресенск</t>
  </si>
  <si>
    <t>Благотворительные пожертвования, собранные в ящик для сбора пожертвований, установленный в вет. клинике "Вива"</t>
  </si>
  <si>
    <t>Благотворительные пожертвования, собранные в ящик для сбора пожертвований, установленный в аптеке "Фарм Фемели"</t>
  </si>
  <si>
    <t>Благотворительные пожертвования, собранные в ящик в вет. клинике "Свой Доктор" г. Кунцево</t>
  </si>
  <si>
    <t>Благотворительные пожертвования, собранные в ящик для сбора пожертвований, установленный в вет. клинике "Аист-Вет"</t>
  </si>
  <si>
    <t>Благотворительные пожертвования, собранные в ящик для сбора пожертвований, установленный в вет. клинике "Алисавет"</t>
  </si>
  <si>
    <t>Благотворительные пожертвования, собранные в ящик для сбора пожертвований, установленный в "Аптеке-музее"</t>
  </si>
  <si>
    <t>Благотворительные пожертвования, собранные в ящик для сбора пожертвований, установленный в вет. клинике "Беланта"</t>
  </si>
  <si>
    <t>Благотворительные пожертвования, собранные в ящик для сбора пожертвований, установленный в ящик в зоомагазине "Соня"</t>
  </si>
  <si>
    <t>Благотворительные пожертвования, собранные в ящик для сбора пожертвований, установленный в зоомагазине "Зверушка"</t>
  </si>
  <si>
    <t>Благотворительные пожертвования, собранные в ящик для сбора пожертвований, установленный в магазине "Хмельной кот"</t>
  </si>
  <si>
    <t>Благотворительное пожертвование от ООО "Тонна картона"</t>
  </si>
  <si>
    <t>Виноградова Марина Николаевна</t>
  </si>
  <si>
    <t>Оплата за вет. услуги - стерилизацию собак Джули, Лизы, Защи, Чернушки, Мальвы, Мери, Юлы и кастрацию собаки Дональда в вет. клинике "Вива"</t>
  </si>
  <si>
    <t>Оплата за вет. услуги - стерилизацию кошки Маруси в вет. клинике "В мире животных"</t>
  </si>
  <si>
    <t>Оплата за вет. услуги - стерилизацию кошки Муси и кастрацию кота Васи в вет. клинике "КрасногорьеВет"</t>
  </si>
  <si>
    <t>Оплата за рекламные услуги</t>
  </si>
  <si>
    <t>Благотворительные пожертвования, переданные в кассу фонда</t>
  </si>
  <si>
    <t xml:space="preserve">Благотворительное пожертвование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</si>
</sst>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р.&quot;"/>
    <numFmt numFmtId="165" formatCode="#\ ##0.00"/>
    <numFmt numFmtId="166" formatCode="dd\.mm\.yyyy"/>
    <numFmt numFmtId="167" formatCode="dd/mm/yy;@"/>
    <numFmt numFmtId="168" formatCode="[$-419]mmmm\ yyyy;@"/>
  </numFmts>
  <fonts count="26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Times New Roman"/>
      <family val="2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1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2" borderId="3" xfId="0" applyFont="1" applyFill="1" applyBorder="1" applyProtection="1"/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3" fillId="3" borderId="3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2" fillId="0" borderId="0" xfId="0" applyFont="1" applyFill="1" applyProtection="1"/>
    <xf numFmtId="0" fontId="3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3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13" fillId="4" borderId="16" xfId="0" applyNumberFormat="1" applyFont="1" applyFill="1" applyBorder="1" applyAlignment="1" applyProtection="1">
      <alignment horizontal="center" vertical="center" wrapText="1"/>
    </xf>
    <xf numFmtId="4" fontId="14" fillId="4" borderId="16" xfId="0" applyNumberFormat="1" applyFont="1" applyFill="1" applyBorder="1" applyAlignment="1" applyProtection="1">
      <alignment horizontal="center" vertical="center" wrapText="1"/>
    </xf>
    <xf numFmtId="0" fontId="14" fillId="4" borderId="16" xfId="0" applyNumberFormat="1" applyFont="1" applyFill="1" applyBorder="1" applyAlignment="1" applyProtection="1">
      <alignment horizontal="left" vertical="center" wrapText="1"/>
    </xf>
    <xf numFmtId="166" fontId="2" fillId="0" borderId="6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2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3" fillId="4" borderId="16" xfId="0" applyNumberFormat="1" applyFont="1" applyFill="1" applyBorder="1" applyAlignment="1" applyProtection="1">
      <alignment horizontal="center" vertical="center" wrapText="1"/>
    </xf>
    <xf numFmtId="166" fontId="13" fillId="4" borderId="16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4" fontId="15" fillId="0" borderId="16" xfId="0" applyNumberFormat="1" applyFont="1" applyFill="1" applyBorder="1" applyAlignment="1" applyProtection="1">
      <alignment horizontal="center" vertical="center" wrapText="1"/>
    </xf>
    <xf numFmtId="4" fontId="13" fillId="4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4" fontId="2" fillId="0" borderId="5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/>
    </xf>
    <xf numFmtId="0" fontId="0" fillId="0" borderId="0" xfId="0" applyBorder="1"/>
    <xf numFmtId="49" fontId="0" fillId="0" borderId="4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166" fontId="13" fillId="4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13" fillId="4" borderId="17" xfId="0" applyNumberFormat="1" applyFont="1" applyFill="1" applyBorder="1" applyAlignment="1" applyProtection="1">
      <alignment horizontal="left" vertical="center" wrapText="1"/>
    </xf>
    <xf numFmtId="166" fontId="13" fillId="4" borderId="19" xfId="0" applyNumberFormat="1" applyFont="1" applyFill="1" applyBorder="1" applyAlignment="1" applyProtection="1">
      <alignment horizontal="center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2" fontId="0" fillId="0" borderId="4" xfId="0" applyNumberFormat="1" applyBorder="1" applyAlignment="1">
      <alignment horizontal="center"/>
    </xf>
    <xf numFmtId="14" fontId="2" fillId="5" borderId="4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4" fontId="2" fillId="2" borderId="12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4" fontId="3" fillId="2" borderId="12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Protection="1"/>
    <xf numFmtId="4" fontId="19" fillId="4" borderId="16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</xf>
    <xf numFmtId="166" fontId="13" fillId="4" borderId="0" xfId="0" applyNumberFormat="1" applyFont="1" applyFill="1" applyBorder="1" applyAlignment="1" applyProtection="1">
      <alignment horizontal="center" vertical="center" wrapText="1"/>
    </xf>
    <xf numFmtId="0" fontId="13" fillId="4" borderId="0" xfId="0" applyNumberFormat="1" applyFont="1" applyFill="1" applyBorder="1" applyAlignment="1" applyProtection="1">
      <alignment horizontal="left" vertical="center" wrapText="1"/>
    </xf>
    <xf numFmtId="4" fontId="19" fillId="4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/>
    </xf>
    <xf numFmtId="4" fontId="20" fillId="4" borderId="16" xfId="0" applyNumberFormat="1" applyFont="1" applyFill="1" applyBorder="1" applyAlignment="1" applyProtection="1">
      <alignment horizontal="center" vertical="center" wrapText="1"/>
    </xf>
    <xf numFmtId="14" fontId="4" fillId="2" borderId="11" xfId="0" applyNumberFormat="1" applyFont="1" applyFill="1" applyBorder="1" applyAlignment="1" applyProtection="1">
      <alignment vertical="center"/>
    </xf>
    <xf numFmtId="14" fontId="4" fillId="2" borderId="12" xfId="0" applyNumberFormat="1" applyFont="1" applyFill="1" applyBorder="1" applyAlignment="1" applyProtection="1">
      <alignment vertical="center"/>
    </xf>
    <xf numFmtId="14" fontId="4" fillId="2" borderId="13" xfId="0" applyNumberFormat="1" applyFont="1" applyFill="1" applyBorder="1" applyAlignment="1" applyProtection="1">
      <alignment vertical="center"/>
    </xf>
    <xf numFmtId="4" fontId="21" fillId="0" borderId="16" xfId="0" applyNumberFormat="1" applyFont="1" applyFill="1" applyBorder="1" applyAlignment="1" applyProtection="1">
      <alignment horizontal="center" vertical="center" wrapText="1"/>
    </xf>
    <xf numFmtId="14" fontId="13" fillId="0" borderId="16" xfId="0" applyNumberFormat="1" applyFont="1" applyFill="1" applyBorder="1" applyAlignment="1" applyProtection="1">
      <alignment horizontal="center" vertical="center" wrapText="1"/>
    </xf>
    <xf numFmtId="14" fontId="4" fillId="2" borderId="22" xfId="0" applyNumberFormat="1" applyFont="1" applyFill="1" applyBorder="1" applyAlignment="1" applyProtection="1">
      <alignment horizontal="left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wrapText="1"/>
    </xf>
    <xf numFmtId="0" fontId="14" fillId="4" borderId="18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Protection="1"/>
    <xf numFmtId="4" fontId="20" fillId="5" borderId="16" xfId="0" applyNumberFormat="1" applyFont="1" applyFill="1" applyBorder="1" applyAlignment="1" applyProtection="1">
      <alignment horizontal="center" vertical="center" wrapText="1"/>
    </xf>
    <xf numFmtId="0" fontId="13" fillId="5" borderId="16" xfId="0" applyNumberFormat="1" applyFont="1" applyFill="1" applyBorder="1" applyAlignment="1" applyProtection="1">
      <alignment horizontal="left" vertical="center" wrapText="1"/>
    </xf>
    <xf numFmtId="0" fontId="0" fillId="5" borderId="0" xfId="0" applyFill="1" applyProtection="1"/>
    <xf numFmtId="0" fontId="13" fillId="4" borderId="4" xfId="0" applyNumberFormat="1" applyFont="1" applyFill="1" applyBorder="1" applyAlignment="1" applyProtection="1">
      <alignment horizontal="left" vertical="center" wrapText="1"/>
    </xf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24" fillId="4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vertical="center" wrapText="1"/>
    </xf>
    <xf numFmtId="4" fontId="14" fillId="4" borderId="18" xfId="0" applyNumberFormat="1" applyFont="1" applyFill="1" applyBorder="1" applyAlignment="1" applyProtection="1">
      <alignment horizontal="center" vertical="center" wrapText="1"/>
    </xf>
    <xf numFmtId="4" fontId="14" fillId="4" borderId="21" xfId="0" applyNumberFormat="1" applyFont="1" applyFill="1" applyBorder="1" applyAlignment="1" applyProtection="1">
      <alignment horizontal="center" vertical="center" wrapText="1"/>
    </xf>
    <xf numFmtId="167" fontId="0" fillId="0" borderId="4" xfId="0" applyNumberFormat="1" applyBorder="1" applyAlignment="1">
      <alignment horizontal="center"/>
    </xf>
    <xf numFmtId="4" fontId="13" fillId="4" borderId="25" xfId="0" applyNumberFormat="1" applyFont="1" applyFill="1" applyBorder="1" applyAlignment="1" applyProtection="1">
      <alignment horizontal="center" vertical="center" wrapText="1"/>
    </xf>
    <xf numFmtId="4" fontId="13" fillId="4" borderId="26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center" vertical="center"/>
    </xf>
    <xf numFmtId="4" fontId="13" fillId="4" borderId="3" xfId="0" applyNumberFormat="1" applyFont="1" applyFill="1" applyBorder="1" applyAlignment="1" applyProtection="1">
      <alignment horizontal="center" vertical="center" wrapText="1"/>
    </xf>
    <xf numFmtId="4" fontId="13" fillId="4" borderId="27" xfId="0" applyNumberFormat="1" applyFont="1" applyFill="1" applyBorder="1" applyAlignment="1" applyProtection="1">
      <alignment horizontal="center" vertical="center" wrapText="1"/>
    </xf>
    <xf numFmtId="0" fontId="14" fillId="4" borderId="19" xfId="0" applyNumberFormat="1" applyFont="1" applyFill="1" applyBorder="1" applyAlignment="1" applyProtection="1">
      <alignment horizontal="left" vertical="center" wrapText="1"/>
    </xf>
    <xf numFmtId="49" fontId="13" fillId="4" borderId="17" xfId="0" applyNumberFormat="1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49" fontId="2" fillId="0" borderId="6" xfId="0" applyNumberFormat="1" applyFont="1" applyFill="1" applyBorder="1" applyAlignment="1" applyProtection="1">
      <alignment horizontal="center" vertical="center"/>
    </xf>
    <xf numFmtId="166" fontId="2" fillId="0" borderId="14" xfId="0" applyNumberFormat="1" applyFont="1" applyFill="1" applyBorder="1" applyAlignment="1" applyProtection="1">
      <alignment horizontal="center" vertical="center"/>
    </xf>
    <xf numFmtId="166" fontId="14" fillId="4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Protection="1"/>
    <xf numFmtId="14" fontId="0" fillId="0" borderId="4" xfId="0" applyNumberFormat="1" applyFill="1" applyBorder="1" applyAlignment="1" applyProtection="1">
      <alignment horizontal="center"/>
    </xf>
    <xf numFmtId="49" fontId="13" fillId="4" borderId="4" xfId="0" applyNumberFormat="1" applyFont="1" applyFill="1" applyBorder="1" applyAlignment="1" applyProtection="1">
      <alignment horizontal="center" vertical="center" wrapText="1"/>
    </xf>
    <xf numFmtId="14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0" xfId="0" applyFill="1"/>
    <xf numFmtId="0" fontId="13" fillId="4" borderId="4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/>
    </xf>
    <xf numFmtId="168" fontId="0" fillId="0" borderId="4" xfId="0" applyNumberFormat="1" applyBorder="1" applyAlignment="1">
      <alignment horizontal="center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4" fontId="25" fillId="0" borderId="19" xfId="0" applyNumberFormat="1" applyFont="1" applyFill="1" applyBorder="1" applyAlignment="1" applyProtection="1">
      <alignment horizontal="center" vertical="center" wrapText="1"/>
    </xf>
    <xf numFmtId="4" fontId="15" fillId="0" borderId="28" xfId="0" applyNumberFormat="1" applyFont="1" applyFill="1" applyBorder="1" applyAlignment="1" applyProtection="1">
      <alignment horizontal="center" vertical="center" wrapText="1"/>
    </xf>
    <xf numFmtId="168" fontId="13" fillId="4" borderId="16" xfId="0" applyNumberFormat="1" applyFont="1" applyFill="1" applyBorder="1" applyAlignment="1" applyProtection="1">
      <alignment horizontal="center" vertical="center" wrapText="1"/>
    </xf>
    <xf numFmtId="4" fontId="14" fillId="5" borderId="16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 wrapText="1"/>
    </xf>
    <xf numFmtId="4" fontId="13" fillId="0" borderId="18" xfId="0" applyNumberFormat="1" applyFont="1" applyFill="1" applyBorder="1" applyAlignment="1" applyProtection="1">
      <alignment horizontal="center" vertical="center" wrapText="1"/>
    </xf>
    <xf numFmtId="4" fontId="13" fillId="0" borderId="24" xfId="0" applyNumberFormat="1" applyFont="1" applyFill="1" applyBorder="1" applyAlignment="1" applyProtection="1">
      <alignment horizontal="center" vertical="center" wrapText="1"/>
    </xf>
    <xf numFmtId="4" fontId="13" fillId="0" borderId="20" xfId="0" applyNumberFormat="1" applyFont="1" applyFill="1" applyBorder="1" applyAlignment="1" applyProtection="1">
      <alignment horizontal="center" vertical="center" wrapText="1"/>
    </xf>
    <xf numFmtId="4" fontId="13" fillId="0" borderId="21" xfId="0" applyNumberFormat="1" applyFont="1" applyFill="1" applyBorder="1" applyAlignment="1" applyProtection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4" fontId="1" fillId="0" borderId="2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14" fillId="6" borderId="4" xfId="0" applyFont="1" applyFill="1" applyBorder="1" applyAlignment="1" applyProtection="1">
      <alignment vertical="center" wrapText="1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4" fontId="0" fillId="0" borderId="4" xfId="0" applyNumberFormat="1" applyBorder="1" applyAlignment="1">
      <alignment horizontal="center" vertical="center"/>
    </xf>
    <xf numFmtId="164" fontId="9" fillId="3" borderId="3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14" fontId="3" fillId="2" borderId="11" xfId="0" applyNumberFormat="1" applyFont="1" applyFill="1" applyBorder="1" applyAlignment="1" applyProtection="1">
      <alignment horizontal="left" vertical="center"/>
    </xf>
    <xf numFmtId="14" fontId="3" fillId="2" borderId="12" xfId="0" applyNumberFormat="1" applyFont="1" applyFill="1" applyBorder="1" applyAlignment="1" applyProtection="1">
      <alignment horizontal="left" vertical="center"/>
    </xf>
    <xf numFmtId="14" fontId="3" fillId="2" borderId="13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13" fillId="5" borderId="4" xfId="0" applyNumberFormat="1" applyFont="1" applyFill="1" applyBorder="1" applyAlignment="1" applyProtection="1">
      <alignment horizontal="left" vertical="center" wrapText="1"/>
    </xf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3" fillId="5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4" width="11" customWidth="1"/>
    <col min="5" max="5" width="11.7109375" customWidth="1"/>
    <col min="6" max="256" width="8.85546875" customWidth="1"/>
  </cols>
  <sheetData>
    <row r="1" spans="1:3" ht="18.75" x14ac:dyDescent="0.3">
      <c r="B1" s="175" t="s">
        <v>0</v>
      </c>
      <c r="C1" s="175"/>
    </row>
    <row r="2" spans="1:3" ht="18.75" x14ac:dyDescent="0.3">
      <c r="B2" s="175" t="s">
        <v>1</v>
      </c>
      <c r="C2" s="175"/>
    </row>
    <row r="3" spans="1:3" ht="18.75" x14ac:dyDescent="0.3">
      <c r="B3" s="91"/>
      <c r="C3" s="91"/>
    </row>
    <row r="4" spans="1:3" ht="18.75" x14ac:dyDescent="0.3">
      <c r="B4" s="178" t="s">
        <v>2</v>
      </c>
      <c r="C4" s="178"/>
    </row>
    <row r="5" spans="1:3" ht="18.75" x14ac:dyDescent="0.3">
      <c r="B5" s="178" t="s">
        <v>3</v>
      </c>
      <c r="C5" s="178"/>
    </row>
    <row r="6" spans="1:3" ht="18.75" x14ac:dyDescent="0.25">
      <c r="B6" s="179" t="s">
        <v>311</v>
      </c>
      <c r="C6" s="179"/>
    </row>
    <row r="7" spans="1:3" ht="15" customHeight="1" x14ac:dyDescent="0.25">
      <c r="B7" s="93"/>
      <c r="C7" s="93"/>
    </row>
    <row r="9" spans="1:3" x14ac:dyDescent="0.25">
      <c r="A9" s="176" t="s">
        <v>596</v>
      </c>
      <c r="B9" s="177"/>
      <c r="C9" s="24">
        <v>4230081.97</v>
      </c>
    </row>
    <row r="10" spans="1:3" x14ac:dyDescent="0.25">
      <c r="C10" s="25"/>
    </row>
    <row r="11" spans="1:3" x14ac:dyDescent="0.25">
      <c r="A11" s="176" t="s">
        <v>595</v>
      </c>
      <c r="B11" s="177"/>
      <c r="C11" s="83">
        <f>SUM(C12:C17)</f>
        <v>1065010.0731599999</v>
      </c>
    </row>
    <row r="12" spans="1:3" x14ac:dyDescent="0.25">
      <c r="A12" s="180" t="s">
        <v>4</v>
      </c>
      <c r="B12" s="181"/>
      <c r="C12" s="26">
        <f>CloudPayments!C408</f>
        <v>180359.96766000002</v>
      </c>
    </row>
    <row r="13" spans="1:3" x14ac:dyDescent="0.25">
      <c r="A13" s="180" t="s">
        <v>5</v>
      </c>
      <c r="B13" s="181"/>
      <c r="C13" s="26">
        <f>PayPal!D18</f>
        <v>33769.120000000003</v>
      </c>
    </row>
    <row r="14" spans="1:3" x14ac:dyDescent="0.25">
      <c r="A14" s="180" t="s">
        <v>6</v>
      </c>
      <c r="B14" s="181"/>
      <c r="C14" s="26">
        <f>Yandex!C12</f>
        <v>311.04000000000002</v>
      </c>
    </row>
    <row r="15" spans="1:3" x14ac:dyDescent="0.25">
      <c r="A15" s="180" t="s">
        <v>7</v>
      </c>
      <c r="B15" s="181"/>
      <c r="C15" s="26">
        <f>Qiwi!C60</f>
        <v>1810.2155</v>
      </c>
    </row>
    <row r="16" spans="1:3" x14ac:dyDescent="0.25">
      <c r="A16" s="89" t="s">
        <v>8</v>
      </c>
      <c r="B16" s="90"/>
      <c r="C16" s="26">
        <f>Смс!C57</f>
        <v>0</v>
      </c>
    </row>
    <row r="17" spans="1:5" x14ac:dyDescent="0.25">
      <c r="A17" s="15" t="s">
        <v>9</v>
      </c>
      <c r="B17" s="15"/>
      <c r="C17" s="26">
        <f>СБ!B205</f>
        <v>848759.73</v>
      </c>
    </row>
    <row r="18" spans="1:5" x14ac:dyDescent="0.25">
      <c r="A18" s="19"/>
      <c r="B18" s="19"/>
      <c r="C18" s="27"/>
      <c r="D18" s="67"/>
    </row>
    <row r="19" spans="1:5" x14ac:dyDescent="0.25">
      <c r="A19" s="176" t="s">
        <v>597</v>
      </c>
      <c r="B19" s="177"/>
      <c r="C19" s="24">
        <f>SUM(C20:C27)</f>
        <v>1093535.4300000002</v>
      </c>
    </row>
    <row r="20" spans="1:5" x14ac:dyDescent="0.25">
      <c r="A20" s="16" t="s">
        <v>10</v>
      </c>
      <c r="B20" s="17"/>
      <c r="C20" s="28">
        <f>Расходы!B13</f>
        <v>65023.34</v>
      </c>
    </row>
    <row r="21" spans="1:5" x14ac:dyDescent="0.25">
      <c r="A21" s="15" t="s">
        <v>11</v>
      </c>
      <c r="B21" s="18"/>
      <c r="C21" s="29">
        <f>Расходы!B31</f>
        <v>48607.5</v>
      </c>
    </row>
    <row r="22" spans="1:5" x14ac:dyDescent="0.25">
      <c r="A22" s="15" t="s">
        <v>12</v>
      </c>
      <c r="B22" s="18"/>
      <c r="C22" s="29">
        <f>Расходы!B60</f>
        <v>184630</v>
      </c>
    </row>
    <row r="23" spans="1:5" ht="30" customHeight="1" x14ac:dyDescent="0.25">
      <c r="A23" s="182" t="s">
        <v>13</v>
      </c>
      <c r="B23" s="183"/>
      <c r="C23" s="29">
        <f>Расходы!B73</f>
        <v>164647</v>
      </c>
    </row>
    <row r="24" spans="1:5" x14ac:dyDescent="0.25">
      <c r="A24" s="15" t="s">
        <v>14</v>
      </c>
      <c r="B24" s="18"/>
      <c r="C24" s="29">
        <f>Расходы!B77</f>
        <v>102585</v>
      </c>
    </row>
    <row r="25" spans="1:5" ht="30" customHeight="1" x14ac:dyDescent="0.25">
      <c r="A25" s="182" t="s">
        <v>15</v>
      </c>
      <c r="B25" s="183"/>
      <c r="C25" s="29">
        <f>Расходы!B82</f>
        <v>174340.4</v>
      </c>
    </row>
    <row r="26" spans="1:5" x14ac:dyDescent="0.25">
      <c r="A26" s="89" t="s">
        <v>16</v>
      </c>
      <c r="B26" s="92"/>
      <c r="C26" s="29">
        <f>Расходы!B86</f>
        <v>124256.42</v>
      </c>
      <c r="D26" s="39"/>
    </row>
    <row r="27" spans="1:5" x14ac:dyDescent="0.25">
      <c r="A27" s="15" t="s">
        <v>17</v>
      </c>
      <c r="B27" s="18"/>
      <c r="C27" s="29">
        <f>Расходы!B99</f>
        <v>229445.77000000002</v>
      </c>
      <c r="D27" s="39"/>
    </row>
    <row r="28" spans="1:5" x14ac:dyDescent="0.25">
      <c r="C28" s="25"/>
      <c r="D28" s="39"/>
    </row>
    <row r="29" spans="1:5" ht="15" customHeight="1" x14ac:dyDescent="0.25">
      <c r="A29" s="176" t="s">
        <v>598</v>
      </c>
      <c r="B29" s="177"/>
      <c r="C29" s="24">
        <f>C9+C11-C19</f>
        <v>4201556.6131599993</v>
      </c>
      <c r="D29" s="117"/>
    </row>
    <row r="30" spans="1:5" x14ac:dyDescent="0.25">
      <c r="A30" s="44" t="s">
        <v>18</v>
      </c>
      <c r="B30" s="45"/>
      <c r="C30" s="174">
        <v>1195780</v>
      </c>
      <c r="D30" s="39"/>
      <c r="E30" s="31"/>
    </row>
    <row r="31" spans="1:5" x14ac:dyDescent="0.25">
      <c r="C31" s="43"/>
      <c r="D31" s="77"/>
      <c r="E31" s="39"/>
    </row>
    <row r="32" spans="1:5" x14ac:dyDescent="0.25">
      <c r="D32" s="31"/>
      <c r="E32" s="117"/>
    </row>
    <row r="33" spans="3:5" x14ac:dyDescent="0.25">
      <c r="C33" s="43"/>
      <c r="D33" s="31"/>
      <c r="E33" s="39"/>
    </row>
    <row r="35" spans="3:5" x14ac:dyDescent="0.25">
      <c r="C35" s="46"/>
    </row>
  </sheetData>
  <sheetProtection formatCells="0" formatColumns="0" formatRows="0" insertColumns="0" insertRows="0" insertHyperlinks="0" deleteColumns="0" deleteRows="0" sort="0" autoFilter="0" pivotTables="0"/>
  <mergeCells count="15">
    <mergeCell ref="A29:B29"/>
    <mergeCell ref="A11:B11"/>
    <mergeCell ref="A14:B14"/>
    <mergeCell ref="B5:C5"/>
    <mergeCell ref="A15:B15"/>
    <mergeCell ref="A12:B12"/>
    <mergeCell ref="A23:B23"/>
    <mergeCell ref="A25:B25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E100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31.42578125" customWidth="1"/>
    <col min="4" max="256" width="8.85546875" customWidth="1"/>
  </cols>
  <sheetData>
    <row r="1" spans="1:5" ht="18.75" x14ac:dyDescent="0.3">
      <c r="B1" s="175" t="s">
        <v>0</v>
      </c>
      <c r="C1" s="175"/>
    </row>
    <row r="2" spans="1:5" ht="18.75" x14ac:dyDescent="0.3">
      <c r="B2" s="175" t="s">
        <v>1</v>
      </c>
      <c r="C2" s="175"/>
    </row>
    <row r="3" spans="1:5" ht="18.75" x14ac:dyDescent="0.3">
      <c r="B3" s="178"/>
      <c r="C3" s="178"/>
    </row>
    <row r="4" spans="1:5" ht="18.75" x14ac:dyDescent="0.3">
      <c r="A4" s="1" t="s">
        <v>19</v>
      </c>
      <c r="B4" s="178" t="s">
        <v>20</v>
      </c>
      <c r="C4" s="178"/>
    </row>
    <row r="5" spans="1:5" ht="18.75" x14ac:dyDescent="0.25">
      <c r="B5" s="179" t="s">
        <v>311</v>
      </c>
      <c r="C5" s="179"/>
    </row>
    <row r="6" spans="1:5" ht="15.75" x14ac:dyDescent="0.25">
      <c r="B6" s="3"/>
      <c r="C6" s="4"/>
    </row>
    <row r="8" spans="1:5" x14ac:dyDescent="0.25">
      <c r="A8" s="84" t="s">
        <v>21</v>
      </c>
      <c r="B8" s="8" t="s">
        <v>22</v>
      </c>
      <c r="C8" s="85" t="s">
        <v>23</v>
      </c>
    </row>
    <row r="9" spans="1:5" ht="8.25" customHeight="1" x14ac:dyDescent="0.25">
      <c r="A9" s="184"/>
      <c r="B9" s="185"/>
      <c r="C9" s="186"/>
    </row>
    <row r="10" spans="1:5" x14ac:dyDescent="0.25">
      <c r="A10" s="9" t="s">
        <v>10</v>
      </c>
      <c r="B10" s="10"/>
      <c r="C10" s="11"/>
    </row>
    <row r="11" spans="1:5" ht="15" customHeight="1" x14ac:dyDescent="0.25">
      <c r="A11" s="79">
        <v>43538</v>
      </c>
      <c r="B11" s="126">
        <v>28123.34</v>
      </c>
      <c r="C11" s="124" t="s">
        <v>613</v>
      </c>
      <c r="D11" s="123"/>
      <c r="E11" s="123"/>
    </row>
    <row r="12" spans="1:5" ht="15" customHeight="1" x14ac:dyDescent="0.25">
      <c r="A12" s="79">
        <v>43538</v>
      </c>
      <c r="B12" s="126">
        <v>36900</v>
      </c>
      <c r="C12" s="124" t="s">
        <v>614</v>
      </c>
      <c r="D12" s="123"/>
      <c r="E12" s="123"/>
    </row>
    <row r="13" spans="1:5" ht="15" customHeight="1" x14ac:dyDescent="0.25">
      <c r="A13" s="63" t="s">
        <v>24</v>
      </c>
      <c r="B13" s="98">
        <f>SUM(B11:B12)</f>
        <v>65023.34</v>
      </c>
      <c r="C13" s="58"/>
    </row>
    <row r="14" spans="1:5" x14ac:dyDescent="0.25">
      <c r="A14" s="99" t="s">
        <v>11</v>
      </c>
      <c r="B14" s="100"/>
      <c r="C14" s="101"/>
    </row>
    <row r="15" spans="1:5" x14ac:dyDescent="0.25">
      <c r="A15" s="127">
        <v>43535.746898148209</v>
      </c>
      <c r="B15" s="126">
        <v>980</v>
      </c>
      <c r="C15" s="124" t="s">
        <v>615</v>
      </c>
      <c r="D15" s="123"/>
      <c r="E15" s="123"/>
    </row>
    <row r="16" spans="1:5" x14ac:dyDescent="0.25">
      <c r="A16" s="127">
        <v>43535.747013888787</v>
      </c>
      <c r="B16" s="126">
        <v>980</v>
      </c>
      <c r="C16" s="124" t="s">
        <v>616</v>
      </c>
      <c r="D16" s="123"/>
      <c r="E16" s="123"/>
    </row>
    <row r="17" spans="1:5" x14ac:dyDescent="0.25">
      <c r="A17" s="127">
        <v>43535.747118055355</v>
      </c>
      <c r="B17" s="126">
        <v>980</v>
      </c>
      <c r="C17" s="124" t="s">
        <v>617</v>
      </c>
      <c r="D17" s="123"/>
      <c r="E17" s="123"/>
    </row>
    <row r="18" spans="1:5" x14ac:dyDescent="0.25">
      <c r="A18" s="127">
        <v>43535.747210648376</v>
      </c>
      <c r="B18" s="126">
        <v>980</v>
      </c>
      <c r="C18" s="124" t="s">
        <v>618</v>
      </c>
      <c r="D18" s="123"/>
      <c r="E18" s="123"/>
    </row>
    <row r="19" spans="1:5" x14ac:dyDescent="0.25">
      <c r="A19" s="127">
        <v>43535.747337962966</v>
      </c>
      <c r="B19" s="126">
        <v>980</v>
      </c>
      <c r="C19" s="124" t="s">
        <v>619</v>
      </c>
      <c r="D19" s="123"/>
      <c r="E19" s="123"/>
    </row>
    <row r="20" spans="1:5" x14ac:dyDescent="0.25">
      <c r="A20" s="127">
        <v>43535.747581018601</v>
      </c>
      <c r="B20" s="126">
        <v>2255</v>
      </c>
      <c r="C20" s="124" t="s">
        <v>620</v>
      </c>
      <c r="D20" s="123"/>
      <c r="E20" s="123"/>
    </row>
    <row r="21" spans="1:5" x14ac:dyDescent="0.25">
      <c r="A21" s="127">
        <v>43535.747106481344</v>
      </c>
      <c r="B21" s="126">
        <v>2850</v>
      </c>
      <c r="C21" s="124" t="s">
        <v>621</v>
      </c>
      <c r="D21" s="123"/>
      <c r="E21" s="123"/>
    </row>
    <row r="22" spans="1:5" ht="15" customHeight="1" x14ac:dyDescent="0.25">
      <c r="A22" s="127">
        <v>43535.746840277687</v>
      </c>
      <c r="B22" s="126">
        <v>3232.5</v>
      </c>
      <c r="C22" s="124" t="s">
        <v>622</v>
      </c>
      <c r="D22" s="123"/>
      <c r="E22" s="123"/>
    </row>
    <row r="23" spans="1:5" x14ac:dyDescent="0.25">
      <c r="A23" s="127">
        <v>43535.744479166809</v>
      </c>
      <c r="B23" s="126">
        <v>3844.5</v>
      </c>
      <c r="C23" s="124" t="s">
        <v>623</v>
      </c>
      <c r="D23" s="123"/>
      <c r="E23" s="123"/>
    </row>
    <row r="24" spans="1:5" ht="15" customHeight="1" x14ac:dyDescent="0.25">
      <c r="A24" s="127">
        <v>43535.751516203862</v>
      </c>
      <c r="B24" s="126">
        <v>6635</v>
      </c>
      <c r="C24" s="124" t="s">
        <v>624</v>
      </c>
      <c r="D24" s="123"/>
      <c r="E24" s="123"/>
    </row>
    <row r="25" spans="1:5" x14ac:dyDescent="0.25">
      <c r="A25" s="127">
        <v>43551.794976851903</v>
      </c>
      <c r="B25" s="126">
        <v>5150</v>
      </c>
      <c r="C25" s="124" t="s">
        <v>625</v>
      </c>
      <c r="D25" s="123"/>
      <c r="E25" s="123"/>
    </row>
    <row r="26" spans="1:5" ht="15" customHeight="1" x14ac:dyDescent="0.25">
      <c r="A26" s="127">
        <v>43551.804849537089</v>
      </c>
      <c r="B26" s="126">
        <v>9358.5</v>
      </c>
      <c r="C26" s="124" t="s">
        <v>626</v>
      </c>
      <c r="D26" s="123"/>
      <c r="E26" s="123"/>
    </row>
    <row r="27" spans="1:5" ht="15" customHeight="1" x14ac:dyDescent="0.25">
      <c r="A27" s="127">
        <v>43552.523807870224</v>
      </c>
      <c r="B27" s="126">
        <v>166</v>
      </c>
      <c r="C27" s="124" t="s">
        <v>627</v>
      </c>
      <c r="D27" s="123"/>
      <c r="E27" s="123"/>
    </row>
    <row r="28" spans="1:5" ht="15" customHeight="1" x14ac:dyDescent="0.25">
      <c r="A28" s="127">
        <v>43552.718402777798</v>
      </c>
      <c r="B28" s="126">
        <v>4726</v>
      </c>
      <c r="C28" s="124" t="s">
        <v>628</v>
      </c>
      <c r="D28" s="123"/>
      <c r="E28" s="123"/>
    </row>
    <row r="29" spans="1:5" x14ac:dyDescent="0.25">
      <c r="A29" s="127">
        <v>43553.412870370317</v>
      </c>
      <c r="B29" s="126">
        <v>2700</v>
      </c>
      <c r="C29" s="124" t="s">
        <v>629</v>
      </c>
      <c r="D29" s="123"/>
      <c r="E29" s="123"/>
    </row>
    <row r="30" spans="1:5" x14ac:dyDescent="0.25">
      <c r="A30" s="127">
        <v>43553.412870370317</v>
      </c>
      <c r="B30" s="126">
        <v>2790</v>
      </c>
      <c r="C30" s="124" t="s">
        <v>630</v>
      </c>
      <c r="D30" s="123"/>
      <c r="E30" s="123"/>
    </row>
    <row r="31" spans="1:5" x14ac:dyDescent="0.25">
      <c r="A31" s="102" t="s">
        <v>24</v>
      </c>
      <c r="B31" s="104">
        <f>SUM(B15:B30)</f>
        <v>48607.5</v>
      </c>
      <c r="C31" s="103"/>
    </row>
    <row r="32" spans="1:5" x14ac:dyDescent="0.25">
      <c r="A32" s="12" t="s">
        <v>12</v>
      </c>
      <c r="B32" s="13"/>
      <c r="C32" s="14"/>
    </row>
    <row r="33" spans="1:3" x14ac:dyDescent="0.25">
      <c r="A33" s="61">
        <v>43528.862384259235</v>
      </c>
      <c r="B33" s="128">
        <v>2600</v>
      </c>
      <c r="C33" s="58" t="s">
        <v>631</v>
      </c>
    </row>
    <row r="34" spans="1:3" x14ac:dyDescent="0.25">
      <c r="A34" s="61">
        <v>43528.862870370504</v>
      </c>
      <c r="B34" s="128">
        <v>3860</v>
      </c>
      <c r="C34" s="58" t="s">
        <v>681</v>
      </c>
    </row>
    <row r="35" spans="1:3" x14ac:dyDescent="0.25">
      <c r="A35" s="61">
        <v>43528.875775462948</v>
      </c>
      <c r="B35" s="128">
        <v>7500</v>
      </c>
      <c r="C35" s="58" t="s">
        <v>632</v>
      </c>
    </row>
    <row r="36" spans="1:3" ht="30" x14ac:dyDescent="0.25">
      <c r="A36" s="61">
        <v>43528.873657407239</v>
      </c>
      <c r="B36" s="128">
        <v>26500</v>
      </c>
      <c r="C36" s="58" t="s">
        <v>679</v>
      </c>
    </row>
    <row r="37" spans="1:3" x14ac:dyDescent="0.25">
      <c r="A37" s="61">
        <v>43530</v>
      </c>
      <c r="B37" s="128">
        <v>4500</v>
      </c>
      <c r="C37" s="58" t="s">
        <v>633</v>
      </c>
    </row>
    <row r="38" spans="1:3" x14ac:dyDescent="0.25">
      <c r="A38" s="61">
        <v>43530</v>
      </c>
      <c r="B38" s="128">
        <v>5500</v>
      </c>
      <c r="C38" s="58" t="s">
        <v>634</v>
      </c>
    </row>
    <row r="39" spans="1:3" x14ac:dyDescent="0.25">
      <c r="A39" s="61">
        <v>43530</v>
      </c>
      <c r="B39" s="128">
        <v>13400</v>
      </c>
      <c r="C39" s="58" t="s">
        <v>660</v>
      </c>
    </row>
    <row r="40" spans="1:3" x14ac:dyDescent="0.25">
      <c r="A40" s="61">
        <v>43530</v>
      </c>
      <c r="B40" s="128">
        <v>17500</v>
      </c>
      <c r="C40" s="58" t="s">
        <v>635</v>
      </c>
    </row>
    <row r="41" spans="1:3" x14ac:dyDescent="0.25">
      <c r="A41" s="61">
        <v>43543.976828703657</v>
      </c>
      <c r="B41" s="128">
        <v>3000</v>
      </c>
      <c r="C41" s="58" t="s">
        <v>636</v>
      </c>
    </row>
    <row r="42" spans="1:3" x14ac:dyDescent="0.25">
      <c r="A42" s="61">
        <v>43543.957962962799</v>
      </c>
      <c r="B42" s="128">
        <v>7000</v>
      </c>
      <c r="C42" s="58" t="s">
        <v>637</v>
      </c>
    </row>
    <row r="43" spans="1:3" x14ac:dyDescent="0.25">
      <c r="A43" s="61">
        <v>43544.053252314683</v>
      </c>
      <c r="B43" s="128">
        <v>3000</v>
      </c>
      <c r="C43" s="58" t="s">
        <v>638</v>
      </c>
    </row>
    <row r="44" spans="1:3" x14ac:dyDescent="0.25">
      <c r="A44" s="61">
        <v>43544.053252314683</v>
      </c>
      <c r="B44" s="129">
        <v>4700</v>
      </c>
      <c r="C44" s="78" t="s">
        <v>639</v>
      </c>
    </row>
    <row r="45" spans="1:3" x14ac:dyDescent="0.25">
      <c r="A45" s="61">
        <v>43549.764687499963</v>
      </c>
      <c r="B45" s="130">
        <v>2700</v>
      </c>
      <c r="C45" s="141" t="s">
        <v>640</v>
      </c>
    </row>
    <row r="46" spans="1:3" x14ac:dyDescent="0.25">
      <c r="A46" s="61">
        <v>43549.764687499963</v>
      </c>
      <c r="B46" s="131">
        <v>6870</v>
      </c>
      <c r="C46" s="121" t="s">
        <v>641</v>
      </c>
    </row>
    <row r="47" spans="1:3" x14ac:dyDescent="0.25">
      <c r="A47" s="61">
        <v>43549.764687499963</v>
      </c>
      <c r="B47" s="132">
        <v>22200</v>
      </c>
      <c r="C47" s="80" t="s">
        <v>642</v>
      </c>
    </row>
    <row r="48" spans="1:3" x14ac:dyDescent="0.25">
      <c r="A48" s="61">
        <v>43551.800891203806</v>
      </c>
      <c r="B48" s="128">
        <v>1000</v>
      </c>
      <c r="C48" s="58" t="s">
        <v>643</v>
      </c>
    </row>
    <row r="49" spans="1:4" x14ac:dyDescent="0.25">
      <c r="A49" s="61">
        <v>43551.800868055783</v>
      </c>
      <c r="B49" s="128">
        <v>1000</v>
      </c>
      <c r="C49" s="58" t="s">
        <v>644</v>
      </c>
    </row>
    <row r="50" spans="1:4" x14ac:dyDescent="0.25">
      <c r="A50" s="61">
        <v>43551.798935185187</v>
      </c>
      <c r="B50" s="128">
        <v>1500</v>
      </c>
      <c r="C50" s="119" t="s">
        <v>680</v>
      </c>
    </row>
    <row r="51" spans="1:4" x14ac:dyDescent="0.25">
      <c r="A51" s="61">
        <v>43551.798935185187</v>
      </c>
      <c r="B51" s="128">
        <v>3000</v>
      </c>
      <c r="C51" s="119" t="s">
        <v>645</v>
      </c>
    </row>
    <row r="52" spans="1:4" ht="15" customHeight="1" x14ac:dyDescent="0.25">
      <c r="A52" s="61">
        <v>43551.798935185187</v>
      </c>
      <c r="B52" s="128">
        <v>4000</v>
      </c>
      <c r="C52" s="58" t="s">
        <v>646</v>
      </c>
    </row>
    <row r="53" spans="1:4" x14ac:dyDescent="0.25">
      <c r="A53" s="61">
        <v>43551.798935185187</v>
      </c>
      <c r="B53" s="128">
        <v>4700</v>
      </c>
      <c r="C53" s="58" t="s">
        <v>647</v>
      </c>
    </row>
    <row r="54" spans="1:4" x14ac:dyDescent="0.25">
      <c r="A54" s="61">
        <v>43552.71156249987</v>
      </c>
      <c r="B54" s="128">
        <v>3000</v>
      </c>
      <c r="C54" s="58" t="s">
        <v>648</v>
      </c>
    </row>
    <row r="55" spans="1:4" x14ac:dyDescent="0.25">
      <c r="A55" s="61">
        <v>43552.712523147929</v>
      </c>
      <c r="B55" s="128">
        <v>7000</v>
      </c>
      <c r="C55" s="58" t="s">
        <v>649</v>
      </c>
    </row>
    <row r="56" spans="1:4" x14ac:dyDescent="0.25">
      <c r="A56" s="61">
        <v>43553</v>
      </c>
      <c r="B56" s="128">
        <v>3500</v>
      </c>
      <c r="C56" s="58" t="s">
        <v>650</v>
      </c>
    </row>
    <row r="57" spans="1:4" x14ac:dyDescent="0.25">
      <c r="A57" s="61">
        <v>43553</v>
      </c>
      <c r="B57" s="49">
        <v>5500</v>
      </c>
      <c r="C57" s="119" t="s">
        <v>651</v>
      </c>
    </row>
    <row r="58" spans="1:4" x14ac:dyDescent="0.25">
      <c r="A58" s="61">
        <v>43553</v>
      </c>
      <c r="B58" s="49">
        <v>8600</v>
      </c>
      <c r="C58" s="58" t="s">
        <v>652</v>
      </c>
    </row>
    <row r="59" spans="1:4" x14ac:dyDescent="0.25">
      <c r="A59" s="61">
        <v>43553</v>
      </c>
      <c r="B59" s="49">
        <v>11000</v>
      </c>
      <c r="C59" s="58" t="s">
        <v>653</v>
      </c>
    </row>
    <row r="60" spans="1:4" x14ac:dyDescent="0.25">
      <c r="A60" s="63" t="s">
        <v>24</v>
      </c>
      <c r="B60" s="98">
        <f>SUM(B33:B59)</f>
        <v>184630</v>
      </c>
      <c r="C60" s="58"/>
    </row>
    <row r="61" spans="1:4" x14ac:dyDescent="0.25">
      <c r="A61" s="99" t="s">
        <v>13</v>
      </c>
      <c r="B61" s="105"/>
      <c r="C61" s="101"/>
    </row>
    <row r="62" spans="1:4" x14ac:dyDescent="0.25">
      <c r="A62" s="63">
        <v>43529</v>
      </c>
      <c r="B62" s="66">
        <v>4500</v>
      </c>
      <c r="C62" s="58" t="s">
        <v>313</v>
      </c>
      <c r="D62" s="123"/>
    </row>
    <row r="63" spans="1:4" x14ac:dyDescent="0.25">
      <c r="A63" s="63">
        <v>43529</v>
      </c>
      <c r="B63" s="66">
        <v>4500</v>
      </c>
      <c r="C63" s="58" t="s">
        <v>314</v>
      </c>
      <c r="D63" s="123"/>
    </row>
    <row r="64" spans="1:4" x14ac:dyDescent="0.25">
      <c r="A64" s="63">
        <v>43530</v>
      </c>
      <c r="B64" s="66">
        <v>6837</v>
      </c>
      <c r="C64" s="58" t="s">
        <v>609</v>
      </c>
      <c r="D64" s="123"/>
    </row>
    <row r="65" spans="1:4" x14ac:dyDescent="0.25">
      <c r="A65" s="63">
        <v>43530</v>
      </c>
      <c r="B65" s="66">
        <v>4500</v>
      </c>
      <c r="C65" s="58" t="s">
        <v>315</v>
      </c>
      <c r="D65" s="123"/>
    </row>
    <row r="66" spans="1:4" x14ac:dyDescent="0.25">
      <c r="A66" s="63">
        <v>43535</v>
      </c>
      <c r="B66" s="66">
        <v>5000</v>
      </c>
      <c r="C66" s="58" t="s">
        <v>316</v>
      </c>
      <c r="D66" s="123"/>
    </row>
    <row r="67" spans="1:4" x14ac:dyDescent="0.25">
      <c r="A67" s="63">
        <v>43544</v>
      </c>
      <c r="B67" s="66">
        <v>2300</v>
      </c>
      <c r="C67" s="58" t="s">
        <v>317</v>
      </c>
      <c r="D67" s="123"/>
    </row>
    <row r="68" spans="1:4" x14ac:dyDescent="0.25">
      <c r="A68" s="63">
        <v>43549</v>
      </c>
      <c r="B68" s="66">
        <v>4500</v>
      </c>
      <c r="C68" s="58" t="s">
        <v>318</v>
      </c>
      <c r="D68" s="123"/>
    </row>
    <row r="69" spans="1:4" x14ac:dyDescent="0.25">
      <c r="A69" s="63">
        <v>43549</v>
      </c>
      <c r="B69" s="66">
        <v>27800</v>
      </c>
      <c r="C69" s="58" t="s">
        <v>319</v>
      </c>
      <c r="D69" s="123"/>
    </row>
    <row r="70" spans="1:4" x14ac:dyDescent="0.25">
      <c r="A70" s="63">
        <v>43552</v>
      </c>
      <c r="B70" s="66">
        <v>2500</v>
      </c>
      <c r="C70" s="58" t="s">
        <v>320</v>
      </c>
      <c r="D70" s="123"/>
    </row>
    <row r="71" spans="1:4" x14ac:dyDescent="0.25">
      <c r="A71" s="63">
        <v>43552</v>
      </c>
      <c r="B71" s="66">
        <v>21300</v>
      </c>
      <c r="C71" s="58" t="s">
        <v>321</v>
      </c>
      <c r="D71" s="123"/>
    </row>
    <row r="72" spans="1:4" x14ac:dyDescent="0.25">
      <c r="A72" s="159">
        <v>43525</v>
      </c>
      <c r="B72" s="66">
        <v>80910</v>
      </c>
      <c r="C72" s="58" t="s">
        <v>610</v>
      </c>
      <c r="D72" s="123"/>
    </row>
    <row r="73" spans="1:4" x14ac:dyDescent="0.25">
      <c r="A73" s="63" t="s">
        <v>24</v>
      </c>
      <c r="B73" s="106">
        <f>SUM(B62:B72)</f>
        <v>164647</v>
      </c>
      <c r="C73" s="51"/>
    </row>
    <row r="74" spans="1:4" x14ac:dyDescent="0.25">
      <c r="A74" s="86" t="s">
        <v>25</v>
      </c>
      <c r="B74" s="87"/>
      <c r="C74" s="88"/>
    </row>
    <row r="75" spans="1:4" s="38" customFormat="1" x14ac:dyDescent="0.25">
      <c r="A75" s="63">
        <v>43552</v>
      </c>
      <c r="B75" s="49">
        <v>53865</v>
      </c>
      <c r="C75" s="58" t="s">
        <v>654</v>
      </c>
    </row>
    <row r="76" spans="1:4" ht="15" customHeight="1" x14ac:dyDescent="0.25">
      <c r="A76" s="159">
        <v>43525</v>
      </c>
      <c r="B76" s="156">
        <v>48720</v>
      </c>
      <c r="C76" s="153" t="s">
        <v>604</v>
      </c>
      <c r="D76" s="39"/>
    </row>
    <row r="77" spans="1:4" s="38" customFormat="1" x14ac:dyDescent="0.25">
      <c r="A77" s="63" t="s">
        <v>24</v>
      </c>
      <c r="B77" s="110">
        <f>SUM(B75:B76)</f>
        <v>102585</v>
      </c>
      <c r="C77" s="58"/>
    </row>
    <row r="78" spans="1:4" x14ac:dyDescent="0.25">
      <c r="A78" s="107" t="s">
        <v>15</v>
      </c>
      <c r="B78" s="108"/>
      <c r="C78" s="109"/>
    </row>
    <row r="79" spans="1:4" ht="15" customHeight="1" x14ac:dyDescent="0.25">
      <c r="A79" s="63">
        <v>43530</v>
      </c>
      <c r="B79" s="50">
        <v>3879</v>
      </c>
      <c r="C79" s="51" t="s">
        <v>655</v>
      </c>
      <c r="D79" s="39"/>
    </row>
    <row r="80" spans="1:4" ht="15" customHeight="1" x14ac:dyDescent="0.25">
      <c r="A80" s="159">
        <v>43525</v>
      </c>
      <c r="B80" s="50">
        <v>6837</v>
      </c>
      <c r="C80" s="51" t="s">
        <v>605</v>
      </c>
      <c r="D80" s="39"/>
    </row>
    <row r="81" spans="1:5" ht="15" customHeight="1" x14ac:dyDescent="0.25">
      <c r="A81" s="159">
        <v>43525</v>
      </c>
      <c r="B81" s="157">
        <v>163624.4</v>
      </c>
      <c r="C81" s="133" t="s">
        <v>606</v>
      </c>
      <c r="D81" s="39"/>
    </row>
    <row r="82" spans="1:5" ht="15" customHeight="1" x14ac:dyDescent="0.25">
      <c r="A82" s="62" t="s">
        <v>24</v>
      </c>
      <c r="B82" s="110">
        <f>SUM(B79:B81)</f>
        <v>174340.4</v>
      </c>
      <c r="C82" s="58"/>
      <c r="D82" s="39"/>
    </row>
    <row r="83" spans="1:5" x14ac:dyDescent="0.25">
      <c r="A83" s="112" t="s">
        <v>26</v>
      </c>
      <c r="B83" s="113"/>
      <c r="C83" s="114"/>
    </row>
    <row r="84" spans="1:5" x14ac:dyDescent="0.25">
      <c r="A84" s="62">
        <v>43552</v>
      </c>
      <c r="B84" s="65">
        <v>14770</v>
      </c>
      <c r="C84" s="58" t="s">
        <v>654</v>
      </c>
    </row>
    <row r="85" spans="1:5" x14ac:dyDescent="0.25">
      <c r="A85" s="159">
        <v>43525</v>
      </c>
      <c r="B85" s="158">
        <v>109486.42</v>
      </c>
      <c r="C85" s="58" t="s">
        <v>607</v>
      </c>
    </row>
    <row r="86" spans="1:5" x14ac:dyDescent="0.25">
      <c r="A86" s="111" t="s">
        <v>24</v>
      </c>
      <c r="B86" s="110">
        <f>SUM(B84:B85)</f>
        <v>124256.42</v>
      </c>
      <c r="C86" s="58"/>
    </row>
    <row r="87" spans="1:5" x14ac:dyDescent="0.25">
      <c r="A87" s="99" t="s">
        <v>17</v>
      </c>
      <c r="B87" s="105"/>
      <c r="C87" s="101"/>
      <c r="D87" s="39"/>
    </row>
    <row r="88" spans="1:5" x14ac:dyDescent="0.25">
      <c r="A88" s="62">
        <v>43529.053148148116</v>
      </c>
      <c r="B88" s="125">
        <v>400</v>
      </c>
      <c r="C88" s="119" t="s">
        <v>27</v>
      </c>
      <c r="D88" s="123"/>
      <c r="E88" s="123"/>
    </row>
    <row r="89" spans="1:5" x14ac:dyDescent="0.25">
      <c r="A89" s="62">
        <v>43529.050972222351</v>
      </c>
      <c r="B89" s="125">
        <v>10000</v>
      </c>
      <c r="C89" s="119" t="s">
        <v>656</v>
      </c>
      <c r="D89" s="123"/>
      <c r="E89" s="123"/>
    </row>
    <row r="90" spans="1:5" x14ac:dyDescent="0.25">
      <c r="A90" s="62">
        <v>43538.695324074011</v>
      </c>
      <c r="B90" s="125">
        <v>3490.93</v>
      </c>
      <c r="C90" s="119" t="s">
        <v>657</v>
      </c>
      <c r="D90" s="123"/>
      <c r="E90" s="123"/>
    </row>
    <row r="91" spans="1:5" ht="15" customHeight="1" x14ac:dyDescent="0.25">
      <c r="A91" s="62">
        <v>43550.872986111324</v>
      </c>
      <c r="B91" s="125">
        <v>5010</v>
      </c>
      <c r="C91" s="119" t="s">
        <v>658</v>
      </c>
      <c r="D91" s="123"/>
      <c r="E91" s="123"/>
    </row>
    <row r="92" spans="1:5" ht="15" customHeight="1" x14ac:dyDescent="0.25">
      <c r="A92" s="62">
        <v>43553.425474537071</v>
      </c>
      <c r="B92" s="125">
        <v>1800</v>
      </c>
      <c r="C92" s="119" t="s">
        <v>659</v>
      </c>
      <c r="D92" s="123"/>
      <c r="E92" s="123"/>
    </row>
    <row r="93" spans="1:5" x14ac:dyDescent="0.25">
      <c r="A93" s="134" t="s">
        <v>585</v>
      </c>
      <c r="B93" s="50">
        <v>6361.8</v>
      </c>
      <c r="C93" s="133" t="s">
        <v>28</v>
      </c>
    </row>
    <row r="94" spans="1:5" x14ac:dyDescent="0.25">
      <c r="A94" s="134" t="s">
        <v>585</v>
      </c>
      <c r="B94" s="50">
        <v>17775.02</v>
      </c>
      <c r="C94" s="133" t="s">
        <v>682</v>
      </c>
    </row>
    <row r="95" spans="1:5" x14ac:dyDescent="0.25">
      <c r="A95" s="134" t="s">
        <v>585</v>
      </c>
      <c r="B95" s="160">
        <v>1660.54</v>
      </c>
      <c r="C95" s="133" t="s">
        <v>594</v>
      </c>
    </row>
    <row r="96" spans="1:5" x14ac:dyDescent="0.25">
      <c r="A96" s="134" t="s">
        <v>585</v>
      </c>
      <c r="B96" s="66">
        <v>9564.84</v>
      </c>
      <c r="C96" s="51" t="s">
        <v>605</v>
      </c>
    </row>
    <row r="97" spans="1:3" x14ac:dyDescent="0.25">
      <c r="A97" s="134" t="s">
        <v>585</v>
      </c>
      <c r="B97" s="65">
        <v>164437.64000000001</v>
      </c>
      <c r="C97" s="58" t="s">
        <v>608</v>
      </c>
    </row>
    <row r="98" spans="1:3" x14ac:dyDescent="0.25">
      <c r="A98" s="134" t="s">
        <v>585</v>
      </c>
      <c r="B98" s="65">
        <v>8945</v>
      </c>
      <c r="C98" s="58" t="s">
        <v>611</v>
      </c>
    </row>
    <row r="99" spans="1:3" x14ac:dyDescent="0.25">
      <c r="A99" s="115" t="s">
        <v>24</v>
      </c>
      <c r="B99" s="118">
        <f>SUM(B88:B98)</f>
        <v>229445.77000000002</v>
      </c>
      <c r="C99" s="51"/>
    </row>
    <row r="100" spans="1:3" x14ac:dyDescent="0.25">
      <c r="A100" s="95" t="s">
        <v>24</v>
      </c>
      <c r="B100" s="96">
        <f>B99+B86+B82+B77+B73+B60+B31+B13</f>
        <v>1093535.43</v>
      </c>
      <c r="C100" s="97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conditionalFormatting sqref="C13 C75:C77">
    <cfRule type="containsText" dxfId="5" priority="22" operator="containsText" text="стерилизация">
      <formula>NOT(ISERROR(SEARCH("стерилизация",C13)))</formula>
    </cfRule>
    <cfRule type="containsText" dxfId="4" priority="23" operator="containsText" text="стерилизация">
      <formula>NOT(ISERROR(SEARCH("стерилизация",C13)))</formula>
    </cfRule>
    <cfRule type="containsText" dxfId="3" priority="24" operator="containsText" text="лечение">
      <formula>NOT(ISERROR(SEARCH("лечение",C13)))</formula>
    </cfRule>
  </conditionalFormatting>
  <conditionalFormatting sqref="C76">
    <cfRule type="containsText" dxfId="2" priority="1" operator="containsText" text="стерилизация">
      <formula>NOT(ISERROR(SEARCH("стерилизация",C76)))</formula>
    </cfRule>
    <cfRule type="containsText" dxfId="1" priority="2" operator="containsText" text="стерилизация">
      <formula>NOT(ISERROR(SEARCH("стерилизация",C76)))</formula>
    </cfRule>
    <cfRule type="containsText" dxfId="0" priority="3" operator="containsText" text="лечение">
      <formula>NOT(ISERROR(SEARCH("лечение",C76)))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09"/>
  <sheetViews>
    <sheetView showGridLines="0" workbookViewId="0">
      <selection activeCell="A8" sqref="A8"/>
    </sheetView>
  </sheetViews>
  <sheetFormatPr defaultColWidth="11.42578125" defaultRowHeight="15" x14ac:dyDescent="0.25"/>
  <cols>
    <col min="1" max="3" width="20.7109375" style="1" customWidth="1"/>
    <col min="4" max="4" width="28.28515625" style="6" customWidth="1"/>
    <col min="5" max="5" width="61.5703125" customWidth="1"/>
    <col min="6" max="256" width="8.85546875" customWidth="1"/>
  </cols>
  <sheetData>
    <row r="1" spans="1:6" ht="18.75" x14ac:dyDescent="0.3">
      <c r="C1" s="189" t="s">
        <v>0</v>
      </c>
      <c r="D1" s="189"/>
      <c r="E1" s="189"/>
    </row>
    <row r="2" spans="1:6" ht="18.75" x14ac:dyDescent="0.3">
      <c r="C2" s="189" t="s">
        <v>1</v>
      </c>
      <c r="D2" s="189"/>
      <c r="E2" s="189"/>
    </row>
    <row r="3" spans="1:6" ht="18" customHeight="1" x14ac:dyDescent="0.3">
      <c r="C3" s="94"/>
      <c r="D3" s="154"/>
    </row>
    <row r="4" spans="1:6" ht="18.75" x14ac:dyDescent="0.25">
      <c r="C4" s="190" t="s">
        <v>29</v>
      </c>
      <c r="D4" s="190"/>
      <c r="E4" s="190"/>
    </row>
    <row r="5" spans="1:6" ht="18.75" x14ac:dyDescent="0.25">
      <c r="C5" s="190" t="s">
        <v>30</v>
      </c>
      <c r="D5" s="190"/>
      <c r="E5" s="190"/>
    </row>
    <row r="6" spans="1:6" ht="18.75" x14ac:dyDescent="0.3">
      <c r="C6" s="191" t="s">
        <v>311</v>
      </c>
      <c r="D6" s="191"/>
      <c r="E6" s="191"/>
    </row>
    <row r="9" spans="1:6" ht="30" customHeight="1" x14ac:dyDescent="0.25">
      <c r="A9" s="32" t="s">
        <v>31</v>
      </c>
      <c r="B9" s="33" t="s">
        <v>32</v>
      </c>
      <c r="C9" s="34" t="s">
        <v>33</v>
      </c>
      <c r="D9" s="37" t="s">
        <v>34</v>
      </c>
      <c r="E9" s="21" t="s">
        <v>23</v>
      </c>
    </row>
    <row r="10" spans="1:6" x14ac:dyDescent="0.25">
      <c r="A10" s="61">
        <v>43524.378437500003</v>
      </c>
      <c r="B10" s="61">
        <v>43525.017280092594</v>
      </c>
      <c r="C10" s="81">
        <v>500</v>
      </c>
      <c r="D10" s="151" t="s">
        <v>210</v>
      </c>
      <c r="E10" s="149" t="s">
        <v>36</v>
      </c>
      <c r="F10" s="152"/>
    </row>
    <row r="11" spans="1:6" x14ac:dyDescent="0.25">
      <c r="A11" s="61">
        <v>43524.399328703701</v>
      </c>
      <c r="B11" s="61">
        <v>43525.017280092594</v>
      </c>
      <c r="C11" s="81">
        <v>1000</v>
      </c>
      <c r="D11" s="150" t="s">
        <v>37</v>
      </c>
      <c r="E11" s="149" t="s">
        <v>36</v>
      </c>
      <c r="F11" s="152"/>
    </row>
    <row r="12" spans="1:6" x14ac:dyDescent="0.25">
      <c r="A12" s="61">
        <v>43524.378437500003</v>
      </c>
      <c r="B12" s="61">
        <v>43525.017280092594</v>
      </c>
      <c r="C12" s="81">
        <v>500</v>
      </c>
      <c r="D12" s="148" t="s">
        <v>186</v>
      </c>
      <c r="E12" s="149" t="s">
        <v>187</v>
      </c>
      <c r="F12" s="152"/>
    </row>
    <row r="13" spans="1:6" x14ac:dyDescent="0.25">
      <c r="A13" s="61">
        <v>43524.399328703701</v>
      </c>
      <c r="B13" s="61">
        <v>43525.017280092594</v>
      </c>
      <c r="C13" s="81">
        <v>1000</v>
      </c>
      <c r="D13" s="48" t="s">
        <v>188</v>
      </c>
      <c r="E13" s="149" t="s">
        <v>36</v>
      </c>
      <c r="F13" s="152"/>
    </row>
    <row r="14" spans="1:6" x14ac:dyDescent="0.25">
      <c r="A14" s="61">
        <v>43524.430509259262</v>
      </c>
      <c r="B14" s="61">
        <v>43525.017280092594</v>
      </c>
      <c r="C14" s="81">
        <v>100</v>
      </c>
      <c r="D14" s="48" t="s">
        <v>189</v>
      </c>
      <c r="E14" s="149" t="s">
        <v>36</v>
      </c>
      <c r="F14" s="152"/>
    </row>
    <row r="15" spans="1:6" x14ac:dyDescent="0.25">
      <c r="A15" s="61">
        <v>43524.465300925927</v>
      </c>
      <c r="B15" s="61">
        <v>43525.017280092594</v>
      </c>
      <c r="C15" s="81">
        <v>1000</v>
      </c>
      <c r="D15" s="48" t="s">
        <v>38</v>
      </c>
      <c r="E15" s="149" t="s">
        <v>36</v>
      </c>
      <c r="F15" s="152"/>
    </row>
    <row r="16" spans="1:6" x14ac:dyDescent="0.25">
      <c r="A16" s="61">
        <v>43524.504594907405</v>
      </c>
      <c r="B16" s="61">
        <v>43525.017280092594</v>
      </c>
      <c r="C16" s="81">
        <v>50</v>
      </c>
      <c r="D16" s="48" t="s">
        <v>599</v>
      </c>
      <c r="E16" s="149" t="s">
        <v>36</v>
      </c>
      <c r="F16" s="152"/>
    </row>
    <row r="17" spans="1:6" x14ac:dyDescent="0.25">
      <c r="A17" s="61">
        <v>43524.514282407406</v>
      </c>
      <c r="B17" s="61">
        <v>43525.017280092594</v>
      </c>
      <c r="C17" s="81">
        <v>50</v>
      </c>
      <c r="D17" s="48" t="s">
        <v>190</v>
      </c>
      <c r="E17" s="149" t="s">
        <v>36</v>
      </c>
      <c r="F17" s="152"/>
    </row>
    <row r="18" spans="1:6" x14ac:dyDescent="0.25">
      <c r="A18" s="61">
        <v>43524.541134259256</v>
      </c>
      <c r="B18" s="61">
        <v>43525.017280092594</v>
      </c>
      <c r="C18" s="81">
        <v>1000</v>
      </c>
      <c r="D18" s="48" t="s">
        <v>600</v>
      </c>
      <c r="E18" s="149" t="s">
        <v>36</v>
      </c>
      <c r="F18" s="152"/>
    </row>
    <row r="19" spans="1:6" x14ac:dyDescent="0.25">
      <c r="A19" s="61">
        <v>43524.57640046296</v>
      </c>
      <c r="B19" s="61">
        <v>43525.017280092594</v>
      </c>
      <c r="C19" s="81">
        <v>3000</v>
      </c>
      <c r="D19" s="48" t="s">
        <v>191</v>
      </c>
      <c r="E19" s="149" t="s">
        <v>36</v>
      </c>
      <c r="F19" s="152"/>
    </row>
    <row r="20" spans="1:6" x14ac:dyDescent="0.25">
      <c r="A20" s="61">
        <v>43524.635358796295</v>
      </c>
      <c r="B20" s="61">
        <v>43525.017280092594</v>
      </c>
      <c r="C20" s="81">
        <v>1000</v>
      </c>
      <c r="D20" s="48" t="s">
        <v>192</v>
      </c>
      <c r="E20" s="149" t="s">
        <v>193</v>
      </c>
      <c r="F20" s="152"/>
    </row>
    <row r="21" spans="1:6" x14ac:dyDescent="0.25">
      <c r="A21" s="61">
        <v>43524.711828703701</v>
      </c>
      <c r="B21" s="61">
        <v>43525.017280092594</v>
      </c>
      <c r="C21" s="81">
        <v>1000</v>
      </c>
      <c r="D21" s="48" t="s">
        <v>194</v>
      </c>
      <c r="E21" s="149" t="s">
        <v>36</v>
      </c>
      <c r="F21" s="152"/>
    </row>
    <row r="22" spans="1:6" x14ac:dyDescent="0.25">
      <c r="A22" s="61">
        <v>43524.725613425922</v>
      </c>
      <c r="B22" s="61">
        <v>43525.017280092594</v>
      </c>
      <c r="C22" s="81">
        <v>200</v>
      </c>
      <c r="D22" s="48" t="s">
        <v>195</v>
      </c>
      <c r="E22" s="149" t="s">
        <v>36</v>
      </c>
      <c r="F22" s="152"/>
    </row>
    <row r="23" spans="1:6" x14ac:dyDescent="0.25">
      <c r="A23" s="61">
        <v>43524.73609953704</v>
      </c>
      <c r="B23" s="61">
        <v>43525.017280092594</v>
      </c>
      <c r="C23" s="81">
        <v>500</v>
      </c>
      <c r="D23" s="48" t="s">
        <v>196</v>
      </c>
      <c r="E23" s="149" t="s">
        <v>36</v>
      </c>
      <c r="F23" s="152"/>
    </row>
    <row r="24" spans="1:6" x14ac:dyDescent="0.25">
      <c r="A24" s="61">
        <v>43524.73642361111</v>
      </c>
      <c r="B24" s="61">
        <v>43525.017280092594</v>
      </c>
      <c r="C24" s="81">
        <v>50</v>
      </c>
      <c r="D24" s="48" t="s">
        <v>601</v>
      </c>
      <c r="E24" s="149" t="s">
        <v>36</v>
      </c>
      <c r="F24" s="152"/>
    </row>
    <row r="25" spans="1:6" x14ac:dyDescent="0.25">
      <c r="A25" s="61">
        <v>43524.749988425923</v>
      </c>
      <c r="B25" s="61">
        <v>43525.017280092594</v>
      </c>
      <c r="C25" s="81">
        <v>300</v>
      </c>
      <c r="D25" s="48" t="s">
        <v>40</v>
      </c>
      <c r="E25" s="149" t="s">
        <v>36</v>
      </c>
      <c r="F25" s="152"/>
    </row>
    <row r="26" spans="1:6" x14ac:dyDescent="0.25">
      <c r="A26" s="61">
        <v>43524.76390046296</v>
      </c>
      <c r="B26" s="61">
        <v>43525.017280092594</v>
      </c>
      <c r="C26" s="81">
        <v>500</v>
      </c>
      <c r="D26" s="48" t="s">
        <v>197</v>
      </c>
      <c r="E26" s="149" t="s">
        <v>36</v>
      </c>
      <c r="F26" s="152"/>
    </row>
    <row r="27" spans="1:6" x14ac:dyDescent="0.25">
      <c r="A27" s="61">
        <v>43524.767326388886</v>
      </c>
      <c r="B27" s="61">
        <v>43525.017280092594</v>
      </c>
      <c r="C27" s="81">
        <v>500</v>
      </c>
      <c r="D27" s="48" t="s">
        <v>602</v>
      </c>
      <c r="E27" s="149" t="s">
        <v>36</v>
      </c>
      <c r="F27" s="152"/>
    </row>
    <row r="28" spans="1:6" x14ac:dyDescent="0.25">
      <c r="A28" s="61">
        <v>43524.777743055558</v>
      </c>
      <c r="B28" s="61">
        <v>43525.017280092594</v>
      </c>
      <c r="C28" s="81">
        <v>300</v>
      </c>
      <c r="D28" s="48" t="s">
        <v>198</v>
      </c>
      <c r="E28" s="149" t="s">
        <v>36</v>
      </c>
      <c r="F28" s="152"/>
    </row>
    <row r="29" spans="1:6" x14ac:dyDescent="0.25">
      <c r="A29" s="61">
        <v>43524.857592592591</v>
      </c>
      <c r="B29" s="61">
        <v>43525.017280092594</v>
      </c>
      <c r="C29" s="81">
        <v>100</v>
      </c>
      <c r="D29" s="48" t="s">
        <v>199</v>
      </c>
      <c r="E29" s="149" t="s">
        <v>36</v>
      </c>
      <c r="F29" s="152"/>
    </row>
    <row r="30" spans="1:6" x14ac:dyDescent="0.25">
      <c r="A30" s="61">
        <v>43524.923530092594</v>
      </c>
      <c r="B30" s="61">
        <v>43525.017280092594</v>
      </c>
      <c r="C30" s="81">
        <v>300</v>
      </c>
      <c r="D30" s="48" t="s">
        <v>200</v>
      </c>
      <c r="E30" s="149" t="s">
        <v>36</v>
      </c>
      <c r="F30" s="152"/>
    </row>
    <row r="31" spans="1:6" x14ac:dyDescent="0.25">
      <c r="A31" s="61">
        <v>43525.017280092594</v>
      </c>
      <c r="B31" s="61">
        <v>43528.479166666664</v>
      </c>
      <c r="C31" s="81">
        <v>500</v>
      </c>
      <c r="D31" s="48" t="s">
        <v>396</v>
      </c>
      <c r="E31" s="64" t="s">
        <v>36</v>
      </c>
      <c r="F31" s="152"/>
    </row>
    <row r="32" spans="1:6" x14ac:dyDescent="0.25">
      <c r="A32" s="61">
        <v>43525.138912037037</v>
      </c>
      <c r="B32" s="61">
        <v>43528.479166666664</v>
      </c>
      <c r="C32" s="81">
        <v>200</v>
      </c>
      <c r="D32" s="48" t="s">
        <v>42</v>
      </c>
      <c r="E32" s="64" t="s">
        <v>36</v>
      </c>
      <c r="F32" s="152"/>
    </row>
    <row r="33" spans="1:6" x14ac:dyDescent="0.25">
      <c r="A33" s="61">
        <v>43525.250057870369</v>
      </c>
      <c r="B33" s="61">
        <v>43528.479166666664</v>
      </c>
      <c r="C33" s="81">
        <v>200</v>
      </c>
      <c r="D33" s="48" t="s">
        <v>35</v>
      </c>
      <c r="E33" s="64" t="s">
        <v>36</v>
      </c>
      <c r="F33" s="120"/>
    </row>
    <row r="34" spans="1:6" x14ac:dyDescent="0.25">
      <c r="A34" s="61">
        <v>43525.288576388892</v>
      </c>
      <c r="B34" s="61">
        <v>43528.479166666664</v>
      </c>
      <c r="C34" s="81">
        <v>200</v>
      </c>
      <c r="D34" s="48" t="s">
        <v>107</v>
      </c>
      <c r="E34" s="64" t="s">
        <v>36</v>
      </c>
      <c r="F34" s="120"/>
    </row>
    <row r="35" spans="1:6" x14ac:dyDescent="0.25">
      <c r="A35" s="61">
        <v>43525.409675925926</v>
      </c>
      <c r="B35" s="61">
        <v>43528.479166666664</v>
      </c>
      <c r="C35" s="81">
        <v>5000</v>
      </c>
      <c r="D35" s="151" t="s">
        <v>210</v>
      </c>
      <c r="E35" s="64" t="s">
        <v>36</v>
      </c>
      <c r="F35" s="120"/>
    </row>
    <row r="36" spans="1:6" x14ac:dyDescent="0.25">
      <c r="A36" s="61">
        <v>43525.447835648149</v>
      </c>
      <c r="B36" s="61">
        <v>43528.479166666664</v>
      </c>
      <c r="C36" s="81">
        <v>500</v>
      </c>
      <c r="D36" s="48" t="s">
        <v>44</v>
      </c>
      <c r="E36" s="64" t="s">
        <v>36</v>
      </c>
      <c r="F36" s="120"/>
    </row>
    <row r="37" spans="1:6" x14ac:dyDescent="0.25">
      <c r="A37" s="61">
        <v>43525.517280092594</v>
      </c>
      <c r="B37" s="61">
        <v>43528.479166666664</v>
      </c>
      <c r="C37" s="81">
        <v>300</v>
      </c>
      <c r="D37" s="48" t="s">
        <v>45</v>
      </c>
      <c r="E37" s="64" t="s">
        <v>36</v>
      </c>
      <c r="F37" s="120"/>
    </row>
    <row r="38" spans="1:6" x14ac:dyDescent="0.25">
      <c r="A38" s="61">
        <v>43525.539594907408</v>
      </c>
      <c r="B38" s="61">
        <v>43528.479166666664</v>
      </c>
      <c r="C38" s="81">
        <v>500</v>
      </c>
      <c r="D38" s="48" t="s">
        <v>397</v>
      </c>
      <c r="E38" s="64" t="s">
        <v>36</v>
      </c>
      <c r="F38" s="120"/>
    </row>
    <row r="39" spans="1:6" x14ac:dyDescent="0.25">
      <c r="A39" s="61">
        <v>43525.560694444444</v>
      </c>
      <c r="B39" s="61">
        <v>43528.479166666664</v>
      </c>
      <c r="C39" s="81">
        <v>200</v>
      </c>
      <c r="D39" s="48" t="s">
        <v>398</v>
      </c>
      <c r="E39" s="64" t="s">
        <v>36</v>
      </c>
      <c r="F39" s="120"/>
    </row>
    <row r="40" spans="1:6" x14ac:dyDescent="0.25">
      <c r="A40" s="61">
        <v>43525.587233796294</v>
      </c>
      <c r="B40" s="61">
        <v>43528.479166666664</v>
      </c>
      <c r="C40" s="81">
        <v>300</v>
      </c>
      <c r="D40" s="48" t="s">
        <v>399</v>
      </c>
      <c r="E40" s="64" t="s">
        <v>36</v>
      </c>
      <c r="F40" s="120"/>
    </row>
    <row r="41" spans="1:6" x14ac:dyDescent="0.25">
      <c r="A41" s="61">
        <v>43525.665821759256</v>
      </c>
      <c r="B41" s="61">
        <v>43528.479166666664</v>
      </c>
      <c r="C41" s="81">
        <v>3350</v>
      </c>
      <c r="D41" s="48" t="s">
        <v>41</v>
      </c>
      <c r="E41" s="64" t="s">
        <v>36</v>
      </c>
      <c r="F41" s="120"/>
    </row>
    <row r="42" spans="1:6" x14ac:dyDescent="0.25">
      <c r="A42" s="61">
        <v>43525.996446759258</v>
      </c>
      <c r="B42" s="61">
        <v>43528.479166666664</v>
      </c>
      <c r="C42" s="81">
        <v>100</v>
      </c>
      <c r="D42" s="48" t="s">
        <v>47</v>
      </c>
      <c r="E42" s="64" t="s">
        <v>36</v>
      </c>
      <c r="F42" s="120"/>
    </row>
    <row r="43" spans="1:6" x14ac:dyDescent="0.25">
      <c r="A43" s="61">
        <v>43526.279270833336</v>
      </c>
      <c r="B43" s="61">
        <v>43528.479166666664</v>
      </c>
      <c r="C43" s="81">
        <v>50</v>
      </c>
      <c r="D43" s="48" t="s">
        <v>132</v>
      </c>
      <c r="E43" s="64" t="s">
        <v>36</v>
      </c>
      <c r="F43" s="120"/>
    </row>
    <row r="44" spans="1:6" x14ac:dyDescent="0.25">
      <c r="A44" s="61">
        <v>43526.388784722221</v>
      </c>
      <c r="B44" s="61">
        <v>43528.479166666664</v>
      </c>
      <c r="C44" s="81">
        <v>500</v>
      </c>
      <c r="D44" s="48" t="s">
        <v>51</v>
      </c>
      <c r="E44" s="64" t="s">
        <v>36</v>
      </c>
      <c r="F44" s="120"/>
    </row>
    <row r="45" spans="1:6" x14ac:dyDescent="0.25">
      <c r="A45" s="61">
        <v>43526.420162037037</v>
      </c>
      <c r="B45" s="61">
        <v>43528.479166666664</v>
      </c>
      <c r="C45" s="81">
        <v>250</v>
      </c>
      <c r="D45" s="48" t="s">
        <v>400</v>
      </c>
      <c r="E45" s="64" t="s">
        <v>36</v>
      </c>
    </row>
    <row r="46" spans="1:6" x14ac:dyDescent="0.25">
      <c r="A46" s="61">
        <v>43526.535381944443</v>
      </c>
      <c r="B46" s="61">
        <v>43528.479166666664</v>
      </c>
      <c r="C46" s="81">
        <v>200</v>
      </c>
      <c r="D46" s="48" t="s">
        <v>401</v>
      </c>
      <c r="E46" s="64" t="s">
        <v>36</v>
      </c>
    </row>
    <row r="47" spans="1:6" x14ac:dyDescent="0.25">
      <c r="A47" s="61">
        <v>43526.551979166667</v>
      </c>
      <c r="B47" s="61">
        <v>43528.479166666664</v>
      </c>
      <c r="C47" s="81">
        <v>200</v>
      </c>
      <c r="D47" s="48" t="s">
        <v>48</v>
      </c>
      <c r="E47" s="64" t="s">
        <v>36</v>
      </c>
    </row>
    <row r="48" spans="1:6" x14ac:dyDescent="0.25">
      <c r="A48" s="61">
        <v>43526.585150462961</v>
      </c>
      <c r="B48" s="61">
        <v>43528.479166666664</v>
      </c>
      <c r="C48" s="81">
        <v>50</v>
      </c>
      <c r="D48" s="48" t="s">
        <v>402</v>
      </c>
      <c r="E48" s="64" t="s">
        <v>36</v>
      </c>
    </row>
    <row r="49" spans="1:5" x14ac:dyDescent="0.25">
      <c r="A49" s="61">
        <v>43526.586956018517</v>
      </c>
      <c r="B49" s="61">
        <v>43528.479166666664</v>
      </c>
      <c r="C49" s="81">
        <v>1000</v>
      </c>
      <c r="D49" s="48" t="s">
        <v>403</v>
      </c>
      <c r="E49" s="64" t="s">
        <v>36</v>
      </c>
    </row>
    <row r="50" spans="1:5" x14ac:dyDescent="0.25">
      <c r="A50" s="61">
        <v>43526.610995370371</v>
      </c>
      <c r="B50" s="61">
        <v>43528.479166666664</v>
      </c>
      <c r="C50" s="81">
        <v>200</v>
      </c>
      <c r="D50" s="48" t="s">
        <v>49</v>
      </c>
      <c r="E50" s="64" t="s">
        <v>36</v>
      </c>
    </row>
    <row r="51" spans="1:5" x14ac:dyDescent="0.25">
      <c r="A51" s="61">
        <v>43526.657523148147</v>
      </c>
      <c r="B51" s="61">
        <v>43528.479166666664</v>
      </c>
      <c r="C51" s="81">
        <v>500</v>
      </c>
      <c r="D51" s="48" t="s">
        <v>404</v>
      </c>
      <c r="E51" s="64" t="s">
        <v>36</v>
      </c>
    </row>
    <row r="52" spans="1:5" x14ac:dyDescent="0.25">
      <c r="A52" s="61">
        <v>43526.666620370372</v>
      </c>
      <c r="B52" s="61">
        <v>43528.479166666664</v>
      </c>
      <c r="C52" s="81">
        <v>90</v>
      </c>
      <c r="D52" s="48" t="s">
        <v>50</v>
      </c>
      <c r="E52" s="64" t="s">
        <v>36</v>
      </c>
    </row>
    <row r="53" spans="1:5" x14ac:dyDescent="0.25">
      <c r="A53" s="61">
        <v>43526.697847222225</v>
      </c>
      <c r="B53" s="61">
        <v>43528.479166666664</v>
      </c>
      <c r="C53" s="81">
        <v>100</v>
      </c>
      <c r="D53" s="48" t="s">
        <v>60</v>
      </c>
      <c r="E53" s="64" t="s">
        <v>36</v>
      </c>
    </row>
    <row r="54" spans="1:5" x14ac:dyDescent="0.25">
      <c r="A54" s="61">
        <v>43526.732187499998</v>
      </c>
      <c r="B54" s="61">
        <v>43528.479166666664</v>
      </c>
      <c r="C54" s="81">
        <v>500</v>
      </c>
      <c r="D54" s="48" t="s">
        <v>39</v>
      </c>
      <c r="E54" s="64" t="s">
        <v>36</v>
      </c>
    </row>
    <row r="55" spans="1:5" x14ac:dyDescent="0.25">
      <c r="A55" s="61">
        <v>43526.774513888886</v>
      </c>
      <c r="B55" s="61">
        <v>43528.479166666664</v>
      </c>
      <c r="C55" s="81">
        <v>1000</v>
      </c>
      <c r="D55" s="48" t="s">
        <v>405</v>
      </c>
      <c r="E55" s="64" t="s">
        <v>36</v>
      </c>
    </row>
    <row r="56" spans="1:5" x14ac:dyDescent="0.25">
      <c r="A56" s="61">
        <v>43527.125069444446</v>
      </c>
      <c r="B56" s="61">
        <v>43528.479166666664</v>
      </c>
      <c r="C56" s="81">
        <v>81</v>
      </c>
      <c r="D56" s="48" t="s">
        <v>50</v>
      </c>
      <c r="E56" s="64" t="s">
        <v>36</v>
      </c>
    </row>
    <row r="57" spans="1:5" x14ac:dyDescent="0.25">
      <c r="A57" s="61">
        <v>43527.367013888892</v>
      </c>
      <c r="B57" s="61">
        <v>43528.479166666664</v>
      </c>
      <c r="C57" s="81">
        <v>50</v>
      </c>
      <c r="D57" s="48" t="s">
        <v>132</v>
      </c>
      <c r="E57" s="64" t="s">
        <v>36</v>
      </c>
    </row>
    <row r="58" spans="1:5" x14ac:dyDescent="0.25">
      <c r="A58" s="61">
        <v>43527.491307870368</v>
      </c>
      <c r="B58" s="61">
        <v>43528.479166666664</v>
      </c>
      <c r="C58" s="81">
        <v>50</v>
      </c>
      <c r="D58" s="48" t="s">
        <v>406</v>
      </c>
      <c r="E58" s="64" t="s">
        <v>36</v>
      </c>
    </row>
    <row r="59" spans="1:5" x14ac:dyDescent="0.25">
      <c r="A59" s="61">
        <v>43527.707291666666</v>
      </c>
      <c r="B59" s="61">
        <v>43528.479166666664</v>
      </c>
      <c r="C59" s="81">
        <v>200</v>
      </c>
      <c r="D59" s="48" t="s">
        <v>118</v>
      </c>
      <c r="E59" s="64" t="s">
        <v>36</v>
      </c>
    </row>
    <row r="60" spans="1:5" x14ac:dyDescent="0.25">
      <c r="A60" s="61">
        <v>43527.864571759259</v>
      </c>
      <c r="B60" s="61">
        <v>43528.479166666664</v>
      </c>
      <c r="C60" s="81">
        <v>150</v>
      </c>
      <c r="D60" s="48" t="s">
        <v>53</v>
      </c>
      <c r="E60" s="64" t="s">
        <v>36</v>
      </c>
    </row>
    <row r="61" spans="1:5" x14ac:dyDescent="0.25">
      <c r="A61" s="61">
        <v>43527.961782407408</v>
      </c>
      <c r="B61" s="61">
        <v>43528.479166666664</v>
      </c>
      <c r="C61" s="81">
        <v>500</v>
      </c>
      <c r="D61" s="48" t="s">
        <v>54</v>
      </c>
      <c r="E61" s="64" t="s">
        <v>36</v>
      </c>
    </row>
    <row r="62" spans="1:5" x14ac:dyDescent="0.25">
      <c r="A62" s="61">
        <v>43527.965266203704</v>
      </c>
      <c r="B62" s="61">
        <v>43528.479166666664</v>
      </c>
      <c r="C62" s="81">
        <v>5000</v>
      </c>
      <c r="D62" s="48" t="s">
        <v>55</v>
      </c>
      <c r="E62" s="64" t="s">
        <v>36</v>
      </c>
    </row>
    <row r="63" spans="1:5" x14ac:dyDescent="0.25">
      <c r="A63" s="61">
        <v>43528.226157407407</v>
      </c>
      <c r="B63" s="61">
        <v>43529.089513888888</v>
      </c>
      <c r="C63" s="81">
        <v>100</v>
      </c>
      <c r="D63" s="48" t="s">
        <v>107</v>
      </c>
      <c r="E63" s="64" t="s">
        <v>36</v>
      </c>
    </row>
    <row r="64" spans="1:5" x14ac:dyDescent="0.25">
      <c r="A64" s="61">
        <v>43528.354247685187</v>
      </c>
      <c r="B64" s="61">
        <v>43529.089513888888</v>
      </c>
      <c r="C64" s="81">
        <v>500</v>
      </c>
      <c r="D64" s="48" t="s">
        <v>56</v>
      </c>
      <c r="E64" s="64" t="s">
        <v>36</v>
      </c>
    </row>
    <row r="65" spans="1:5" x14ac:dyDescent="0.25">
      <c r="A65" s="61">
        <v>43528.391608796293</v>
      </c>
      <c r="B65" s="61">
        <v>43529.089513888888</v>
      </c>
      <c r="C65" s="81">
        <v>50</v>
      </c>
      <c r="D65" s="48" t="s">
        <v>132</v>
      </c>
      <c r="E65" s="64" t="s">
        <v>36</v>
      </c>
    </row>
    <row r="66" spans="1:5" x14ac:dyDescent="0.25">
      <c r="A66" s="61">
        <v>43528.479166666664</v>
      </c>
      <c r="B66" s="61">
        <v>43529.089513888888</v>
      </c>
      <c r="C66" s="81">
        <v>500</v>
      </c>
      <c r="D66" s="48" t="s">
        <v>58</v>
      </c>
      <c r="E66" s="64" t="s">
        <v>36</v>
      </c>
    </row>
    <row r="67" spans="1:5" x14ac:dyDescent="0.25">
      <c r="A67" s="61">
        <v>43528.569502314815</v>
      </c>
      <c r="B67" s="61">
        <v>43529.089513888888</v>
      </c>
      <c r="C67" s="81">
        <v>700</v>
      </c>
      <c r="D67" s="48" t="s">
        <v>59</v>
      </c>
      <c r="E67" s="64" t="s">
        <v>36</v>
      </c>
    </row>
    <row r="68" spans="1:5" x14ac:dyDescent="0.25">
      <c r="A68" s="61">
        <v>43528.574247685188</v>
      </c>
      <c r="B68" s="61">
        <v>43529.089513888888</v>
      </c>
      <c r="C68" s="81">
        <v>890</v>
      </c>
      <c r="D68" s="48" t="s">
        <v>407</v>
      </c>
      <c r="E68" s="64" t="s">
        <v>36</v>
      </c>
    </row>
    <row r="69" spans="1:5" x14ac:dyDescent="0.25">
      <c r="A69" s="61">
        <v>43528.588414351849</v>
      </c>
      <c r="B69" s="61">
        <v>43529.089513888888</v>
      </c>
      <c r="C69" s="81">
        <v>500</v>
      </c>
      <c r="D69" s="48" t="s">
        <v>408</v>
      </c>
      <c r="E69" s="64" t="s">
        <v>36</v>
      </c>
    </row>
    <row r="70" spans="1:5" x14ac:dyDescent="0.25">
      <c r="A70" s="61">
        <v>43528.651909722219</v>
      </c>
      <c r="B70" s="61">
        <v>43529.089513888888</v>
      </c>
      <c r="C70" s="81">
        <v>150</v>
      </c>
      <c r="D70" s="48" t="s">
        <v>409</v>
      </c>
      <c r="E70" s="64" t="s">
        <v>36</v>
      </c>
    </row>
    <row r="71" spans="1:5" x14ac:dyDescent="0.25">
      <c r="A71" s="61">
        <v>43528.736192129632</v>
      </c>
      <c r="B71" s="61">
        <v>43529.089513888888</v>
      </c>
      <c r="C71" s="81">
        <v>5000</v>
      </c>
      <c r="D71" s="48" t="s">
        <v>61</v>
      </c>
      <c r="E71" s="64" t="s">
        <v>36</v>
      </c>
    </row>
    <row r="72" spans="1:5" x14ac:dyDescent="0.25">
      <c r="A72" s="61">
        <v>43528.790729166663</v>
      </c>
      <c r="B72" s="61">
        <v>43529.089513888888</v>
      </c>
      <c r="C72" s="81">
        <v>300</v>
      </c>
      <c r="D72" s="151" t="s">
        <v>210</v>
      </c>
      <c r="E72" s="64" t="s">
        <v>36</v>
      </c>
    </row>
    <row r="73" spans="1:5" x14ac:dyDescent="0.25">
      <c r="A73" s="61">
        <v>43528.806944444441</v>
      </c>
      <c r="B73" s="61">
        <v>43529.089513888888</v>
      </c>
      <c r="C73" s="81">
        <v>1000</v>
      </c>
      <c r="D73" s="48" t="s">
        <v>410</v>
      </c>
      <c r="E73" s="64" t="s">
        <v>36</v>
      </c>
    </row>
    <row r="74" spans="1:5" x14ac:dyDescent="0.25">
      <c r="A74" s="61">
        <v>43528.885381944441</v>
      </c>
      <c r="B74" s="61">
        <v>43529.089513888888</v>
      </c>
      <c r="C74" s="81">
        <v>500</v>
      </c>
      <c r="D74" s="48" t="s">
        <v>62</v>
      </c>
      <c r="E74" s="64" t="s">
        <v>36</v>
      </c>
    </row>
    <row r="75" spans="1:5" x14ac:dyDescent="0.25">
      <c r="A75" s="61">
        <v>43528.916666666664</v>
      </c>
      <c r="B75" s="61">
        <v>43529.089513888888</v>
      </c>
      <c r="C75" s="81">
        <v>50</v>
      </c>
      <c r="D75" s="48" t="s">
        <v>63</v>
      </c>
      <c r="E75" s="64" t="s">
        <v>36</v>
      </c>
    </row>
    <row r="76" spans="1:5" x14ac:dyDescent="0.25">
      <c r="A76" s="61">
        <v>43529.031215277777</v>
      </c>
      <c r="B76" s="61">
        <v>43529.031215277777</v>
      </c>
      <c r="C76" s="81">
        <v>1000</v>
      </c>
      <c r="D76" s="48" t="s">
        <v>64</v>
      </c>
      <c r="E76" s="64" t="s">
        <v>36</v>
      </c>
    </row>
    <row r="77" spans="1:5" x14ac:dyDescent="0.25">
      <c r="A77" s="61">
        <v>43529.089513888888</v>
      </c>
      <c r="B77" s="61">
        <v>43530.307002314818</v>
      </c>
      <c r="C77" s="81">
        <v>500</v>
      </c>
      <c r="D77" s="48" t="s">
        <v>411</v>
      </c>
      <c r="E77" s="64" t="s">
        <v>36</v>
      </c>
    </row>
    <row r="78" spans="1:5" x14ac:dyDescent="0.25">
      <c r="A78" s="61">
        <v>43529.214363425926</v>
      </c>
      <c r="B78" s="61">
        <v>43530.307002314818</v>
      </c>
      <c r="C78" s="81">
        <v>50</v>
      </c>
      <c r="D78" s="48" t="s">
        <v>412</v>
      </c>
      <c r="E78" s="64" t="s">
        <v>36</v>
      </c>
    </row>
    <row r="79" spans="1:5" x14ac:dyDescent="0.25">
      <c r="A79" s="61">
        <v>43529.283645833333</v>
      </c>
      <c r="B79" s="61">
        <v>43530.307002314818</v>
      </c>
      <c r="C79" s="81">
        <v>50</v>
      </c>
      <c r="D79" s="48" t="s">
        <v>132</v>
      </c>
      <c r="E79" s="64" t="s">
        <v>36</v>
      </c>
    </row>
    <row r="80" spans="1:5" x14ac:dyDescent="0.25">
      <c r="A80" s="61">
        <v>43529.444872685184</v>
      </c>
      <c r="B80" s="61">
        <v>43530.307002314818</v>
      </c>
      <c r="C80" s="81">
        <v>50</v>
      </c>
      <c r="D80" s="48" t="s">
        <v>413</v>
      </c>
      <c r="E80" s="64" t="s">
        <v>36</v>
      </c>
    </row>
    <row r="81" spans="1:5" x14ac:dyDescent="0.25">
      <c r="A81" s="61">
        <v>43529.541712962964</v>
      </c>
      <c r="B81" s="61">
        <v>43530.307002314818</v>
      </c>
      <c r="C81" s="81">
        <v>1500</v>
      </c>
      <c r="D81" s="48" t="s">
        <v>66</v>
      </c>
      <c r="E81" s="64" t="s">
        <v>36</v>
      </c>
    </row>
    <row r="82" spans="1:5" x14ac:dyDescent="0.25">
      <c r="A82" s="61">
        <v>43529.607523148145</v>
      </c>
      <c r="B82" s="61">
        <v>43530.307002314818</v>
      </c>
      <c r="C82" s="81">
        <v>1000</v>
      </c>
      <c r="D82" s="48" t="s">
        <v>79</v>
      </c>
      <c r="E82" s="64" t="s">
        <v>36</v>
      </c>
    </row>
    <row r="83" spans="1:5" x14ac:dyDescent="0.25">
      <c r="A83" s="61">
        <v>43529.635381944441</v>
      </c>
      <c r="B83" s="61">
        <v>43530.307002314818</v>
      </c>
      <c r="C83" s="81">
        <v>500</v>
      </c>
      <c r="D83" s="48" t="s">
        <v>67</v>
      </c>
      <c r="E83" s="64" t="s">
        <v>36</v>
      </c>
    </row>
    <row r="84" spans="1:5" x14ac:dyDescent="0.25">
      <c r="A84" s="61">
        <v>43529.657800925925</v>
      </c>
      <c r="B84" s="61">
        <v>43530.307002314818</v>
      </c>
      <c r="C84" s="81">
        <v>2000</v>
      </c>
      <c r="D84" s="48" t="s">
        <v>72</v>
      </c>
      <c r="E84" s="64" t="s">
        <v>36</v>
      </c>
    </row>
    <row r="85" spans="1:5" x14ac:dyDescent="0.25">
      <c r="A85" s="61">
        <v>43529.663148148145</v>
      </c>
      <c r="B85" s="61">
        <v>43530.307002314818</v>
      </c>
      <c r="C85" s="81">
        <v>200</v>
      </c>
      <c r="D85" s="48" t="s">
        <v>68</v>
      </c>
      <c r="E85" s="64" t="s">
        <v>36</v>
      </c>
    </row>
    <row r="86" spans="1:5" x14ac:dyDescent="0.25">
      <c r="A86" s="61">
        <v>43529.663206018522</v>
      </c>
      <c r="B86" s="61">
        <v>43530.307002314818</v>
      </c>
      <c r="C86" s="81">
        <v>1000</v>
      </c>
      <c r="D86" s="48" t="s">
        <v>69</v>
      </c>
      <c r="E86" s="64" t="s">
        <v>36</v>
      </c>
    </row>
    <row r="87" spans="1:5" x14ac:dyDescent="0.25">
      <c r="A87" s="61">
        <v>43529.687037037038</v>
      </c>
      <c r="B87" s="61">
        <v>43530.307002314818</v>
      </c>
      <c r="C87" s="81">
        <v>1000</v>
      </c>
      <c r="D87" s="48" t="s">
        <v>414</v>
      </c>
      <c r="E87" s="64" t="s">
        <v>36</v>
      </c>
    </row>
    <row r="88" spans="1:5" x14ac:dyDescent="0.25">
      <c r="A88" s="61">
        <v>43529.747071759259</v>
      </c>
      <c r="B88" s="61">
        <v>43530.307002314818</v>
      </c>
      <c r="C88" s="81">
        <v>200</v>
      </c>
      <c r="D88" s="48" t="s">
        <v>185</v>
      </c>
      <c r="E88" s="64" t="s">
        <v>36</v>
      </c>
    </row>
    <row r="89" spans="1:5" x14ac:dyDescent="0.25">
      <c r="A89" s="61">
        <v>43530.034131944441</v>
      </c>
      <c r="B89" s="61">
        <v>43531.10769675926</v>
      </c>
      <c r="C89" s="81">
        <v>50</v>
      </c>
      <c r="D89" s="48" t="s">
        <v>415</v>
      </c>
      <c r="E89" s="64" t="s">
        <v>36</v>
      </c>
    </row>
    <row r="90" spans="1:5" x14ac:dyDescent="0.25">
      <c r="A90" s="61">
        <v>43530.307002314818</v>
      </c>
      <c r="B90" s="61">
        <v>43531.10769675926</v>
      </c>
      <c r="C90" s="81">
        <v>50</v>
      </c>
      <c r="D90" s="48" t="s">
        <v>132</v>
      </c>
      <c r="E90" s="64" t="s">
        <v>36</v>
      </c>
    </row>
    <row r="91" spans="1:5" x14ac:dyDescent="0.25">
      <c r="A91" s="61">
        <v>43530.437523148146</v>
      </c>
      <c r="B91" s="61">
        <v>43531.10769675926</v>
      </c>
      <c r="C91" s="81">
        <v>300</v>
      </c>
      <c r="D91" s="48" t="s">
        <v>71</v>
      </c>
      <c r="E91" s="64" t="s">
        <v>36</v>
      </c>
    </row>
    <row r="92" spans="1:5" x14ac:dyDescent="0.25">
      <c r="A92" s="61">
        <v>43530.482881944445</v>
      </c>
      <c r="B92" s="61">
        <v>43531.10769675926</v>
      </c>
      <c r="C92" s="81">
        <v>300</v>
      </c>
      <c r="D92" s="48" t="s">
        <v>416</v>
      </c>
      <c r="E92" s="64" t="s">
        <v>36</v>
      </c>
    </row>
    <row r="93" spans="1:5" x14ac:dyDescent="0.25">
      <c r="A93" s="61">
        <v>43530.491898148146</v>
      </c>
      <c r="B93" s="61">
        <v>43531.10769675926</v>
      </c>
      <c r="C93" s="81">
        <v>300</v>
      </c>
      <c r="D93" s="48" t="s">
        <v>417</v>
      </c>
      <c r="E93" s="64" t="s">
        <v>36</v>
      </c>
    </row>
    <row r="94" spans="1:5" x14ac:dyDescent="0.25">
      <c r="A94" s="61">
        <v>43530.51630787037</v>
      </c>
      <c r="B94" s="61">
        <v>43531.10769675926</v>
      </c>
      <c r="C94" s="81">
        <v>225</v>
      </c>
      <c r="D94" s="48" t="s">
        <v>418</v>
      </c>
      <c r="E94" s="64" t="s">
        <v>36</v>
      </c>
    </row>
    <row r="95" spans="1:5" x14ac:dyDescent="0.25">
      <c r="A95" s="61">
        <v>43530.531261574077</v>
      </c>
      <c r="B95" s="61">
        <v>43531.10769675926</v>
      </c>
      <c r="C95" s="81">
        <v>3000</v>
      </c>
      <c r="D95" s="48" t="s">
        <v>43</v>
      </c>
      <c r="E95" s="64" t="s">
        <v>36</v>
      </c>
    </row>
    <row r="96" spans="1:5" x14ac:dyDescent="0.25">
      <c r="A96" s="61">
        <v>43530.604722222219</v>
      </c>
      <c r="B96" s="61">
        <v>43531.10769675926</v>
      </c>
      <c r="C96" s="81">
        <v>4000</v>
      </c>
      <c r="D96" s="48" t="s">
        <v>419</v>
      </c>
      <c r="E96" s="64" t="s">
        <v>36</v>
      </c>
    </row>
    <row r="97" spans="1:5" x14ac:dyDescent="0.25">
      <c r="A97" s="61">
        <v>43530.618067129632</v>
      </c>
      <c r="B97" s="61">
        <v>43531.10769675926</v>
      </c>
      <c r="C97" s="81">
        <v>54</v>
      </c>
      <c r="D97" s="48" t="s">
        <v>50</v>
      </c>
      <c r="E97" s="64" t="s">
        <v>36</v>
      </c>
    </row>
    <row r="98" spans="1:5" x14ac:dyDescent="0.25">
      <c r="A98" s="61">
        <v>43530.660636574074</v>
      </c>
      <c r="B98" s="61">
        <v>43531.10769675926</v>
      </c>
      <c r="C98" s="81">
        <v>500</v>
      </c>
      <c r="D98" s="48" t="s">
        <v>420</v>
      </c>
      <c r="E98" s="64" t="s">
        <v>36</v>
      </c>
    </row>
    <row r="99" spans="1:5" x14ac:dyDescent="0.25">
      <c r="A99" s="61">
        <v>43530.701354166667</v>
      </c>
      <c r="B99" s="61">
        <v>43531.10769675926</v>
      </c>
      <c r="C99" s="81">
        <v>200</v>
      </c>
      <c r="D99" s="48" t="s">
        <v>73</v>
      </c>
      <c r="E99" s="64" t="s">
        <v>36</v>
      </c>
    </row>
    <row r="100" spans="1:5" x14ac:dyDescent="0.25">
      <c r="A100" s="61">
        <v>43530.727048611108</v>
      </c>
      <c r="B100" s="61">
        <v>43531.10769675926</v>
      </c>
      <c r="C100" s="81">
        <v>2000</v>
      </c>
      <c r="D100" s="48" t="s">
        <v>65</v>
      </c>
      <c r="E100" s="64" t="s">
        <v>36</v>
      </c>
    </row>
    <row r="101" spans="1:5" x14ac:dyDescent="0.25">
      <c r="A101" s="61">
        <v>43530.795115740744</v>
      </c>
      <c r="B101" s="61">
        <v>43531.10769675926</v>
      </c>
      <c r="C101" s="81">
        <v>500</v>
      </c>
      <c r="D101" s="48" t="s">
        <v>74</v>
      </c>
      <c r="E101" s="64" t="s">
        <v>36</v>
      </c>
    </row>
    <row r="102" spans="1:5" x14ac:dyDescent="0.25">
      <c r="A102" s="61">
        <v>43530.923668981479</v>
      </c>
      <c r="B102" s="61">
        <v>43531.10769675926</v>
      </c>
      <c r="C102" s="81">
        <v>1000</v>
      </c>
      <c r="D102" s="48" t="s">
        <v>75</v>
      </c>
      <c r="E102" s="64" t="s">
        <v>36</v>
      </c>
    </row>
    <row r="103" spans="1:5" x14ac:dyDescent="0.25">
      <c r="A103" s="61">
        <v>43530.95484953704</v>
      </c>
      <c r="B103" s="61">
        <v>43531.10769675926</v>
      </c>
      <c r="C103" s="81">
        <v>200</v>
      </c>
      <c r="D103" s="48" t="s">
        <v>70</v>
      </c>
      <c r="E103" s="64" t="s">
        <v>36</v>
      </c>
    </row>
    <row r="104" spans="1:5" x14ac:dyDescent="0.25">
      <c r="A104" s="61">
        <v>43531.10769675926</v>
      </c>
      <c r="B104" s="61">
        <v>43531.10769675926</v>
      </c>
      <c r="C104" s="81">
        <v>500</v>
      </c>
      <c r="D104" s="48" t="s">
        <v>76</v>
      </c>
      <c r="E104" s="64" t="s">
        <v>36</v>
      </c>
    </row>
    <row r="105" spans="1:5" x14ac:dyDescent="0.25">
      <c r="A105" s="61">
        <v>43531.304571759261</v>
      </c>
      <c r="B105" s="61">
        <v>43531.304571759261</v>
      </c>
      <c r="C105" s="81">
        <v>50</v>
      </c>
      <c r="D105" s="48" t="s">
        <v>132</v>
      </c>
      <c r="E105" s="64" t="s">
        <v>36</v>
      </c>
    </row>
    <row r="106" spans="1:5" x14ac:dyDescent="0.25">
      <c r="A106" s="61">
        <v>43531.480208333334</v>
      </c>
      <c r="B106" s="61">
        <v>43531.480208333334</v>
      </c>
      <c r="C106" s="81">
        <v>200</v>
      </c>
      <c r="D106" s="48" t="s">
        <v>421</v>
      </c>
      <c r="E106" s="64" t="s">
        <v>36</v>
      </c>
    </row>
    <row r="107" spans="1:5" x14ac:dyDescent="0.25">
      <c r="A107" s="61">
        <v>43531.485601851855</v>
      </c>
      <c r="B107" s="61">
        <v>43531.485601851855</v>
      </c>
      <c r="C107" s="81">
        <v>500</v>
      </c>
      <c r="D107" s="48" t="s">
        <v>422</v>
      </c>
      <c r="E107" s="64" t="s">
        <v>172</v>
      </c>
    </row>
    <row r="108" spans="1:5" x14ac:dyDescent="0.25">
      <c r="A108" s="61">
        <v>43531.597187500003</v>
      </c>
      <c r="B108" s="61">
        <v>43531.597187500003</v>
      </c>
      <c r="C108" s="81">
        <v>2000</v>
      </c>
      <c r="D108" s="48" t="s">
        <v>77</v>
      </c>
      <c r="E108" s="64" t="s">
        <v>36</v>
      </c>
    </row>
    <row r="109" spans="1:5" x14ac:dyDescent="0.25">
      <c r="A109" s="61">
        <v>43531.807986111111</v>
      </c>
      <c r="B109" s="61">
        <v>43531.807986111111</v>
      </c>
      <c r="C109" s="81">
        <v>500</v>
      </c>
      <c r="D109" s="48" t="s">
        <v>102</v>
      </c>
      <c r="E109" s="64" t="s">
        <v>36</v>
      </c>
    </row>
    <row r="110" spans="1:5" x14ac:dyDescent="0.25">
      <c r="A110" s="61">
        <v>43531.842164351852</v>
      </c>
      <c r="B110" s="61">
        <v>43531.842164351852</v>
      </c>
      <c r="C110" s="81">
        <v>150</v>
      </c>
      <c r="D110" s="48" t="s">
        <v>423</v>
      </c>
      <c r="E110" s="64" t="s">
        <v>36</v>
      </c>
    </row>
    <row r="111" spans="1:5" x14ac:dyDescent="0.25">
      <c r="A111" s="61">
        <v>43531.996481481481</v>
      </c>
      <c r="B111" s="61">
        <v>43531.996481481481</v>
      </c>
      <c r="C111" s="81">
        <v>300</v>
      </c>
      <c r="D111" s="48" t="s">
        <v>78</v>
      </c>
      <c r="E111" s="64" t="s">
        <v>36</v>
      </c>
    </row>
    <row r="112" spans="1:5" x14ac:dyDescent="0.25">
      <c r="A112" s="61">
        <v>43532.396122685182</v>
      </c>
      <c r="B112" s="61">
        <v>43535.315000000002</v>
      </c>
      <c r="C112" s="81">
        <v>50</v>
      </c>
      <c r="D112" s="48" t="s">
        <v>132</v>
      </c>
      <c r="E112" s="64" t="s">
        <v>36</v>
      </c>
    </row>
    <row r="113" spans="1:5" x14ac:dyDescent="0.25">
      <c r="A113" s="61">
        <v>43532.441655092596</v>
      </c>
      <c r="B113" s="61">
        <v>43535.315000000002</v>
      </c>
      <c r="C113" s="81">
        <v>300</v>
      </c>
      <c r="D113" s="48" t="s">
        <v>123</v>
      </c>
      <c r="E113" s="64" t="s">
        <v>36</v>
      </c>
    </row>
    <row r="114" spans="1:5" x14ac:dyDescent="0.25">
      <c r="A114" s="61">
        <v>43532.506886574076</v>
      </c>
      <c r="B114" s="61">
        <v>43535.315000000002</v>
      </c>
      <c r="C114" s="81">
        <v>700</v>
      </c>
      <c r="D114" s="48" t="s">
        <v>80</v>
      </c>
      <c r="E114" s="64" t="s">
        <v>36</v>
      </c>
    </row>
    <row r="115" spans="1:5" x14ac:dyDescent="0.25">
      <c r="A115" s="61">
        <v>43532.524375000001</v>
      </c>
      <c r="B115" s="61">
        <v>43535.315000000002</v>
      </c>
      <c r="C115" s="81">
        <v>200</v>
      </c>
      <c r="D115" s="48" t="s">
        <v>81</v>
      </c>
      <c r="E115" s="64" t="s">
        <v>36</v>
      </c>
    </row>
    <row r="116" spans="1:5" x14ac:dyDescent="0.25">
      <c r="A116" s="61">
        <v>43532.562476851854</v>
      </c>
      <c r="B116" s="61">
        <v>43535.315000000002</v>
      </c>
      <c r="C116" s="81">
        <v>100</v>
      </c>
      <c r="D116" s="48" t="s">
        <v>82</v>
      </c>
      <c r="E116" s="64" t="s">
        <v>36</v>
      </c>
    </row>
    <row r="117" spans="1:5" x14ac:dyDescent="0.25">
      <c r="A117" s="61">
        <v>43532.593715277777</v>
      </c>
      <c r="B117" s="61">
        <v>43535.315000000002</v>
      </c>
      <c r="C117" s="81">
        <v>20</v>
      </c>
      <c r="D117" s="48" t="s">
        <v>83</v>
      </c>
      <c r="E117" s="64" t="s">
        <v>36</v>
      </c>
    </row>
    <row r="118" spans="1:5" x14ac:dyDescent="0.25">
      <c r="A118" s="61">
        <v>43532.609513888892</v>
      </c>
      <c r="B118" s="61">
        <v>43535.315000000002</v>
      </c>
      <c r="C118" s="81">
        <v>500</v>
      </c>
      <c r="D118" s="48" t="s">
        <v>424</v>
      </c>
      <c r="E118" s="64" t="s">
        <v>36</v>
      </c>
    </row>
    <row r="119" spans="1:5" x14ac:dyDescent="0.25">
      <c r="A119" s="61">
        <v>43532.653738425928</v>
      </c>
      <c r="B119" s="61">
        <v>43535.315000000002</v>
      </c>
      <c r="C119" s="81">
        <v>1000</v>
      </c>
      <c r="D119" s="48" t="s">
        <v>425</v>
      </c>
      <c r="E119" s="64" t="s">
        <v>36</v>
      </c>
    </row>
    <row r="120" spans="1:5" x14ac:dyDescent="0.25">
      <c r="A120" s="61">
        <v>43532.69798611111</v>
      </c>
      <c r="B120" s="61">
        <v>43535.315000000002</v>
      </c>
      <c r="C120" s="81">
        <v>100</v>
      </c>
      <c r="D120" s="48" t="s">
        <v>85</v>
      </c>
      <c r="E120" s="64" t="s">
        <v>36</v>
      </c>
    </row>
    <row r="121" spans="1:5" x14ac:dyDescent="0.25">
      <c r="A121" s="61">
        <v>43532.723321759258</v>
      </c>
      <c r="B121" s="61">
        <v>43535.315000000002</v>
      </c>
      <c r="C121" s="81">
        <v>50</v>
      </c>
      <c r="D121" s="48" t="s">
        <v>426</v>
      </c>
      <c r="E121" s="64" t="s">
        <v>36</v>
      </c>
    </row>
    <row r="122" spans="1:5" x14ac:dyDescent="0.25">
      <c r="A122" s="61">
        <v>43532.725659722222</v>
      </c>
      <c r="B122" s="61">
        <v>43535.315000000002</v>
      </c>
      <c r="C122" s="81">
        <v>300</v>
      </c>
      <c r="D122" s="48" t="s">
        <v>86</v>
      </c>
      <c r="E122" s="64" t="s">
        <v>36</v>
      </c>
    </row>
    <row r="123" spans="1:5" x14ac:dyDescent="0.25">
      <c r="A123" s="61">
        <v>43532.759583333333</v>
      </c>
      <c r="B123" s="61">
        <v>43535.315000000002</v>
      </c>
      <c r="C123" s="81">
        <v>2000</v>
      </c>
      <c r="D123" s="48" t="s">
        <v>425</v>
      </c>
      <c r="E123" s="64" t="s">
        <v>36</v>
      </c>
    </row>
    <row r="124" spans="1:5" x14ac:dyDescent="0.25">
      <c r="A124" s="61">
        <v>43533.007951388892</v>
      </c>
      <c r="B124" s="61">
        <v>43535.315000000002</v>
      </c>
      <c r="C124" s="81">
        <v>500</v>
      </c>
      <c r="D124" s="48" t="s">
        <v>427</v>
      </c>
      <c r="E124" s="64" t="s">
        <v>36</v>
      </c>
    </row>
    <row r="125" spans="1:5" x14ac:dyDescent="0.25">
      <c r="A125" s="61">
        <v>43533.427175925928</v>
      </c>
      <c r="B125" s="61">
        <v>43535.315000000002</v>
      </c>
      <c r="C125" s="81">
        <v>1000</v>
      </c>
      <c r="D125" s="48" t="s">
        <v>87</v>
      </c>
      <c r="E125" s="64" t="s">
        <v>36</v>
      </c>
    </row>
    <row r="126" spans="1:5" x14ac:dyDescent="0.25">
      <c r="A126" s="61">
        <v>43533.447928240741</v>
      </c>
      <c r="B126" s="61">
        <v>43535.315000000002</v>
      </c>
      <c r="C126" s="81">
        <v>50</v>
      </c>
      <c r="D126" s="48" t="s">
        <v>132</v>
      </c>
      <c r="E126" s="64" t="s">
        <v>36</v>
      </c>
    </row>
    <row r="127" spans="1:5" x14ac:dyDescent="0.25">
      <c r="A127" s="61">
        <v>43533.551076388889</v>
      </c>
      <c r="B127" s="61">
        <v>43535.315000000002</v>
      </c>
      <c r="C127" s="81">
        <v>250</v>
      </c>
      <c r="D127" s="48" t="s">
        <v>428</v>
      </c>
      <c r="E127" s="64" t="s">
        <v>36</v>
      </c>
    </row>
    <row r="128" spans="1:5" x14ac:dyDescent="0.25">
      <c r="A128" s="61">
        <v>43533.565937500003</v>
      </c>
      <c r="B128" s="61">
        <v>43535.315000000002</v>
      </c>
      <c r="C128" s="81">
        <v>500</v>
      </c>
      <c r="D128" s="48" t="s">
        <v>89</v>
      </c>
      <c r="E128" s="64" t="s">
        <v>36</v>
      </c>
    </row>
    <row r="129" spans="1:5" x14ac:dyDescent="0.25">
      <c r="A129" s="61">
        <v>43533.707638888889</v>
      </c>
      <c r="B129" s="61">
        <v>43535.315000000002</v>
      </c>
      <c r="C129" s="81">
        <v>200</v>
      </c>
      <c r="D129" s="48" t="s">
        <v>429</v>
      </c>
      <c r="E129" s="64" t="s">
        <v>36</v>
      </c>
    </row>
    <row r="130" spans="1:5" x14ac:dyDescent="0.25">
      <c r="A130" s="61">
        <v>43533.760509259257</v>
      </c>
      <c r="B130" s="61">
        <v>43535.315000000002</v>
      </c>
      <c r="C130" s="81">
        <v>300</v>
      </c>
      <c r="D130" s="48" t="s">
        <v>90</v>
      </c>
      <c r="E130" s="64" t="s">
        <v>36</v>
      </c>
    </row>
    <row r="131" spans="1:5" x14ac:dyDescent="0.25">
      <c r="A131" s="61">
        <v>43533.795173611114</v>
      </c>
      <c r="B131" s="61">
        <v>43535.315000000002</v>
      </c>
      <c r="C131" s="81">
        <v>100</v>
      </c>
      <c r="D131" s="48" t="s">
        <v>430</v>
      </c>
      <c r="E131" s="64" t="s">
        <v>36</v>
      </c>
    </row>
    <row r="132" spans="1:5" x14ac:dyDescent="0.25">
      <c r="A132" s="61">
        <v>43534.307164351849</v>
      </c>
      <c r="B132" s="61">
        <v>43535.315000000002</v>
      </c>
      <c r="C132" s="81">
        <v>50</v>
      </c>
      <c r="D132" s="48" t="s">
        <v>132</v>
      </c>
      <c r="E132" s="64" t="s">
        <v>36</v>
      </c>
    </row>
    <row r="133" spans="1:5" x14ac:dyDescent="0.25">
      <c r="A133" s="61">
        <v>43534.479166666664</v>
      </c>
      <c r="B133" s="61">
        <v>43535.315000000002</v>
      </c>
      <c r="C133" s="81">
        <v>1000</v>
      </c>
      <c r="D133" s="48" t="s">
        <v>91</v>
      </c>
      <c r="E133" s="64" t="s">
        <v>36</v>
      </c>
    </row>
    <row r="134" spans="1:5" x14ac:dyDescent="0.25">
      <c r="A134" s="61">
        <v>43534.663194444445</v>
      </c>
      <c r="B134" s="61">
        <v>43535.315000000002</v>
      </c>
      <c r="C134" s="81">
        <v>100</v>
      </c>
      <c r="D134" s="48" t="s">
        <v>92</v>
      </c>
      <c r="E134" s="64" t="s">
        <v>36</v>
      </c>
    </row>
    <row r="135" spans="1:5" x14ac:dyDescent="0.25">
      <c r="A135" s="61">
        <v>43534.822916666664</v>
      </c>
      <c r="B135" s="61">
        <v>43535.315000000002</v>
      </c>
      <c r="C135" s="81">
        <v>1000</v>
      </c>
      <c r="D135" s="48" t="s">
        <v>93</v>
      </c>
      <c r="E135" s="64" t="s">
        <v>36</v>
      </c>
    </row>
    <row r="136" spans="1:5" x14ac:dyDescent="0.25">
      <c r="A136" s="61">
        <v>43534.868055555555</v>
      </c>
      <c r="B136" s="61">
        <v>43535.315000000002</v>
      </c>
      <c r="C136" s="81">
        <v>100</v>
      </c>
      <c r="D136" s="48" t="s">
        <v>94</v>
      </c>
      <c r="E136" s="64" t="s">
        <v>36</v>
      </c>
    </row>
    <row r="137" spans="1:5" x14ac:dyDescent="0.25">
      <c r="A137" s="61">
        <v>43534.927094907405</v>
      </c>
      <c r="B137" s="61">
        <v>43535.315000000002</v>
      </c>
      <c r="C137" s="81">
        <v>100</v>
      </c>
      <c r="D137" s="48" t="s">
        <v>95</v>
      </c>
      <c r="E137" s="64" t="s">
        <v>36</v>
      </c>
    </row>
    <row r="138" spans="1:5" x14ac:dyDescent="0.25">
      <c r="A138" s="61">
        <v>43534.958333333336</v>
      </c>
      <c r="B138" s="61">
        <v>43535.315000000002</v>
      </c>
      <c r="C138" s="81">
        <v>200</v>
      </c>
      <c r="D138" s="48" t="s">
        <v>96</v>
      </c>
      <c r="E138" s="64" t="s">
        <v>36</v>
      </c>
    </row>
    <row r="139" spans="1:5" x14ac:dyDescent="0.25">
      <c r="A139" s="61">
        <v>43535.027766203704</v>
      </c>
      <c r="B139" s="61">
        <v>43536.295520833337</v>
      </c>
      <c r="C139" s="81">
        <v>3000</v>
      </c>
      <c r="D139" s="48" t="s">
        <v>97</v>
      </c>
      <c r="E139" s="64" t="s">
        <v>36</v>
      </c>
    </row>
    <row r="140" spans="1:5" x14ac:dyDescent="0.25">
      <c r="A140" s="61">
        <v>43535.315000000002</v>
      </c>
      <c r="B140" s="61">
        <v>43536.295520833337</v>
      </c>
      <c r="C140" s="81">
        <v>50</v>
      </c>
      <c r="D140" s="48" t="s">
        <v>132</v>
      </c>
      <c r="E140" s="64" t="s">
        <v>36</v>
      </c>
    </row>
    <row r="141" spans="1:5" x14ac:dyDescent="0.25">
      <c r="A141" s="61">
        <v>43535.325925925928</v>
      </c>
      <c r="B141" s="61">
        <v>43536.295520833337</v>
      </c>
      <c r="C141" s="81">
        <v>100</v>
      </c>
      <c r="D141" s="48" t="s">
        <v>431</v>
      </c>
      <c r="E141" s="64" t="s">
        <v>36</v>
      </c>
    </row>
    <row r="142" spans="1:5" x14ac:dyDescent="0.25">
      <c r="A142" s="61">
        <v>43535.409722222219</v>
      </c>
      <c r="B142" s="61">
        <v>43536.295520833337</v>
      </c>
      <c r="C142" s="81">
        <v>250</v>
      </c>
      <c r="D142" s="48" t="s">
        <v>98</v>
      </c>
      <c r="E142" s="64" t="s">
        <v>36</v>
      </c>
    </row>
    <row r="143" spans="1:5" x14ac:dyDescent="0.25">
      <c r="A143" s="61">
        <v>43535.437488425923</v>
      </c>
      <c r="B143" s="61">
        <v>43536.295520833337</v>
      </c>
      <c r="C143" s="81">
        <v>90</v>
      </c>
      <c r="D143" s="48" t="s">
        <v>50</v>
      </c>
      <c r="E143" s="64" t="s">
        <v>36</v>
      </c>
    </row>
    <row r="144" spans="1:5" x14ac:dyDescent="0.25">
      <c r="A144" s="61">
        <v>43535.46875</v>
      </c>
      <c r="B144" s="61">
        <v>43536.295520833337</v>
      </c>
      <c r="C144" s="81">
        <v>100</v>
      </c>
      <c r="D144" s="48" t="s">
        <v>99</v>
      </c>
      <c r="E144" s="64" t="s">
        <v>36</v>
      </c>
    </row>
    <row r="145" spans="1:5" x14ac:dyDescent="0.25">
      <c r="A145" s="61">
        <v>43535.471412037034</v>
      </c>
      <c r="B145" s="61">
        <v>43536.295520833337</v>
      </c>
      <c r="C145" s="81">
        <v>200</v>
      </c>
      <c r="D145" s="48" t="s">
        <v>432</v>
      </c>
      <c r="E145" s="64" t="s">
        <v>36</v>
      </c>
    </row>
    <row r="146" spans="1:5" x14ac:dyDescent="0.25">
      <c r="A146" s="61">
        <v>43535.552094907405</v>
      </c>
      <c r="B146" s="61">
        <v>43536.295520833337</v>
      </c>
      <c r="C146" s="81">
        <v>800</v>
      </c>
      <c r="D146" s="48" t="s">
        <v>100</v>
      </c>
      <c r="E146" s="64" t="s">
        <v>36</v>
      </c>
    </row>
    <row r="147" spans="1:5" x14ac:dyDescent="0.25">
      <c r="A147" s="61">
        <v>43535.678449074076</v>
      </c>
      <c r="B147" s="61">
        <v>43536.295520833337</v>
      </c>
      <c r="C147" s="81">
        <v>50</v>
      </c>
      <c r="D147" s="48" t="s">
        <v>433</v>
      </c>
      <c r="E147" s="64" t="s">
        <v>36</v>
      </c>
    </row>
    <row r="148" spans="1:5" x14ac:dyDescent="0.25">
      <c r="A148" s="61">
        <v>43535.789282407408</v>
      </c>
      <c r="B148" s="61">
        <v>43536.295520833337</v>
      </c>
      <c r="C148" s="81">
        <v>100</v>
      </c>
      <c r="D148" s="48" t="s">
        <v>434</v>
      </c>
      <c r="E148" s="64" t="s">
        <v>36</v>
      </c>
    </row>
    <row r="149" spans="1:5" x14ac:dyDescent="0.25">
      <c r="A149" s="61">
        <v>43535.822905092595</v>
      </c>
      <c r="B149" s="61">
        <v>43536.295520833337</v>
      </c>
      <c r="C149" s="81">
        <v>1000</v>
      </c>
      <c r="D149" s="48" t="s">
        <v>101</v>
      </c>
      <c r="E149" s="64" t="s">
        <v>36</v>
      </c>
    </row>
    <row r="150" spans="1:5" x14ac:dyDescent="0.25">
      <c r="A150" s="61">
        <v>43535.917222222219</v>
      </c>
      <c r="B150" s="61">
        <v>43536.295520833337</v>
      </c>
      <c r="C150" s="81">
        <v>900</v>
      </c>
      <c r="D150" s="48" t="s">
        <v>435</v>
      </c>
      <c r="E150" s="64" t="s">
        <v>36</v>
      </c>
    </row>
    <row r="151" spans="1:5" x14ac:dyDescent="0.25">
      <c r="A151" s="61">
        <v>43535.934016203704</v>
      </c>
      <c r="B151" s="61">
        <v>43536.295520833337</v>
      </c>
      <c r="C151" s="81">
        <v>100</v>
      </c>
      <c r="D151" s="48" t="s">
        <v>103</v>
      </c>
      <c r="E151" s="64" t="s">
        <v>36</v>
      </c>
    </row>
    <row r="152" spans="1:5" x14ac:dyDescent="0.25">
      <c r="A152" s="61">
        <v>43536.295520833337</v>
      </c>
      <c r="B152" s="61">
        <v>43537.501921296294</v>
      </c>
      <c r="C152" s="81">
        <v>500</v>
      </c>
      <c r="D152" s="48" t="s">
        <v>105</v>
      </c>
      <c r="E152" s="64" t="s">
        <v>36</v>
      </c>
    </row>
    <row r="153" spans="1:5" x14ac:dyDescent="0.25">
      <c r="A153" s="61">
        <v>43536.297812500001</v>
      </c>
      <c r="B153" s="61">
        <v>43537.501921296294</v>
      </c>
      <c r="C153" s="81">
        <v>50</v>
      </c>
      <c r="D153" s="48" t="s">
        <v>132</v>
      </c>
      <c r="E153" s="64" t="s">
        <v>36</v>
      </c>
    </row>
    <row r="154" spans="1:5" x14ac:dyDescent="0.25">
      <c r="A154" s="61">
        <v>43536.340289351851</v>
      </c>
      <c r="B154" s="61">
        <v>43537.501921296294</v>
      </c>
      <c r="C154" s="81">
        <v>100</v>
      </c>
      <c r="D154" s="48" t="s">
        <v>104</v>
      </c>
      <c r="E154" s="64" t="s">
        <v>36</v>
      </c>
    </row>
    <row r="155" spans="1:5" x14ac:dyDescent="0.25">
      <c r="A155" s="61">
        <v>43536.395243055558</v>
      </c>
      <c r="B155" s="61">
        <v>43537.501921296294</v>
      </c>
      <c r="C155" s="81">
        <v>50</v>
      </c>
      <c r="D155" s="48" t="s">
        <v>436</v>
      </c>
      <c r="E155" s="64" t="s">
        <v>36</v>
      </c>
    </row>
    <row r="156" spans="1:5" x14ac:dyDescent="0.25">
      <c r="A156" s="61">
        <v>43536.430625000001</v>
      </c>
      <c r="B156" s="61">
        <v>43537.501921296294</v>
      </c>
      <c r="C156" s="81">
        <v>100</v>
      </c>
      <c r="D156" s="48" t="s">
        <v>437</v>
      </c>
      <c r="E156" s="64" t="s">
        <v>36</v>
      </c>
    </row>
    <row r="157" spans="1:5" x14ac:dyDescent="0.25">
      <c r="A157" s="61">
        <v>43536.562488425923</v>
      </c>
      <c r="B157" s="61">
        <v>43537.501921296294</v>
      </c>
      <c r="C157" s="81">
        <v>500</v>
      </c>
      <c r="D157" s="48" t="s">
        <v>438</v>
      </c>
      <c r="E157" s="64" t="s">
        <v>36</v>
      </c>
    </row>
    <row r="158" spans="1:5" x14ac:dyDescent="0.25">
      <c r="A158" s="61">
        <v>43536.60664351852</v>
      </c>
      <c r="B158" s="61">
        <v>43537.501921296294</v>
      </c>
      <c r="C158" s="81">
        <v>1000</v>
      </c>
      <c r="D158" s="48" t="s">
        <v>439</v>
      </c>
      <c r="E158" s="64" t="s">
        <v>36</v>
      </c>
    </row>
    <row r="159" spans="1:5" x14ac:dyDescent="0.25">
      <c r="A159" s="61">
        <v>43536.848020833335</v>
      </c>
      <c r="B159" s="61">
        <v>43537.501921296294</v>
      </c>
      <c r="C159" s="81">
        <v>300</v>
      </c>
      <c r="D159" s="48" t="s">
        <v>440</v>
      </c>
      <c r="E159" s="64" t="s">
        <v>36</v>
      </c>
    </row>
    <row r="160" spans="1:5" x14ac:dyDescent="0.25">
      <c r="A160" s="61">
        <v>43536.867418981485</v>
      </c>
      <c r="B160" s="61">
        <v>43537.501921296294</v>
      </c>
      <c r="C160" s="81">
        <v>150</v>
      </c>
      <c r="D160" s="48" t="s">
        <v>441</v>
      </c>
      <c r="E160" s="64" t="s">
        <v>36</v>
      </c>
    </row>
    <row r="161" spans="1:5" x14ac:dyDescent="0.25">
      <c r="A161" s="61">
        <v>43536.919039351851</v>
      </c>
      <c r="B161" s="61">
        <v>43537.501921296294</v>
      </c>
      <c r="C161" s="81">
        <v>1000</v>
      </c>
      <c r="D161" s="48" t="s">
        <v>110</v>
      </c>
      <c r="E161" s="64" t="s">
        <v>36</v>
      </c>
    </row>
    <row r="162" spans="1:5" x14ac:dyDescent="0.25">
      <c r="A162" s="61">
        <v>43536.994120370371</v>
      </c>
      <c r="B162" s="61">
        <v>43537.501921296294</v>
      </c>
      <c r="C162" s="81">
        <v>50</v>
      </c>
      <c r="D162" s="48" t="s">
        <v>442</v>
      </c>
      <c r="E162" s="64" t="s">
        <v>36</v>
      </c>
    </row>
    <row r="163" spans="1:5" x14ac:dyDescent="0.25">
      <c r="A163" s="61">
        <v>43537.072951388887</v>
      </c>
      <c r="B163" s="61">
        <v>43538.480798611112</v>
      </c>
      <c r="C163" s="81">
        <v>100</v>
      </c>
      <c r="D163" s="48" t="s">
        <v>106</v>
      </c>
      <c r="E163" s="64" t="s">
        <v>36</v>
      </c>
    </row>
    <row r="164" spans="1:5" x14ac:dyDescent="0.25">
      <c r="A164" s="61">
        <v>43537.399004629631</v>
      </c>
      <c r="B164" s="61">
        <v>43538.480798611112</v>
      </c>
      <c r="C164" s="81">
        <v>50</v>
      </c>
      <c r="D164" s="48" t="s">
        <v>443</v>
      </c>
      <c r="E164" s="64" t="s">
        <v>36</v>
      </c>
    </row>
    <row r="165" spans="1:5" x14ac:dyDescent="0.25">
      <c r="A165" s="61">
        <v>43537.413784722223</v>
      </c>
      <c r="B165" s="61">
        <v>43538.480798611112</v>
      </c>
      <c r="C165" s="81">
        <v>50</v>
      </c>
      <c r="D165" s="48" t="s">
        <v>132</v>
      </c>
      <c r="E165" s="64" t="s">
        <v>36</v>
      </c>
    </row>
    <row r="166" spans="1:5" x14ac:dyDescent="0.25">
      <c r="A166" s="61">
        <v>43537.483310185184</v>
      </c>
      <c r="B166" s="61">
        <v>43538.480798611112</v>
      </c>
      <c r="C166" s="81">
        <v>50</v>
      </c>
      <c r="D166" s="48" t="s">
        <v>444</v>
      </c>
      <c r="E166" s="64" t="s">
        <v>36</v>
      </c>
    </row>
    <row r="167" spans="1:5" x14ac:dyDescent="0.25">
      <c r="A167" s="61">
        <v>43537.501921296294</v>
      </c>
      <c r="B167" s="61">
        <v>43538.480798611112</v>
      </c>
      <c r="C167" s="81">
        <v>100</v>
      </c>
      <c r="D167" s="48" t="s">
        <v>57</v>
      </c>
      <c r="E167" s="64" t="s">
        <v>36</v>
      </c>
    </row>
    <row r="168" spans="1:5" x14ac:dyDescent="0.25">
      <c r="A168" s="61">
        <v>43537.507280092592</v>
      </c>
      <c r="B168" s="61">
        <v>43538.480798611112</v>
      </c>
      <c r="C168" s="81">
        <v>50</v>
      </c>
      <c r="D168" s="48" t="s">
        <v>445</v>
      </c>
      <c r="E168" s="64" t="s">
        <v>36</v>
      </c>
    </row>
    <row r="169" spans="1:5" x14ac:dyDescent="0.25">
      <c r="A169" s="61">
        <v>43537.597291666665</v>
      </c>
      <c r="B169" s="61">
        <v>43538.480798611112</v>
      </c>
      <c r="C169" s="81">
        <v>100</v>
      </c>
      <c r="D169" s="48" t="s">
        <v>109</v>
      </c>
      <c r="E169" s="64" t="s">
        <v>36</v>
      </c>
    </row>
    <row r="170" spans="1:5" x14ac:dyDescent="0.25">
      <c r="A170" s="61">
        <v>43537.835358796299</v>
      </c>
      <c r="B170" s="61">
        <v>43538.480798611112</v>
      </c>
      <c r="C170" s="81">
        <v>200</v>
      </c>
      <c r="D170" s="48" t="s">
        <v>446</v>
      </c>
      <c r="E170" s="64" t="s">
        <v>36</v>
      </c>
    </row>
    <row r="171" spans="1:5" x14ac:dyDescent="0.25">
      <c r="A171" s="61">
        <v>43537.913159722222</v>
      </c>
      <c r="B171" s="61">
        <v>43538.480798611112</v>
      </c>
      <c r="C171" s="81">
        <v>300</v>
      </c>
      <c r="D171" s="48" t="s">
        <v>111</v>
      </c>
      <c r="E171" s="64" t="s">
        <v>36</v>
      </c>
    </row>
    <row r="172" spans="1:5" x14ac:dyDescent="0.25">
      <c r="A172" s="61">
        <v>43538.480798611112</v>
      </c>
      <c r="B172" s="61">
        <v>43539.437557870369</v>
      </c>
      <c r="C172" s="81">
        <v>50</v>
      </c>
      <c r="D172" s="48" t="s">
        <v>132</v>
      </c>
      <c r="E172" s="64" t="s">
        <v>36</v>
      </c>
    </row>
    <row r="173" spans="1:5" x14ac:dyDescent="0.25">
      <c r="A173" s="61">
        <v>43538.538159722222</v>
      </c>
      <c r="B173" s="61">
        <v>43539.437557870369</v>
      </c>
      <c r="C173" s="81">
        <v>200</v>
      </c>
      <c r="D173" s="48" t="s">
        <v>113</v>
      </c>
      <c r="E173" s="64" t="s">
        <v>36</v>
      </c>
    </row>
    <row r="174" spans="1:5" x14ac:dyDescent="0.25">
      <c r="A174" s="61">
        <v>43538.687581018516</v>
      </c>
      <c r="B174" s="61">
        <v>43539.437557870369</v>
      </c>
      <c r="C174" s="81">
        <v>500</v>
      </c>
      <c r="D174" s="48" t="s">
        <v>115</v>
      </c>
      <c r="E174" s="64" t="s">
        <v>36</v>
      </c>
    </row>
    <row r="175" spans="1:5" x14ac:dyDescent="0.25">
      <c r="A175" s="61">
        <v>43538.753449074073</v>
      </c>
      <c r="B175" s="61">
        <v>43539.437557870369</v>
      </c>
      <c r="C175" s="81">
        <v>100</v>
      </c>
      <c r="D175" s="48" t="s">
        <v>116</v>
      </c>
      <c r="E175" s="64" t="s">
        <v>36</v>
      </c>
    </row>
    <row r="176" spans="1:5" x14ac:dyDescent="0.25">
      <c r="A176" s="61">
        <v>43539.348611111112</v>
      </c>
      <c r="B176" s="61">
        <v>43542.715277777781</v>
      </c>
      <c r="C176" s="81">
        <v>50</v>
      </c>
      <c r="D176" s="48" t="s">
        <v>132</v>
      </c>
      <c r="E176" s="64" t="s">
        <v>36</v>
      </c>
    </row>
    <row r="177" spans="1:5" x14ac:dyDescent="0.25">
      <c r="A177" s="61">
        <v>43539.437557870369</v>
      </c>
      <c r="B177" s="61">
        <v>43542.715277777781</v>
      </c>
      <c r="C177" s="81">
        <v>500</v>
      </c>
      <c r="D177" s="48" t="s">
        <v>117</v>
      </c>
      <c r="E177" s="64" t="s">
        <v>36</v>
      </c>
    </row>
    <row r="178" spans="1:5" x14ac:dyDescent="0.25">
      <c r="A178" s="61">
        <v>43539.437569444446</v>
      </c>
      <c r="B178" s="61">
        <v>43542.715277777781</v>
      </c>
      <c r="C178" s="81">
        <v>150</v>
      </c>
      <c r="D178" s="48" t="s">
        <v>108</v>
      </c>
      <c r="E178" s="64" t="s">
        <v>36</v>
      </c>
    </row>
    <row r="179" spans="1:5" x14ac:dyDescent="0.25">
      <c r="A179" s="61">
        <v>43539.451689814814</v>
      </c>
      <c r="B179" s="61">
        <v>43542.715277777781</v>
      </c>
      <c r="C179" s="81">
        <v>100</v>
      </c>
      <c r="D179" s="48" t="s">
        <v>447</v>
      </c>
      <c r="E179" s="64" t="s">
        <v>36</v>
      </c>
    </row>
    <row r="180" spans="1:5" x14ac:dyDescent="0.25">
      <c r="A180" s="61">
        <v>43539.4608912037</v>
      </c>
      <c r="B180" s="61">
        <v>43542.715277777781</v>
      </c>
      <c r="C180" s="81">
        <v>200</v>
      </c>
      <c r="D180" s="48" t="s">
        <v>421</v>
      </c>
      <c r="E180" s="64" t="s">
        <v>36</v>
      </c>
    </row>
    <row r="181" spans="1:5" x14ac:dyDescent="0.25">
      <c r="A181" s="61">
        <v>43539.478842592594</v>
      </c>
      <c r="B181" s="61">
        <v>43542.715277777781</v>
      </c>
      <c r="C181" s="81">
        <v>50</v>
      </c>
      <c r="D181" s="48" t="s">
        <v>448</v>
      </c>
      <c r="E181" s="64" t="s">
        <v>36</v>
      </c>
    </row>
    <row r="182" spans="1:5" x14ac:dyDescent="0.25">
      <c r="A182" s="61">
        <v>43539.489699074074</v>
      </c>
      <c r="B182" s="61">
        <v>43542.715277777781</v>
      </c>
      <c r="C182" s="81">
        <v>50</v>
      </c>
      <c r="D182" s="48" t="s">
        <v>449</v>
      </c>
      <c r="E182" s="64" t="s">
        <v>36</v>
      </c>
    </row>
    <row r="183" spans="1:5" x14ac:dyDescent="0.25">
      <c r="A183" s="61">
        <v>43539.527858796297</v>
      </c>
      <c r="B183" s="61">
        <v>43542.715277777781</v>
      </c>
      <c r="C183" s="81">
        <v>1000</v>
      </c>
      <c r="D183" s="48" t="s">
        <v>119</v>
      </c>
      <c r="E183" s="64" t="s">
        <v>36</v>
      </c>
    </row>
    <row r="184" spans="1:5" x14ac:dyDescent="0.25">
      <c r="A184" s="61">
        <v>43539.554548611108</v>
      </c>
      <c r="B184" s="61">
        <v>43542.715277777781</v>
      </c>
      <c r="C184" s="81">
        <v>500</v>
      </c>
      <c r="D184" s="48" t="s">
        <v>84</v>
      </c>
      <c r="E184" s="64" t="s">
        <v>36</v>
      </c>
    </row>
    <row r="185" spans="1:5" x14ac:dyDescent="0.25">
      <c r="A185" s="61">
        <v>43539.55568287037</v>
      </c>
      <c r="B185" s="61">
        <v>43542.715277777781</v>
      </c>
      <c r="C185" s="81">
        <v>300</v>
      </c>
      <c r="D185" s="48" t="s">
        <v>120</v>
      </c>
      <c r="E185" s="64" t="s">
        <v>36</v>
      </c>
    </row>
    <row r="186" spans="1:5" x14ac:dyDescent="0.25">
      <c r="A186" s="61">
        <v>43539.567025462966</v>
      </c>
      <c r="B186" s="61">
        <v>43542.715277777781</v>
      </c>
      <c r="C186" s="81">
        <v>150</v>
      </c>
      <c r="D186" s="48" t="s">
        <v>450</v>
      </c>
      <c r="E186" s="64" t="s">
        <v>36</v>
      </c>
    </row>
    <row r="187" spans="1:5" x14ac:dyDescent="0.25">
      <c r="A187" s="61">
        <v>43539.617337962962</v>
      </c>
      <c r="B187" s="61">
        <v>43542.715277777781</v>
      </c>
      <c r="C187" s="81">
        <v>49</v>
      </c>
      <c r="D187" s="48" t="s">
        <v>451</v>
      </c>
      <c r="E187" s="64" t="s">
        <v>36</v>
      </c>
    </row>
    <row r="188" spans="1:5" x14ac:dyDescent="0.25">
      <c r="A188" s="61">
        <v>43539.632013888891</v>
      </c>
      <c r="B188" s="61">
        <v>43542.715277777781</v>
      </c>
      <c r="C188" s="81">
        <v>100</v>
      </c>
      <c r="D188" s="48" t="s">
        <v>121</v>
      </c>
      <c r="E188" s="64" t="s">
        <v>36</v>
      </c>
    </row>
    <row r="189" spans="1:5" x14ac:dyDescent="0.25">
      <c r="A189" s="61">
        <v>43539.666770833333</v>
      </c>
      <c r="B189" s="61">
        <v>43542.715277777781</v>
      </c>
      <c r="C189" s="81">
        <v>100</v>
      </c>
      <c r="D189" s="48" t="s">
        <v>122</v>
      </c>
      <c r="E189" s="64" t="s">
        <v>36</v>
      </c>
    </row>
    <row r="190" spans="1:5" x14ac:dyDescent="0.25">
      <c r="A190" s="61">
        <v>43539.846562500003</v>
      </c>
      <c r="B190" s="61">
        <v>43542.715277777781</v>
      </c>
      <c r="C190" s="81">
        <v>50</v>
      </c>
      <c r="D190" s="48" t="s">
        <v>452</v>
      </c>
      <c r="E190" s="64" t="s">
        <v>36</v>
      </c>
    </row>
    <row r="191" spans="1:5" x14ac:dyDescent="0.25">
      <c r="A191" s="61">
        <v>43539.890787037039</v>
      </c>
      <c r="B191" s="61">
        <v>43542.715277777781</v>
      </c>
      <c r="C191" s="81">
        <v>200</v>
      </c>
      <c r="D191" s="48" t="s">
        <v>453</v>
      </c>
      <c r="E191" s="64" t="s">
        <v>36</v>
      </c>
    </row>
    <row r="192" spans="1:5" x14ac:dyDescent="0.25">
      <c r="A192" s="61">
        <v>43540.017766203702</v>
      </c>
      <c r="B192" s="61">
        <v>43542.715277777781</v>
      </c>
      <c r="C192" s="81">
        <v>40</v>
      </c>
      <c r="D192" s="48" t="s">
        <v>454</v>
      </c>
      <c r="E192" s="64" t="s">
        <v>36</v>
      </c>
    </row>
    <row r="193" spans="1:5" ht="15" customHeight="1" x14ac:dyDescent="0.25">
      <c r="A193" s="61">
        <v>43540.311550925922</v>
      </c>
      <c r="B193" s="61">
        <v>43542.715277777781</v>
      </c>
      <c r="C193" s="81">
        <v>50</v>
      </c>
      <c r="D193" s="48" t="s">
        <v>132</v>
      </c>
      <c r="E193" s="64" t="s">
        <v>36</v>
      </c>
    </row>
    <row r="194" spans="1:5" x14ac:dyDescent="0.25">
      <c r="A194" s="61">
        <v>43540.353831018518</v>
      </c>
      <c r="B194" s="61">
        <v>43542.715277777781</v>
      </c>
      <c r="C194" s="81">
        <v>50</v>
      </c>
      <c r="D194" s="48" t="s">
        <v>455</v>
      </c>
      <c r="E194" s="64" t="s">
        <v>36</v>
      </c>
    </row>
    <row r="195" spans="1:5" x14ac:dyDescent="0.25">
      <c r="A195" s="61">
        <v>43540.51390046296</v>
      </c>
      <c r="B195" s="61">
        <v>43542.715277777781</v>
      </c>
      <c r="C195" s="81">
        <v>500</v>
      </c>
      <c r="D195" s="48" t="s">
        <v>125</v>
      </c>
      <c r="E195" s="64" t="s">
        <v>36</v>
      </c>
    </row>
    <row r="196" spans="1:5" x14ac:dyDescent="0.25">
      <c r="A196" s="61">
        <v>43540.54383101852</v>
      </c>
      <c r="B196" s="61">
        <v>43542.715277777781</v>
      </c>
      <c r="C196" s="81">
        <v>100</v>
      </c>
      <c r="D196" s="48" t="s">
        <v>456</v>
      </c>
      <c r="E196" s="64" t="s">
        <v>36</v>
      </c>
    </row>
    <row r="197" spans="1:5" x14ac:dyDescent="0.25">
      <c r="A197" s="61">
        <v>43540.591562499998</v>
      </c>
      <c r="B197" s="61">
        <v>43542.715277777781</v>
      </c>
      <c r="C197" s="81">
        <v>500</v>
      </c>
      <c r="D197" s="48" t="s">
        <v>114</v>
      </c>
      <c r="E197" s="64" t="s">
        <v>36</v>
      </c>
    </row>
    <row r="198" spans="1:5" x14ac:dyDescent="0.25">
      <c r="A198" s="61">
        <v>43540.606574074074</v>
      </c>
      <c r="B198" s="61">
        <v>43542.715277777781</v>
      </c>
      <c r="C198" s="81">
        <v>600</v>
      </c>
      <c r="D198" s="48" t="s">
        <v>457</v>
      </c>
      <c r="E198" s="64" t="s">
        <v>36</v>
      </c>
    </row>
    <row r="199" spans="1:5" x14ac:dyDescent="0.25">
      <c r="A199" s="61">
        <v>43540.638935185183</v>
      </c>
      <c r="B199" s="61">
        <v>43542.715277777781</v>
      </c>
      <c r="C199" s="81">
        <v>200</v>
      </c>
      <c r="D199" s="48" t="s">
        <v>127</v>
      </c>
      <c r="E199" s="64" t="s">
        <v>128</v>
      </c>
    </row>
    <row r="200" spans="1:5" x14ac:dyDescent="0.25">
      <c r="A200" s="61">
        <v>43540.816122685188</v>
      </c>
      <c r="B200" s="61">
        <v>43542.715277777781</v>
      </c>
      <c r="C200" s="81">
        <v>500</v>
      </c>
      <c r="D200" s="48" t="s">
        <v>130</v>
      </c>
      <c r="E200" s="64" t="s">
        <v>36</v>
      </c>
    </row>
    <row r="201" spans="1:5" x14ac:dyDescent="0.25">
      <c r="A201" s="61">
        <v>43540.840243055558</v>
      </c>
      <c r="B201" s="61">
        <v>43542.715277777781</v>
      </c>
      <c r="C201" s="81">
        <v>300</v>
      </c>
      <c r="D201" s="48" t="s">
        <v>131</v>
      </c>
      <c r="E201" s="64" t="s">
        <v>36</v>
      </c>
    </row>
    <row r="202" spans="1:5" x14ac:dyDescent="0.25">
      <c r="A202" s="61">
        <v>43540.96837962963</v>
      </c>
      <c r="B202" s="61">
        <v>43542.715277777781</v>
      </c>
      <c r="C202" s="81">
        <v>500</v>
      </c>
      <c r="D202" s="48" t="s">
        <v>458</v>
      </c>
      <c r="E202" s="64" t="s">
        <v>36</v>
      </c>
    </row>
    <row r="203" spans="1:5" x14ac:dyDescent="0.25">
      <c r="A203" s="61">
        <v>43540.997129629628</v>
      </c>
      <c r="B203" s="61">
        <v>43542.715277777781</v>
      </c>
      <c r="C203" s="81">
        <v>98.46</v>
      </c>
      <c r="D203" s="48" t="s">
        <v>459</v>
      </c>
      <c r="E203" s="64" t="s">
        <v>36</v>
      </c>
    </row>
    <row r="204" spans="1:5" x14ac:dyDescent="0.25">
      <c r="A204" s="61">
        <v>43541.311597222222</v>
      </c>
      <c r="B204" s="61">
        <v>43542.715277777781</v>
      </c>
      <c r="C204" s="81">
        <v>50</v>
      </c>
      <c r="D204" s="48" t="s">
        <v>132</v>
      </c>
      <c r="E204" s="64" t="s">
        <v>36</v>
      </c>
    </row>
    <row r="205" spans="1:5" x14ac:dyDescent="0.25">
      <c r="A205" s="61">
        <v>43541.414386574077</v>
      </c>
      <c r="B205" s="61">
        <v>43542.715277777781</v>
      </c>
      <c r="C205" s="81">
        <v>500</v>
      </c>
      <c r="D205" s="48" t="s">
        <v>460</v>
      </c>
      <c r="E205" s="64" t="s">
        <v>36</v>
      </c>
    </row>
    <row r="206" spans="1:5" x14ac:dyDescent="0.25">
      <c r="A206" s="61">
        <v>43541.440972222219</v>
      </c>
      <c r="B206" s="61">
        <v>43542.715277777781</v>
      </c>
      <c r="C206" s="81">
        <v>5000</v>
      </c>
      <c r="D206" s="48" t="s">
        <v>124</v>
      </c>
      <c r="E206" s="64" t="s">
        <v>36</v>
      </c>
    </row>
    <row r="207" spans="1:5" x14ac:dyDescent="0.25">
      <c r="A207" s="61">
        <v>43541.534791666665</v>
      </c>
      <c r="B207" s="61">
        <v>43542.715277777781</v>
      </c>
      <c r="C207" s="81">
        <v>1000</v>
      </c>
      <c r="D207" s="48" t="s">
        <v>133</v>
      </c>
      <c r="E207" s="64" t="s">
        <v>36</v>
      </c>
    </row>
    <row r="208" spans="1:5" x14ac:dyDescent="0.25">
      <c r="A208" s="61">
        <v>43541.600706018522</v>
      </c>
      <c r="B208" s="61">
        <v>43542.715277777781</v>
      </c>
      <c r="C208" s="81">
        <v>500</v>
      </c>
      <c r="D208" s="48" t="s">
        <v>58</v>
      </c>
      <c r="E208" s="64" t="s">
        <v>134</v>
      </c>
    </row>
    <row r="209" spans="1:5" x14ac:dyDescent="0.25">
      <c r="A209" s="61">
        <v>43541.618067129632</v>
      </c>
      <c r="B209" s="61">
        <v>43542.715277777781</v>
      </c>
      <c r="C209" s="81">
        <v>500</v>
      </c>
      <c r="D209" s="48" t="s">
        <v>126</v>
      </c>
      <c r="E209" s="64" t="s">
        <v>36</v>
      </c>
    </row>
    <row r="210" spans="1:5" x14ac:dyDescent="0.25">
      <c r="A210" s="61">
        <v>43541.680567129632</v>
      </c>
      <c r="B210" s="61">
        <v>43542.715277777781</v>
      </c>
      <c r="C210" s="81">
        <v>200</v>
      </c>
      <c r="D210" s="48" t="s">
        <v>135</v>
      </c>
      <c r="E210" s="64" t="s">
        <v>36</v>
      </c>
    </row>
    <row r="211" spans="1:5" x14ac:dyDescent="0.25">
      <c r="A211" s="61">
        <v>43541.840277777781</v>
      </c>
      <c r="B211" s="61">
        <v>43542.715277777781</v>
      </c>
      <c r="C211" s="81">
        <v>100</v>
      </c>
      <c r="D211" s="48" t="s">
        <v>136</v>
      </c>
      <c r="E211" s="64" t="s">
        <v>36</v>
      </c>
    </row>
    <row r="212" spans="1:5" x14ac:dyDescent="0.25">
      <c r="A212" s="61">
        <v>43541.886365740742</v>
      </c>
      <c r="B212" s="61">
        <v>43542.715277777781</v>
      </c>
      <c r="C212" s="81">
        <v>1000</v>
      </c>
      <c r="D212" s="48" t="s">
        <v>461</v>
      </c>
      <c r="E212" s="64" t="s">
        <v>36</v>
      </c>
    </row>
    <row r="213" spans="1:5" x14ac:dyDescent="0.25">
      <c r="A213" s="61">
        <v>43541.962083333332</v>
      </c>
      <c r="B213" s="61">
        <v>43542.715277777781</v>
      </c>
      <c r="C213" s="81">
        <v>1000</v>
      </c>
      <c r="D213" s="48" t="s">
        <v>462</v>
      </c>
      <c r="E213" s="64" t="s">
        <v>36</v>
      </c>
    </row>
    <row r="214" spans="1:5" x14ac:dyDescent="0.25">
      <c r="A214" s="61">
        <v>43542.313402777778</v>
      </c>
      <c r="B214" s="61">
        <v>43543.722245370373</v>
      </c>
      <c r="C214" s="81">
        <v>50</v>
      </c>
      <c r="D214" s="48" t="s">
        <v>132</v>
      </c>
      <c r="E214" s="64" t="s">
        <v>36</v>
      </c>
    </row>
    <row r="215" spans="1:5" x14ac:dyDescent="0.25">
      <c r="A215" s="61">
        <v>43542.406759259262</v>
      </c>
      <c r="B215" s="61">
        <v>43543.722245370373</v>
      </c>
      <c r="C215" s="81">
        <v>500</v>
      </c>
      <c r="D215" s="48" t="s">
        <v>167</v>
      </c>
      <c r="E215" s="64" t="s">
        <v>36</v>
      </c>
    </row>
    <row r="216" spans="1:5" x14ac:dyDescent="0.25">
      <c r="A216" s="61">
        <v>43542.440995370373</v>
      </c>
      <c r="B216" s="61">
        <v>43543.722245370373</v>
      </c>
      <c r="C216" s="81">
        <v>500</v>
      </c>
      <c r="D216" s="48" t="s">
        <v>137</v>
      </c>
      <c r="E216" s="64" t="s">
        <v>36</v>
      </c>
    </row>
    <row r="217" spans="1:5" x14ac:dyDescent="0.25">
      <c r="A217" s="61">
        <v>43542.715277777781</v>
      </c>
      <c r="B217" s="61">
        <v>43543.722245370373</v>
      </c>
      <c r="C217" s="81">
        <v>1000</v>
      </c>
      <c r="D217" s="48" t="s">
        <v>138</v>
      </c>
      <c r="E217" s="64" t="s">
        <v>36</v>
      </c>
    </row>
    <row r="218" spans="1:5" x14ac:dyDescent="0.25">
      <c r="A218" s="61">
        <v>43542.742361111108</v>
      </c>
      <c r="B218" s="61">
        <v>43543.722245370373</v>
      </c>
      <c r="C218" s="81">
        <v>250</v>
      </c>
      <c r="D218" s="48" t="s">
        <v>463</v>
      </c>
      <c r="E218" s="64" t="s">
        <v>36</v>
      </c>
    </row>
    <row r="219" spans="1:5" x14ac:dyDescent="0.25">
      <c r="A219" s="61">
        <v>43542.822916666664</v>
      </c>
      <c r="B219" s="61">
        <v>43543.722245370373</v>
      </c>
      <c r="C219" s="81">
        <v>54</v>
      </c>
      <c r="D219" s="48" t="s">
        <v>50</v>
      </c>
      <c r="E219" s="64" t="s">
        <v>36</v>
      </c>
    </row>
    <row r="220" spans="1:5" x14ac:dyDescent="0.25">
      <c r="A220" s="61">
        <v>43542.878217592595</v>
      </c>
      <c r="B220" s="61">
        <v>43543.722245370373</v>
      </c>
      <c r="C220" s="81">
        <v>300</v>
      </c>
      <c r="D220" s="48" t="s">
        <v>464</v>
      </c>
      <c r="E220" s="64" t="s">
        <v>36</v>
      </c>
    </row>
    <row r="221" spans="1:5" x14ac:dyDescent="0.25">
      <c r="A221" s="61">
        <v>43542.888958333337</v>
      </c>
      <c r="B221" s="61">
        <v>43543.722245370373</v>
      </c>
      <c r="C221" s="81">
        <v>100</v>
      </c>
      <c r="D221" s="48" t="s">
        <v>139</v>
      </c>
      <c r="E221" s="64" t="s">
        <v>36</v>
      </c>
    </row>
    <row r="222" spans="1:5" x14ac:dyDescent="0.25">
      <c r="A222" s="61">
        <v>43542.899305555555</v>
      </c>
      <c r="B222" s="61">
        <v>43543.722245370373</v>
      </c>
      <c r="C222" s="81">
        <v>500</v>
      </c>
      <c r="D222" s="48" t="s">
        <v>140</v>
      </c>
      <c r="E222" s="64" t="s">
        <v>36</v>
      </c>
    </row>
    <row r="223" spans="1:5" x14ac:dyDescent="0.25">
      <c r="A223" s="61">
        <v>43542.975729166668</v>
      </c>
      <c r="B223" s="61">
        <v>43543.722245370373</v>
      </c>
      <c r="C223" s="81">
        <v>100</v>
      </c>
      <c r="D223" s="48" t="s">
        <v>141</v>
      </c>
      <c r="E223" s="64" t="s">
        <v>36</v>
      </c>
    </row>
    <row r="224" spans="1:5" x14ac:dyDescent="0.25">
      <c r="A224" s="61">
        <v>43543.312557870369</v>
      </c>
      <c r="B224" s="61">
        <v>43544.558472222219</v>
      </c>
      <c r="C224" s="81">
        <v>500</v>
      </c>
      <c r="D224" s="48" t="s">
        <v>142</v>
      </c>
      <c r="E224" s="64" t="s">
        <v>36</v>
      </c>
    </row>
    <row r="225" spans="1:5" x14ac:dyDescent="0.25">
      <c r="A225" s="61">
        <v>43543.385138888887</v>
      </c>
      <c r="B225" s="61">
        <v>43544.558472222219</v>
      </c>
      <c r="C225" s="81">
        <v>50</v>
      </c>
      <c r="D225" s="48" t="s">
        <v>465</v>
      </c>
      <c r="E225" s="64" t="s">
        <v>36</v>
      </c>
    </row>
    <row r="226" spans="1:5" x14ac:dyDescent="0.25">
      <c r="A226" s="61">
        <v>43543.487291666665</v>
      </c>
      <c r="B226" s="61">
        <v>43544.558472222219</v>
      </c>
      <c r="C226" s="81">
        <v>50</v>
      </c>
      <c r="D226" s="48" t="s">
        <v>132</v>
      </c>
      <c r="E226" s="64" t="s">
        <v>36</v>
      </c>
    </row>
    <row r="227" spans="1:5" x14ac:dyDescent="0.25">
      <c r="A227" s="61">
        <v>43543.722245370373</v>
      </c>
      <c r="B227" s="61">
        <v>43544.558472222219</v>
      </c>
      <c r="C227" s="81">
        <v>100</v>
      </c>
      <c r="D227" s="48" t="s">
        <v>143</v>
      </c>
      <c r="E227" s="64" t="s">
        <v>36</v>
      </c>
    </row>
    <row r="228" spans="1:5" x14ac:dyDescent="0.25">
      <c r="A228" s="61">
        <v>43543.725740740738</v>
      </c>
      <c r="B228" s="61">
        <v>43544.558472222219</v>
      </c>
      <c r="C228" s="81">
        <v>500</v>
      </c>
      <c r="D228" s="48" t="s">
        <v>144</v>
      </c>
      <c r="E228" s="64" t="s">
        <v>36</v>
      </c>
    </row>
    <row r="229" spans="1:5" x14ac:dyDescent="0.25">
      <c r="A229" s="61">
        <v>43543.769317129627</v>
      </c>
      <c r="B229" s="61">
        <v>43544.558472222219</v>
      </c>
      <c r="C229" s="81">
        <v>50</v>
      </c>
      <c r="D229" s="48" t="s">
        <v>466</v>
      </c>
      <c r="E229" s="64" t="s">
        <v>36</v>
      </c>
    </row>
    <row r="230" spans="1:5" x14ac:dyDescent="0.25">
      <c r="A230" s="61">
        <v>43543.777800925927</v>
      </c>
      <c r="B230" s="61">
        <v>43544.558472222219</v>
      </c>
      <c r="C230" s="81">
        <v>700</v>
      </c>
      <c r="D230" s="48" t="s">
        <v>145</v>
      </c>
      <c r="E230" s="64" t="s">
        <v>36</v>
      </c>
    </row>
    <row r="231" spans="1:5" x14ac:dyDescent="0.25">
      <c r="A231" s="61">
        <v>43543.85765046296</v>
      </c>
      <c r="B231" s="61">
        <v>43544.558472222219</v>
      </c>
      <c r="C231" s="81">
        <v>500</v>
      </c>
      <c r="D231" s="48" t="s">
        <v>146</v>
      </c>
      <c r="E231" s="64" t="s">
        <v>36</v>
      </c>
    </row>
    <row r="232" spans="1:5" x14ac:dyDescent="0.25">
      <c r="A232" s="61">
        <v>43544.003020833334</v>
      </c>
      <c r="B232" s="61">
        <v>43545.320381944446</v>
      </c>
      <c r="C232" s="81">
        <v>50</v>
      </c>
      <c r="D232" s="48" t="s">
        <v>467</v>
      </c>
      <c r="E232" s="64" t="s">
        <v>36</v>
      </c>
    </row>
    <row r="233" spans="1:5" x14ac:dyDescent="0.25">
      <c r="A233" s="61">
        <v>43544.396134259259</v>
      </c>
      <c r="B233" s="61">
        <v>43545.320381944446</v>
      </c>
      <c r="C233" s="81">
        <v>1000</v>
      </c>
      <c r="D233" s="48" t="s">
        <v>468</v>
      </c>
      <c r="E233" s="64" t="s">
        <v>36</v>
      </c>
    </row>
    <row r="234" spans="1:5" x14ac:dyDescent="0.25">
      <c r="A234" s="61">
        <v>43544.508356481485</v>
      </c>
      <c r="B234" s="61">
        <v>43545.320381944446</v>
      </c>
      <c r="C234" s="81">
        <v>50</v>
      </c>
      <c r="D234" s="48" t="s">
        <v>132</v>
      </c>
      <c r="E234" s="64" t="s">
        <v>36</v>
      </c>
    </row>
    <row r="235" spans="1:5" x14ac:dyDescent="0.25">
      <c r="A235" s="61">
        <v>43544.534780092596</v>
      </c>
      <c r="B235" s="61">
        <v>43545.320381944446</v>
      </c>
      <c r="C235" s="81">
        <v>500</v>
      </c>
      <c r="D235" s="48" t="s">
        <v>147</v>
      </c>
      <c r="E235" s="64" t="s">
        <v>36</v>
      </c>
    </row>
    <row r="236" spans="1:5" x14ac:dyDescent="0.25">
      <c r="A236" s="61">
        <v>43544.548715277779</v>
      </c>
      <c r="B236" s="61">
        <v>43545.320381944446</v>
      </c>
      <c r="C236" s="81">
        <v>500</v>
      </c>
      <c r="D236" s="48" t="s">
        <v>148</v>
      </c>
      <c r="E236" s="64" t="s">
        <v>149</v>
      </c>
    </row>
    <row r="237" spans="1:5" x14ac:dyDescent="0.25">
      <c r="A237" s="61">
        <v>43544.552847222221</v>
      </c>
      <c r="B237" s="61">
        <v>43545.320381944446</v>
      </c>
      <c r="C237" s="81">
        <v>200</v>
      </c>
      <c r="D237" s="48" t="s">
        <v>469</v>
      </c>
      <c r="E237" s="64" t="s">
        <v>36</v>
      </c>
    </row>
    <row r="238" spans="1:5" x14ac:dyDescent="0.25">
      <c r="A238" s="61">
        <v>43544.558472222219</v>
      </c>
      <c r="B238" s="61">
        <v>43545.320381944446</v>
      </c>
      <c r="C238" s="81">
        <v>100</v>
      </c>
      <c r="D238" s="48" t="s">
        <v>470</v>
      </c>
      <c r="E238" s="64" t="s">
        <v>36</v>
      </c>
    </row>
    <row r="239" spans="1:5" x14ac:dyDescent="0.25">
      <c r="A239" s="61">
        <v>43544.561006944445</v>
      </c>
      <c r="B239" s="61">
        <v>43545.320381944446</v>
      </c>
      <c r="C239" s="81">
        <v>200</v>
      </c>
      <c r="D239" s="48" t="s">
        <v>471</v>
      </c>
      <c r="E239" s="64" t="s">
        <v>36</v>
      </c>
    </row>
    <row r="240" spans="1:5" x14ac:dyDescent="0.25">
      <c r="A240" s="61">
        <v>43544.562743055554</v>
      </c>
      <c r="B240" s="61">
        <v>43545.320381944446</v>
      </c>
      <c r="C240" s="81">
        <v>50</v>
      </c>
      <c r="D240" s="48" t="s">
        <v>43</v>
      </c>
      <c r="E240" s="64" t="s">
        <v>36</v>
      </c>
    </row>
    <row r="241" spans="1:5" x14ac:dyDescent="0.25">
      <c r="A241" s="61">
        <v>43544.571203703701</v>
      </c>
      <c r="B241" s="61">
        <v>43545.320381944446</v>
      </c>
      <c r="C241" s="81">
        <v>100</v>
      </c>
      <c r="D241" s="48" t="s">
        <v>472</v>
      </c>
      <c r="E241" s="64" t="s">
        <v>36</v>
      </c>
    </row>
    <row r="242" spans="1:5" x14ac:dyDescent="0.25">
      <c r="A242" s="61">
        <v>43544.571770833332</v>
      </c>
      <c r="B242" s="61">
        <v>43545.320381944446</v>
      </c>
      <c r="C242" s="81">
        <v>200</v>
      </c>
      <c r="D242" s="48" t="s">
        <v>399</v>
      </c>
      <c r="E242" s="64" t="s">
        <v>36</v>
      </c>
    </row>
    <row r="243" spans="1:5" x14ac:dyDescent="0.25">
      <c r="A243" s="61">
        <v>43544.574328703704</v>
      </c>
      <c r="B243" s="61">
        <v>43545.320381944446</v>
      </c>
      <c r="C243" s="81">
        <v>300</v>
      </c>
      <c r="D243" s="48" t="s">
        <v>473</v>
      </c>
      <c r="E243" s="64" t="s">
        <v>36</v>
      </c>
    </row>
    <row r="244" spans="1:5" x14ac:dyDescent="0.25">
      <c r="A244" s="61">
        <v>43544.579212962963</v>
      </c>
      <c r="B244" s="61">
        <v>43545.320381944446</v>
      </c>
      <c r="C244" s="81">
        <v>300</v>
      </c>
      <c r="D244" s="48" t="s">
        <v>474</v>
      </c>
      <c r="E244" s="64" t="s">
        <v>36</v>
      </c>
    </row>
    <row r="245" spans="1:5" x14ac:dyDescent="0.25">
      <c r="A245" s="61">
        <v>43544.579768518517</v>
      </c>
      <c r="B245" s="61">
        <v>43545.320381944446</v>
      </c>
      <c r="C245" s="81">
        <v>1000</v>
      </c>
      <c r="D245" s="48" t="s">
        <v>475</v>
      </c>
      <c r="E245" s="64" t="s">
        <v>36</v>
      </c>
    </row>
    <row r="246" spans="1:5" x14ac:dyDescent="0.25">
      <c r="A246" s="61">
        <v>43544.581736111111</v>
      </c>
      <c r="B246" s="61">
        <v>43545.320381944446</v>
      </c>
      <c r="C246" s="81">
        <v>3000</v>
      </c>
      <c r="D246" s="48" t="s">
        <v>476</v>
      </c>
      <c r="E246" s="64" t="s">
        <v>36</v>
      </c>
    </row>
    <row r="247" spans="1:5" x14ac:dyDescent="0.25">
      <c r="A247" s="61">
        <v>43544.584097222221</v>
      </c>
      <c r="B247" s="61">
        <v>43545.320381944446</v>
      </c>
      <c r="C247" s="81">
        <v>500</v>
      </c>
      <c r="D247" s="48" t="s">
        <v>476</v>
      </c>
      <c r="E247" s="64" t="s">
        <v>36</v>
      </c>
    </row>
    <row r="248" spans="1:5" x14ac:dyDescent="0.25">
      <c r="A248" s="61">
        <v>43544.588854166665</v>
      </c>
      <c r="B248" s="61">
        <v>43545.320381944446</v>
      </c>
      <c r="C248" s="81">
        <v>700</v>
      </c>
      <c r="D248" s="48" t="s">
        <v>477</v>
      </c>
      <c r="E248" s="64" t="s">
        <v>36</v>
      </c>
    </row>
    <row r="249" spans="1:5" x14ac:dyDescent="0.25">
      <c r="A249" s="61">
        <v>43544.598425925928</v>
      </c>
      <c r="B249" s="61">
        <v>43545.320381944446</v>
      </c>
      <c r="C249" s="81">
        <v>100</v>
      </c>
      <c r="D249" s="48" t="s">
        <v>478</v>
      </c>
      <c r="E249" s="64" t="s">
        <v>36</v>
      </c>
    </row>
    <row r="250" spans="1:5" x14ac:dyDescent="0.25">
      <c r="A250" s="61">
        <v>43544.615173611113</v>
      </c>
      <c r="B250" s="61">
        <v>43545.320381944446</v>
      </c>
      <c r="C250" s="81">
        <v>500</v>
      </c>
      <c r="D250" s="48" t="s">
        <v>479</v>
      </c>
      <c r="E250" s="64" t="s">
        <v>36</v>
      </c>
    </row>
    <row r="251" spans="1:5" x14ac:dyDescent="0.25">
      <c r="A251" s="61">
        <v>43544.623449074075</v>
      </c>
      <c r="B251" s="61">
        <v>43545.320381944446</v>
      </c>
      <c r="C251" s="81">
        <v>1000</v>
      </c>
      <c r="D251" s="48" t="s">
        <v>480</v>
      </c>
      <c r="E251" s="64" t="s">
        <v>36</v>
      </c>
    </row>
    <row r="252" spans="1:5" x14ac:dyDescent="0.25">
      <c r="A252" s="61">
        <v>43544.649386574078</v>
      </c>
      <c r="B252" s="61">
        <v>43545.320381944446</v>
      </c>
      <c r="C252" s="81">
        <v>100</v>
      </c>
      <c r="D252" s="48" t="s">
        <v>481</v>
      </c>
      <c r="E252" s="64" t="s">
        <v>36</v>
      </c>
    </row>
    <row r="253" spans="1:5" x14ac:dyDescent="0.25">
      <c r="A253" s="61">
        <v>43544.663726851853</v>
      </c>
      <c r="B253" s="61">
        <v>43545.320381944446</v>
      </c>
      <c r="C253" s="81">
        <v>500</v>
      </c>
      <c r="D253" s="48" t="s">
        <v>482</v>
      </c>
      <c r="E253" s="64" t="s">
        <v>36</v>
      </c>
    </row>
    <row r="254" spans="1:5" x14ac:dyDescent="0.25">
      <c r="A254" s="61">
        <v>43544.67863425926</v>
      </c>
      <c r="B254" s="61">
        <v>43545.320381944446</v>
      </c>
      <c r="C254" s="81">
        <v>100</v>
      </c>
      <c r="D254" s="48" t="s">
        <v>483</v>
      </c>
      <c r="E254" s="64" t="s">
        <v>36</v>
      </c>
    </row>
    <row r="255" spans="1:5" x14ac:dyDescent="0.25">
      <c r="A255" s="61">
        <v>43544.679201388892</v>
      </c>
      <c r="B255" s="61">
        <v>43545.320381944446</v>
      </c>
      <c r="C255" s="81">
        <v>12900</v>
      </c>
      <c r="D255" s="48" t="s">
        <v>484</v>
      </c>
      <c r="E255" s="64" t="s">
        <v>36</v>
      </c>
    </row>
    <row r="256" spans="1:5" x14ac:dyDescent="0.25">
      <c r="A256" s="61">
        <v>43544.685219907406</v>
      </c>
      <c r="B256" s="61">
        <v>43545.320381944446</v>
      </c>
      <c r="C256" s="81">
        <v>500</v>
      </c>
      <c r="D256" s="48" t="s">
        <v>485</v>
      </c>
      <c r="E256" s="64" t="s">
        <v>36</v>
      </c>
    </row>
    <row r="257" spans="1:5" x14ac:dyDescent="0.25">
      <c r="A257" s="61">
        <v>43544.690983796296</v>
      </c>
      <c r="B257" s="61">
        <v>43545.320381944446</v>
      </c>
      <c r="C257" s="81">
        <v>1200</v>
      </c>
      <c r="D257" s="48" t="s">
        <v>486</v>
      </c>
      <c r="E257" s="64" t="s">
        <v>36</v>
      </c>
    </row>
    <row r="258" spans="1:5" x14ac:dyDescent="0.25">
      <c r="A258" s="61">
        <v>43544.722291666665</v>
      </c>
      <c r="B258" s="61">
        <v>43545.320381944446</v>
      </c>
      <c r="C258" s="81">
        <v>500</v>
      </c>
      <c r="D258" s="48" t="s">
        <v>150</v>
      </c>
      <c r="E258" s="64" t="s">
        <v>36</v>
      </c>
    </row>
    <row r="259" spans="1:5" x14ac:dyDescent="0.25">
      <c r="A259" s="61">
        <v>43544.750335648147</v>
      </c>
      <c r="B259" s="61">
        <v>43545.320381944446</v>
      </c>
      <c r="C259" s="81">
        <v>200</v>
      </c>
      <c r="D259" s="48" t="s">
        <v>487</v>
      </c>
      <c r="E259" s="64" t="s">
        <v>36</v>
      </c>
    </row>
    <row r="260" spans="1:5" x14ac:dyDescent="0.25">
      <c r="A260" s="61">
        <v>43544.760405092595</v>
      </c>
      <c r="B260" s="61">
        <v>43545.320381944446</v>
      </c>
      <c r="C260" s="81">
        <v>500</v>
      </c>
      <c r="D260" s="48" t="s">
        <v>112</v>
      </c>
      <c r="E260" s="64" t="s">
        <v>36</v>
      </c>
    </row>
    <row r="261" spans="1:5" x14ac:dyDescent="0.25">
      <c r="A261" s="61">
        <v>43544.913171296299</v>
      </c>
      <c r="B261" s="61">
        <v>43545.320381944446</v>
      </c>
      <c r="C261" s="81">
        <v>50</v>
      </c>
      <c r="D261" s="48" t="s">
        <v>43</v>
      </c>
      <c r="E261" s="64" t="s">
        <v>36</v>
      </c>
    </row>
    <row r="262" spans="1:5" x14ac:dyDescent="0.25">
      <c r="A262" s="61">
        <v>43544.918171296296</v>
      </c>
      <c r="B262" s="61">
        <v>43545.320381944446</v>
      </c>
      <c r="C262" s="81">
        <v>200</v>
      </c>
      <c r="D262" s="48" t="s">
        <v>488</v>
      </c>
      <c r="E262" s="64" t="s">
        <v>36</v>
      </c>
    </row>
    <row r="263" spans="1:5" x14ac:dyDescent="0.25">
      <c r="A263" s="61">
        <v>43544.93891203704</v>
      </c>
      <c r="B263" s="61">
        <v>43545.320381944446</v>
      </c>
      <c r="C263" s="81">
        <v>500</v>
      </c>
      <c r="D263" s="48" t="s">
        <v>489</v>
      </c>
      <c r="E263" s="64" t="s">
        <v>36</v>
      </c>
    </row>
    <row r="264" spans="1:5" x14ac:dyDescent="0.25">
      <c r="A264" s="61">
        <v>43544.998113425929</v>
      </c>
      <c r="B264" s="61">
        <v>43545.320381944446</v>
      </c>
      <c r="C264" s="81">
        <v>300</v>
      </c>
      <c r="D264" s="48" t="s">
        <v>490</v>
      </c>
      <c r="E264" s="64" t="s">
        <v>36</v>
      </c>
    </row>
    <row r="265" spans="1:5" x14ac:dyDescent="0.25">
      <c r="A265" s="61">
        <v>43545.320381944446</v>
      </c>
      <c r="B265" s="61">
        <v>43545.320381944446</v>
      </c>
      <c r="C265" s="81">
        <v>500</v>
      </c>
      <c r="D265" s="48" t="s">
        <v>491</v>
      </c>
      <c r="E265" s="64" t="s">
        <v>36</v>
      </c>
    </row>
    <row r="266" spans="1:5" x14ac:dyDescent="0.25">
      <c r="A266" s="61">
        <v>43545.357627314814</v>
      </c>
      <c r="B266" s="61">
        <v>43545.357627314814</v>
      </c>
      <c r="C266" s="81">
        <v>94</v>
      </c>
      <c r="D266" s="48" t="s">
        <v>492</v>
      </c>
      <c r="E266" s="64" t="s">
        <v>36</v>
      </c>
    </row>
    <row r="267" spans="1:5" x14ac:dyDescent="0.25">
      <c r="A267" s="61">
        <v>43545.377129629633</v>
      </c>
      <c r="B267" s="61">
        <v>43545.377129629633</v>
      </c>
      <c r="C267" s="81">
        <v>50</v>
      </c>
      <c r="D267" s="48" t="s">
        <v>493</v>
      </c>
      <c r="E267" s="64" t="s">
        <v>36</v>
      </c>
    </row>
    <row r="268" spans="1:5" x14ac:dyDescent="0.25">
      <c r="A268" s="61">
        <v>43545.382071759261</v>
      </c>
      <c r="B268" s="61">
        <v>43545.382071759261</v>
      </c>
      <c r="C268" s="81">
        <v>50</v>
      </c>
      <c r="D268" s="48" t="s">
        <v>132</v>
      </c>
      <c r="E268" s="64" t="s">
        <v>36</v>
      </c>
    </row>
    <row r="269" spans="1:5" x14ac:dyDescent="0.25">
      <c r="A269" s="61">
        <v>43545.392442129632</v>
      </c>
      <c r="B269" s="61">
        <v>43545.392442129632</v>
      </c>
      <c r="C269" s="81">
        <v>50</v>
      </c>
      <c r="D269" s="48" t="s">
        <v>151</v>
      </c>
      <c r="E269" s="64" t="s">
        <v>36</v>
      </c>
    </row>
    <row r="270" spans="1:5" x14ac:dyDescent="0.25">
      <c r="A270" s="61">
        <v>43545.403425925928</v>
      </c>
      <c r="B270" s="61">
        <v>43545.403425925928</v>
      </c>
      <c r="C270" s="81">
        <v>100</v>
      </c>
      <c r="D270" s="48" t="s">
        <v>494</v>
      </c>
      <c r="E270" s="64" t="s">
        <v>36</v>
      </c>
    </row>
    <row r="271" spans="1:5" x14ac:dyDescent="0.25">
      <c r="A271" s="61">
        <v>43545.42454861111</v>
      </c>
      <c r="B271" s="61">
        <v>43545.42454861111</v>
      </c>
      <c r="C271" s="81">
        <v>100</v>
      </c>
      <c r="D271" s="48" t="s">
        <v>210</v>
      </c>
      <c r="E271" s="64" t="s">
        <v>36</v>
      </c>
    </row>
    <row r="272" spans="1:5" x14ac:dyDescent="0.25">
      <c r="A272" s="61">
        <v>43545.432650462964</v>
      </c>
      <c r="B272" s="61">
        <v>43545.432650462964</v>
      </c>
      <c r="C272" s="81">
        <v>100</v>
      </c>
      <c r="D272" s="48" t="s">
        <v>495</v>
      </c>
      <c r="E272" s="64" t="s">
        <v>36</v>
      </c>
    </row>
    <row r="273" spans="1:5" x14ac:dyDescent="0.25">
      <c r="A273" s="61">
        <v>43545.437557870369</v>
      </c>
      <c r="B273" s="61">
        <v>43545.437557870369</v>
      </c>
      <c r="C273" s="81">
        <v>500</v>
      </c>
      <c r="D273" s="48" t="s">
        <v>152</v>
      </c>
      <c r="E273" s="64" t="s">
        <v>36</v>
      </c>
    </row>
    <row r="274" spans="1:5" x14ac:dyDescent="0.25">
      <c r="A274" s="61">
        <v>43545.457858796297</v>
      </c>
      <c r="B274" s="61">
        <v>43545.457858796297</v>
      </c>
      <c r="C274" s="81">
        <v>100</v>
      </c>
      <c r="D274" s="48" t="s">
        <v>496</v>
      </c>
      <c r="E274" s="64" t="s">
        <v>36</v>
      </c>
    </row>
    <row r="275" spans="1:5" x14ac:dyDescent="0.25">
      <c r="A275" s="61">
        <v>43545.470555555556</v>
      </c>
      <c r="B275" s="61">
        <v>43545.470555555556</v>
      </c>
      <c r="C275" s="81">
        <v>300</v>
      </c>
      <c r="D275" s="48" t="s">
        <v>497</v>
      </c>
      <c r="E275" s="64" t="s">
        <v>36</v>
      </c>
    </row>
    <row r="276" spans="1:5" x14ac:dyDescent="0.25">
      <c r="A276" s="61">
        <v>43545.54928240741</v>
      </c>
      <c r="B276" s="61">
        <v>43545.54928240741</v>
      </c>
      <c r="C276" s="81">
        <v>500</v>
      </c>
      <c r="D276" s="48" t="s">
        <v>498</v>
      </c>
      <c r="E276" s="64" t="s">
        <v>36</v>
      </c>
    </row>
    <row r="277" spans="1:5" x14ac:dyDescent="0.25">
      <c r="A277" s="61">
        <v>43545.551851851851</v>
      </c>
      <c r="B277" s="61">
        <v>43545.551851851851</v>
      </c>
      <c r="C277" s="81">
        <v>100</v>
      </c>
      <c r="D277" s="48" t="s">
        <v>499</v>
      </c>
      <c r="E277" s="64" t="s">
        <v>36</v>
      </c>
    </row>
    <row r="278" spans="1:5" x14ac:dyDescent="0.25">
      <c r="A278" s="61">
        <v>43545.552152777775</v>
      </c>
      <c r="B278" s="61">
        <v>43545.552152777775</v>
      </c>
      <c r="C278" s="81">
        <v>200</v>
      </c>
      <c r="D278" s="48" t="s">
        <v>500</v>
      </c>
      <c r="E278" s="64" t="s">
        <v>36</v>
      </c>
    </row>
    <row r="279" spans="1:5" x14ac:dyDescent="0.25">
      <c r="A279" s="61">
        <v>43545.600763888891</v>
      </c>
      <c r="B279" s="61">
        <v>43545.600763888891</v>
      </c>
      <c r="C279" s="81">
        <v>500</v>
      </c>
      <c r="D279" s="48" t="s">
        <v>153</v>
      </c>
      <c r="E279" s="64" t="s">
        <v>36</v>
      </c>
    </row>
    <row r="280" spans="1:5" x14ac:dyDescent="0.25">
      <c r="A280" s="61">
        <v>43545.632650462961</v>
      </c>
      <c r="B280" s="61">
        <v>43545.632650462961</v>
      </c>
      <c r="C280" s="81">
        <v>200</v>
      </c>
      <c r="D280" s="48" t="s">
        <v>501</v>
      </c>
      <c r="E280" s="64" t="s">
        <v>36</v>
      </c>
    </row>
    <row r="281" spans="1:5" x14ac:dyDescent="0.25">
      <c r="A281" s="61">
        <v>43545.637685185182</v>
      </c>
      <c r="B281" s="61">
        <v>43545.637685185182</v>
      </c>
      <c r="C281" s="81">
        <v>500</v>
      </c>
      <c r="D281" s="48" t="s">
        <v>459</v>
      </c>
      <c r="E281" s="64" t="s">
        <v>36</v>
      </c>
    </row>
    <row r="282" spans="1:5" x14ac:dyDescent="0.25">
      <c r="A282" s="61">
        <v>43545.652754629627</v>
      </c>
      <c r="B282" s="61">
        <v>43545.652754629627</v>
      </c>
      <c r="C282" s="81">
        <v>100</v>
      </c>
      <c r="D282" s="48" t="s">
        <v>155</v>
      </c>
      <c r="E282" s="64" t="s">
        <v>36</v>
      </c>
    </row>
    <row r="283" spans="1:5" x14ac:dyDescent="0.25">
      <c r="A283" s="61">
        <v>43545.697881944441</v>
      </c>
      <c r="B283" s="61">
        <v>43545.697881944441</v>
      </c>
      <c r="C283" s="81">
        <v>150</v>
      </c>
      <c r="D283" s="48" t="s">
        <v>156</v>
      </c>
      <c r="E283" s="64" t="s">
        <v>36</v>
      </c>
    </row>
    <row r="284" spans="1:5" x14ac:dyDescent="0.25">
      <c r="A284" s="61">
        <v>43545.806458333333</v>
      </c>
      <c r="B284" s="61">
        <v>43545.806458333333</v>
      </c>
      <c r="C284" s="81">
        <v>200</v>
      </c>
      <c r="D284" s="48" t="s">
        <v>502</v>
      </c>
      <c r="E284" s="64" t="s">
        <v>36</v>
      </c>
    </row>
    <row r="285" spans="1:5" x14ac:dyDescent="0.25">
      <c r="A285" s="61">
        <v>43545.874050925922</v>
      </c>
      <c r="B285" s="61">
        <v>43545.874050925922</v>
      </c>
      <c r="C285" s="81">
        <v>500</v>
      </c>
      <c r="D285" s="48" t="s">
        <v>503</v>
      </c>
      <c r="E285" s="64" t="s">
        <v>36</v>
      </c>
    </row>
    <row r="286" spans="1:5" x14ac:dyDescent="0.25">
      <c r="A286" s="61">
        <v>43546.291030092594</v>
      </c>
      <c r="B286" s="61">
        <v>43546.291030092594</v>
      </c>
      <c r="C286" s="81">
        <v>500</v>
      </c>
      <c r="D286" s="48" t="s">
        <v>102</v>
      </c>
      <c r="E286" s="64" t="s">
        <v>36</v>
      </c>
    </row>
    <row r="287" spans="1:5" x14ac:dyDescent="0.25">
      <c r="A287" s="61">
        <v>43546.307928240742</v>
      </c>
      <c r="B287" s="61">
        <v>43546.307928240742</v>
      </c>
      <c r="C287" s="81">
        <v>50</v>
      </c>
      <c r="D287" s="48" t="s">
        <v>132</v>
      </c>
      <c r="E287" s="64" t="s">
        <v>36</v>
      </c>
    </row>
    <row r="288" spans="1:5" x14ac:dyDescent="0.25">
      <c r="A288" s="61">
        <v>43546.486226851855</v>
      </c>
      <c r="B288" s="61">
        <v>43546.486226851855</v>
      </c>
      <c r="C288" s="81">
        <v>500</v>
      </c>
      <c r="D288" s="48" t="s">
        <v>504</v>
      </c>
      <c r="E288" s="64" t="s">
        <v>36</v>
      </c>
    </row>
    <row r="289" spans="1:5" x14ac:dyDescent="0.25">
      <c r="A289" s="61">
        <v>43546.512592592589</v>
      </c>
      <c r="B289" s="61">
        <v>43546.512592592589</v>
      </c>
      <c r="C289" s="81">
        <v>200</v>
      </c>
      <c r="D289" s="48" t="s">
        <v>505</v>
      </c>
      <c r="E289" s="64" t="s">
        <v>36</v>
      </c>
    </row>
    <row r="290" spans="1:5" x14ac:dyDescent="0.25">
      <c r="A290" s="61">
        <v>43546.585358796299</v>
      </c>
      <c r="B290" s="61">
        <v>43546.585358796299</v>
      </c>
      <c r="C290" s="81">
        <v>500</v>
      </c>
      <c r="D290" s="48" t="s">
        <v>506</v>
      </c>
      <c r="E290" s="64" t="s">
        <v>36</v>
      </c>
    </row>
    <row r="291" spans="1:5" x14ac:dyDescent="0.25">
      <c r="A291" s="61">
        <v>43546.595555555556</v>
      </c>
      <c r="B291" s="61">
        <v>43546.595555555556</v>
      </c>
      <c r="C291" s="81">
        <v>100</v>
      </c>
      <c r="D291" s="48" t="s">
        <v>456</v>
      </c>
      <c r="E291" s="64" t="s">
        <v>36</v>
      </c>
    </row>
    <row r="292" spans="1:5" x14ac:dyDescent="0.25">
      <c r="A292" s="61">
        <v>43546.618796296294</v>
      </c>
      <c r="B292" s="61">
        <v>43546.618796296294</v>
      </c>
      <c r="C292" s="81">
        <v>500</v>
      </c>
      <c r="D292" s="48" t="s">
        <v>507</v>
      </c>
      <c r="E292" s="64" t="s">
        <v>36</v>
      </c>
    </row>
    <row r="293" spans="1:5" x14ac:dyDescent="0.25">
      <c r="A293" s="61">
        <v>43546.648796296293</v>
      </c>
      <c r="B293" s="61">
        <v>43546.648796296293</v>
      </c>
      <c r="C293" s="81">
        <v>1000</v>
      </c>
      <c r="D293" s="48" t="s">
        <v>508</v>
      </c>
      <c r="E293" s="64" t="s">
        <v>36</v>
      </c>
    </row>
    <row r="294" spans="1:5" x14ac:dyDescent="0.25">
      <c r="A294" s="61">
        <v>43546.909849537034</v>
      </c>
      <c r="B294" s="61">
        <v>43546.909849537034</v>
      </c>
      <c r="C294" s="81">
        <v>300</v>
      </c>
      <c r="D294" s="48" t="s">
        <v>452</v>
      </c>
      <c r="E294" s="64" t="s">
        <v>550</v>
      </c>
    </row>
    <row r="295" spans="1:5" x14ac:dyDescent="0.25">
      <c r="A295" s="61">
        <v>43546.934004629627</v>
      </c>
      <c r="B295" s="61">
        <v>43546.934004629627</v>
      </c>
      <c r="C295" s="81">
        <v>50</v>
      </c>
      <c r="D295" s="48" t="s">
        <v>157</v>
      </c>
      <c r="E295" s="64" t="s">
        <v>36</v>
      </c>
    </row>
    <row r="296" spans="1:5" x14ac:dyDescent="0.25">
      <c r="A296" s="61">
        <v>43547.00986111111</v>
      </c>
      <c r="B296" s="61">
        <v>43547.00986111111</v>
      </c>
      <c r="C296" s="81">
        <v>150</v>
      </c>
      <c r="D296" s="48" t="s">
        <v>509</v>
      </c>
      <c r="E296" s="64" t="s">
        <v>36</v>
      </c>
    </row>
    <row r="297" spans="1:5" x14ac:dyDescent="0.25">
      <c r="A297" s="61">
        <v>43547.300023148149</v>
      </c>
      <c r="B297" s="61">
        <v>43547.300023148149</v>
      </c>
      <c r="C297" s="81">
        <v>50</v>
      </c>
      <c r="D297" s="48" t="s">
        <v>132</v>
      </c>
      <c r="E297" s="64" t="s">
        <v>36</v>
      </c>
    </row>
    <row r="298" spans="1:5" x14ac:dyDescent="0.25">
      <c r="A298" s="61">
        <v>43547.420810185184</v>
      </c>
      <c r="B298" s="61">
        <v>43547.420810185184</v>
      </c>
      <c r="C298" s="81">
        <v>500</v>
      </c>
      <c r="D298" s="48" t="s">
        <v>510</v>
      </c>
      <c r="E298" s="64" t="s">
        <v>36</v>
      </c>
    </row>
    <row r="299" spans="1:5" x14ac:dyDescent="0.25">
      <c r="A299" s="61">
        <v>43547.437465277777</v>
      </c>
      <c r="B299" s="61">
        <v>43547.437465277777</v>
      </c>
      <c r="C299" s="81">
        <v>500</v>
      </c>
      <c r="D299" s="48" t="s">
        <v>158</v>
      </c>
      <c r="E299" s="64" t="s">
        <v>36</v>
      </c>
    </row>
    <row r="300" spans="1:5" x14ac:dyDescent="0.25">
      <c r="A300" s="61">
        <v>43547.544675925928</v>
      </c>
      <c r="B300" s="61">
        <v>43547.544675925928</v>
      </c>
      <c r="C300" s="81">
        <v>227</v>
      </c>
      <c r="D300" s="48" t="s">
        <v>511</v>
      </c>
      <c r="E300" s="64" t="s">
        <v>36</v>
      </c>
    </row>
    <row r="301" spans="1:5" x14ac:dyDescent="0.25">
      <c r="A301" s="61">
        <v>43547.597361111111</v>
      </c>
      <c r="B301" s="61">
        <v>43547.597361111111</v>
      </c>
      <c r="C301" s="81">
        <v>500</v>
      </c>
      <c r="D301" s="48" t="s">
        <v>159</v>
      </c>
      <c r="E301" s="64" t="s">
        <v>36</v>
      </c>
    </row>
    <row r="302" spans="1:5" x14ac:dyDescent="0.25">
      <c r="A302" s="61">
        <v>43547.674768518518</v>
      </c>
      <c r="B302" s="61">
        <v>43547.674768518518</v>
      </c>
      <c r="C302" s="81">
        <v>50</v>
      </c>
      <c r="D302" s="48" t="s">
        <v>512</v>
      </c>
      <c r="E302" s="64" t="s">
        <v>36</v>
      </c>
    </row>
    <row r="303" spans="1:5" x14ac:dyDescent="0.25">
      <c r="A303" s="61">
        <v>43547.677175925928</v>
      </c>
      <c r="B303" s="61">
        <v>43547.677175925928</v>
      </c>
      <c r="C303" s="81">
        <v>100</v>
      </c>
      <c r="D303" s="48" t="s">
        <v>160</v>
      </c>
      <c r="E303" s="64" t="s">
        <v>36</v>
      </c>
    </row>
    <row r="304" spans="1:5" x14ac:dyDescent="0.25">
      <c r="A304" s="61">
        <v>43547.789074074077</v>
      </c>
      <c r="B304" s="61">
        <v>43547.789074074077</v>
      </c>
      <c r="C304" s="81">
        <v>500</v>
      </c>
      <c r="D304" s="48" t="s">
        <v>513</v>
      </c>
      <c r="E304" s="64" t="s">
        <v>36</v>
      </c>
    </row>
    <row r="305" spans="1:5" x14ac:dyDescent="0.25">
      <c r="A305" s="61">
        <v>43547.979131944441</v>
      </c>
      <c r="B305" s="61">
        <v>43547.979131944441</v>
      </c>
      <c r="C305" s="81">
        <v>100</v>
      </c>
      <c r="D305" s="48" t="s">
        <v>161</v>
      </c>
      <c r="E305" s="64" t="s">
        <v>36</v>
      </c>
    </row>
    <row r="306" spans="1:5" x14ac:dyDescent="0.25">
      <c r="A306" s="61">
        <v>43548.020798611113</v>
      </c>
      <c r="B306" s="61">
        <v>43548.020798611113</v>
      </c>
      <c r="C306" s="81">
        <v>200</v>
      </c>
      <c r="D306" s="48" t="s">
        <v>162</v>
      </c>
      <c r="E306" s="64" t="s">
        <v>36</v>
      </c>
    </row>
    <row r="307" spans="1:5" x14ac:dyDescent="0.25">
      <c r="A307" s="61">
        <v>43548.024398148147</v>
      </c>
      <c r="B307" s="61">
        <v>43548.024398148147</v>
      </c>
      <c r="C307" s="81">
        <v>100</v>
      </c>
      <c r="D307" s="48" t="s">
        <v>163</v>
      </c>
      <c r="E307" s="64" t="s">
        <v>36</v>
      </c>
    </row>
    <row r="308" spans="1:5" x14ac:dyDescent="0.25">
      <c r="A308" s="61">
        <v>43548.334421296298</v>
      </c>
      <c r="B308" s="61">
        <v>43548.334421296298</v>
      </c>
      <c r="C308" s="81">
        <v>50</v>
      </c>
      <c r="D308" s="48" t="s">
        <v>132</v>
      </c>
      <c r="E308" s="64" t="s">
        <v>36</v>
      </c>
    </row>
    <row r="309" spans="1:5" x14ac:dyDescent="0.25">
      <c r="A309" s="61">
        <v>43548.427071759259</v>
      </c>
      <c r="B309" s="61">
        <v>43548.427071759259</v>
      </c>
      <c r="C309" s="81">
        <v>100</v>
      </c>
      <c r="D309" s="48" t="s">
        <v>164</v>
      </c>
      <c r="E309" s="64" t="s">
        <v>36</v>
      </c>
    </row>
    <row r="310" spans="1:5" x14ac:dyDescent="0.25">
      <c r="A310" s="61">
        <v>43548.435844907406</v>
      </c>
      <c r="B310" s="61">
        <v>43548.435844907406</v>
      </c>
      <c r="C310" s="81">
        <v>600</v>
      </c>
      <c r="D310" s="48" t="s">
        <v>514</v>
      </c>
      <c r="E310" s="64" t="s">
        <v>36</v>
      </c>
    </row>
    <row r="311" spans="1:5" x14ac:dyDescent="0.25">
      <c r="A311" s="61">
        <v>43548.437523148146</v>
      </c>
      <c r="B311" s="61">
        <v>43548.437523148146</v>
      </c>
      <c r="C311" s="81">
        <v>200</v>
      </c>
      <c r="D311" s="48" t="s">
        <v>165</v>
      </c>
      <c r="E311" s="64" t="s">
        <v>36</v>
      </c>
    </row>
    <row r="312" spans="1:5" x14ac:dyDescent="0.25">
      <c r="A312" s="61">
        <v>43548.474548611113</v>
      </c>
      <c r="B312" s="61">
        <v>43548.474548611113</v>
      </c>
      <c r="C312" s="81">
        <v>146</v>
      </c>
      <c r="D312" s="48" t="s">
        <v>511</v>
      </c>
      <c r="E312" s="64" t="s">
        <v>36</v>
      </c>
    </row>
    <row r="313" spans="1:5" x14ac:dyDescent="0.25">
      <c r="A313" s="61">
        <v>43548.714849537035</v>
      </c>
      <c r="B313" s="61">
        <v>43548.714849537035</v>
      </c>
      <c r="C313" s="81">
        <v>50</v>
      </c>
      <c r="D313" s="48" t="s">
        <v>515</v>
      </c>
      <c r="E313" s="64" t="s">
        <v>36</v>
      </c>
    </row>
    <row r="314" spans="1:5" x14ac:dyDescent="0.25">
      <c r="A314" s="61">
        <v>43548.735648148147</v>
      </c>
      <c r="B314" s="61">
        <v>43548.735648148147</v>
      </c>
      <c r="C314" s="81">
        <v>500</v>
      </c>
      <c r="D314" s="48" t="s">
        <v>516</v>
      </c>
      <c r="E314" s="64" t="s">
        <v>36</v>
      </c>
    </row>
    <row r="315" spans="1:5" x14ac:dyDescent="0.25">
      <c r="A315" s="61">
        <v>43548.762928240743</v>
      </c>
      <c r="B315" s="61">
        <v>43548.762928240743</v>
      </c>
      <c r="C315" s="81">
        <v>500</v>
      </c>
      <c r="D315" s="48" t="s">
        <v>510</v>
      </c>
      <c r="E315" s="64" t="s">
        <v>36</v>
      </c>
    </row>
    <row r="316" spans="1:5" x14ac:dyDescent="0.25">
      <c r="A316" s="61">
        <v>43548.868043981478</v>
      </c>
      <c r="B316" s="61">
        <v>43548.868043981478</v>
      </c>
      <c r="C316" s="81">
        <v>48</v>
      </c>
      <c r="D316" s="48" t="s">
        <v>517</v>
      </c>
      <c r="E316" s="64" t="s">
        <v>36</v>
      </c>
    </row>
    <row r="317" spans="1:5" x14ac:dyDescent="0.25">
      <c r="A317" s="61">
        <v>43549.413194444445</v>
      </c>
      <c r="B317" s="61">
        <v>43549.413194444445</v>
      </c>
      <c r="C317" s="81">
        <v>500</v>
      </c>
      <c r="D317" s="48" t="s">
        <v>167</v>
      </c>
      <c r="E317" s="64" t="s">
        <v>36</v>
      </c>
    </row>
    <row r="318" spans="1:5" x14ac:dyDescent="0.25">
      <c r="A318" s="61">
        <v>43549.437418981484</v>
      </c>
      <c r="B318" s="61">
        <v>43549.437418981484</v>
      </c>
      <c r="C318" s="81">
        <v>50</v>
      </c>
      <c r="D318" s="48" t="s">
        <v>132</v>
      </c>
      <c r="E318" s="64" t="s">
        <v>36</v>
      </c>
    </row>
    <row r="319" spans="1:5" x14ac:dyDescent="0.25">
      <c r="A319" s="61">
        <v>43549.503483796296</v>
      </c>
      <c r="B319" s="61">
        <v>43549.503483796296</v>
      </c>
      <c r="C319" s="81">
        <v>200</v>
      </c>
      <c r="D319" s="48" t="s">
        <v>168</v>
      </c>
      <c r="E319" s="64" t="s">
        <v>36</v>
      </c>
    </row>
    <row r="320" spans="1:5" x14ac:dyDescent="0.25">
      <c r="A320" s="61">
        <v>43549.503692129627</v>
      </c>
      <c r="B320" s="61">
        <v>43549.503692129627</v>
      </c>
      <c r="C320" s="81">
        <v>50</v>
      </c>
      <c r="D320" s="48" t="s">
        <v>518</v>
      </c>
      <c r="E320" s="64" t="s">
        <v>36</v>
      </c>
    </row>
    <row r="321" spans="1:5" x14ac:dyDescent="0.25">
      <c r="A321" s="61">
        <v>43549.517372685186</v>
      </c>
      <c r="B321" s="61">
        <v>43549.517372685186</v>
      </c>
      <c r="C321" s="81">
        <v>500</v>
      </c>
      <c r="D321" s="48" t="s">
        <v>169</v>
      </c>
      <c r="E321" s="64" t="s">
        <v>36</v>
      </c>
    </row>
    <row r="322" spans="1:5" x14ac:dyDescent="0.25">
      <c r="A322" s="61">
        <v>43549.666701388887</v>
      </c>
      <c r="B322" s="61">
        <v>43549.666701388887</v>
      </c>
      <c r="C322" s="81">
        <v>100</v>
      </c>
      <c r="D322" s="48" t="s">
        <v>519</v>
      </c>
      <c r="E322" s="64" t="s">
        <v>36</v>
      </c>
    </row>
    <row r="323" spans="1:5" x14ac:dyDescent="0.25">
      <c r="A323" s="61">
        <v>43549.677083333336</v>
      </c>
      <c r="B323" s="61">
        <v>43549.677083333336</v>
      </c>
      <c r="C323" s="81">
        <v>100</v>
      </c>
      <c r="D323" s="48" t="s">
        <v>171</v>
      </c>
      <c r="E323" s="64" t="s">
        <v>172</v>
      </c>
    </row>
    <row r="324" spans="1:5" x14ac:dyDescent="0.25">
      <c r="A324" s="61">
        <v>43549.715289351851</v>
      </c>
      <c r="B324" s="61">
        <v>43549.715289351851</v>
      </c>
      <c r="C324" s="81">
        <v>200</v>
      </c>
      <c r="D324" s="48" t="s">
        <v>173</v>
      </c>
      <c r="E324" s="64" t="s">
        <v>36</v>
      </c>
    </row>
    <row r="325" spans="1:5" x14ac:dyDescent="0.25">
      <c r="A325" s="61">
        <v>43549.718217592592</v>
      </c>
      <c r="B325" s="61">
        <v>43549.718217592592</v>
      </c>
      <c r="C325" s="81">
        <v>500</v>
      </c>
      <c r="D325" s="48" t="s">
        <v>520</v>
      </c>
      <c r="E325" s="64" t="s">
        <v>550</v>
      </c>
    </row>
    <row r="326" spans="1:5" x14ac:dyDescent="0.25">
      <c r="A326" s="61">
        <v>43549.729178240741</v>
      </c>
      <c r="B326" s="61">
        <v>43549.729178240741</v>
      </c>
      <c r="C326" s="81">
        <v>500</v>
      </c>
      <c r="D326" s="48" t="s">
        <v>166</v>
      </c>
      <c r="E326" s="64" t="s">
        <v>36</v>
      </c>
    </row>
    <row r="327" spans="1:5" x14ac:dyDescent="0.25">
      <c r="A327" s="61">
        <v>43549.789780092593</v>
      </c>
      <c r="B327" s="61">
        <v>43549.789780092593</v>
      </c>
      <c r="C327" s="81">
        <v>10</v>
      </c>
      <c r="D327" s="48" t="s">
        <v>521</v>
      </c>
      <c r="E327" s="64" t="s">
        <v>36</v>
      </c>
    </row>
    <row r="328" spans="1:5" x14ac:dyDescent="0.25">
      <c r="A328" s="61">
        <v>43549.906261574077</v>
      </c>
      <c r="B328" s="61">
        <v>43549.906261574077</v>
      </c>
      <c r="C328" s="81">
        <v>500</v>
      </c>
      <c r="D328" s="48" t="s">
        <v>174</v>
      </c>
      <c r="E328" s="64" t="s">
        <v>36</v>
      </c>
    </row>
    <row r="329" spans="1:5" x14ac:dyDescent="0.25">
      <c r="A329" s="61">
        <v>43549.968773148146</v>
      </c>
      <c r="B329" s="61">
        <v>43549.968773148146</v>
      </c>
      <c r="C329" s="81">
        <v>90</v>
      </c>
      <c r="D329" s="48" t="s">
        <v>50</v>
      </c>
      <c r="E329" s="64" t="s">
        <v>36</v>
      </c>
    </row>
    <row r="330" spans="1:5" x14ac:dyDescent="0.25">
      <c r="A330" s="61">
        <v>43550.438888888886</v>
      </c>
      <c r="B330" s="61">
        <v>43550.438888888886</v>
      </c>
      <c r="C330" s="81">
        <v>50</v>
      </c>
      <c r="D330" s="48" t="s">
        <v>132</v>
      </c>
      <c r="E330" s="64" t="s">
        <v>36</v>
      </c>
    </row>
    <row r="331" spans="1:5" x14ac:dyDescent="0.25">
      <c r="A331" s="61">
        <v>43550.5000462963</v>
      </c>
      <c r="B331" s="61">
        <v>43550.5000462963</v>
      </c>
      <c r="C331" s="81">
        <v>1000</v>
      </c>
      <c r="D331" s="48" t="s">
        <v>175</v>
      </c>
      <c r="E331" s="64" t="s">
        <v>36</v>
      </c>
    </row>
    <row r="332" spans="1:5" x14ac:dyDescent="0.25">
      <c r="A332" s="61">
        <v>43550.555555555555</v>
      </c>
      <c r="B332" s="61">
        <v>43550.555555555555</v>
      </c>
      <c r="C332" s="81">
        <v>54</v>
      </c>
      <c r="D332" s="48" t="s">
        <v>50</v>
      </c>
      <c r="E332" s="64" t="s">
        <v>36</v>
      </c>
    </row>
    <row r="333" spans="1:5" x14ac:dyDescent="0.25">
      <c r="A333" s="61">
        <v>43550.589166666665</v>
      </c>
      <c r="B333" s="61">
        <v>43550.589166666665</v>
      </c>
      <c r="C333" s="81">
        <v>1000</v>
      </c>
      <c r="D333" s="48" t="s">
        <v>522</v>
      </c>
      <c r="E333" s="64" t="s">
        <v>36</v>
      </c>
    </row>
    <row r="334" spans="1:5" x14ac:dyDescent="0.25">
      <c r="A334" s="61">
        <v>43550.607766203706</v>
      </c>
      <c r="B334" s="61">
        <v>43550.607766203706</v>
      </c>
      <c r="C334" s="81">
        <v>2000</v>
      </c>
      <c r="D334" s="48" t="s">
        <v>523</v>
      </c>
      <c r="E334" s="64" t="s">
        <v>36</v>
      </c>
    </row>
    <row r="335" spans="1:5" x14ac:dyDescent="0.25">
      <c r="A335" s="61">
        <v>43550.708333333336</v>
      </c>
      <c r="B335" s="61">
        <v>43550.708333333336</v>
      </c>
      <c r="C335" s="81">
        <v>1000</v>
      </c>
      <c r="D335" s="48" t="s">
        <v>176</v>
      </c>
      <c r="E335" s="64" t="s">
        <v>36</v>
      </c>
    </row>
    <row r="336" spans="1:5" x14ac:dyDescent="0.25">
      <c r="A336" s="61">
        <v>43550.725706018522</v>
      </c>
      <c r="B336" s="61">
        <v>43550.725706018522</v>
      </c>
      <c r="C336" s="81">
        <v>500</v>
      </c>
      <c r="D336" s="48" t="s">
        <v>177</v>
      </c>
      <c r="E336" s="64" t="s">
        <v>36</v>
      </c>
    </row>
    <row r="337" spans="1:5" x14ac:dyDescent="0.25">
      <c r="A337" s="61">
        <v>43550.773958333331</v>
      </c>
      <c r="B337" s="61">
        <v>43550.773958333331</v>
      </c>
      <c r="C337" s="81">
        <v>300</v>
      </c>
      <c r="D337" s="48" t="s">
        <v>524</v>
      </c>
      <c r="E337" s="64" t="s">
        <v>36</v>
      </c>
    </row>
    <row r="338" spans="1:5" x14ac:dyDescent="0.25">
      <c r="A338" s="61">
        <v>43550.786412037036</v>
      </c>
      <c r="B338" s="61">
        <v>43550.786412037036</v>
      </c>
      <c r="C338" s="81">
        <v>150</v>
      </c>
      <c r="D338" s="48" t="s">
        <v>525</v>
      </c>
      <c r="E338" s="64" t="s">
        <v>36</v>
      </c>
    </row>
    <row r="339" spans="1:5" x14ac:dyDescent="0.25">
      <c r="A339" s="61">
        <v>43550.789189814815</v>
      </c>
      <c r="B339" s="61">
        <v>43550.789189814815</v>
      </c>
      <c r="C339" s="81">
        <v>2000</v>
      </c>
      <c r="D339" s="48" t="s">
        <v>526</v>
      </c>
      <c r="E339" s="64" t="s">
        <v>36</v>
      </c>
    </row>
    <row r="340" spans="1:5" x14ac:dyDescent="0.25">
      <c r="A340" s="61">
        <v>43550.888877314814</v>
      </c>
      <c r="B340" s="61">
        <v>43550.888877314814</v>
      </c>
      <c r="C340" s="81">
        <v>500</v>
      </c>
      <c r="D340" s="48" t="s">
        <v>178</v>
      </c>
      <c r="E340" s="64" t="s">
        <v>36</v>
      </c>
    </row>
    <row r="341" spans="1:5" x14ac:dyDescent="0.25">
      <c r="A341" s="61">
        <v>43550.927083333336</v>
      </c>
      <c r="B341" s="61">
        <v>43550.927083333336</v>
      </c>
      <c r="C341" s="81">
        <v>300</v>
      </c>
      <c r="D341" s="48" t="s">
        <v>179</v>
      </c>
      <c r="E341" s="64" t="s">
        <v>36</v>
      </c>
    </row>
    <row r="342" spans="1:5" x14ac:dyDescent="0.25">
      <c r="A342" s="61">
        <v>43550.930694444447</v>
      </c>
      <c r="B342" s="61">
        <v>43550.930694444447</v>
      </c>
      <c r="C342" s="81">
        <v>1000</v>
      </c>
      <c r="D342" s="48" t="s">
        <v>527</v>
      </c>
      <c r="E342" s="64" t="s">
        <v>36</v>
      </c>
    </row>
    <row r="343" spans="1:5" x14ac:dyDescent="0.25">
      <c r="A343" s="61">
        <v>43551.015787037039</v>
      </c>
      <c r="B343" s="61">
        <v>43551.015787037039</v>
      </c>
      <c r="C343" s="81">
        <v>500</v>
      </c>
      <c r="D343" s="48" t="s">
        <v>528</v>
      </c>
      <c r="E343" s="64" t="s">
        <v>550</v>
      </c>
    </row>
    <row r="344" spans="1:5" x14ac:dyDescent="0.25">
      <c r="A344" s="61">
        <v>43551.017824074072</v>
      </c>
      <c r="B344" s="61">
        <v>43551.017824074072</v>
      </c>
      <c r="C344" s="81">
        <v>500</v>
      </c>
      <c r="D344" s="48" t="s">
        <v>528</v>
      </c>
      <c r="E344" s="64" t="s">
        <v>36</v>
      </c>
    </row>
    <row r="345" spans="1:5" x14ac:dyDescent="0.25">
      <c r="A345" s="61">
        <v>43551.388414351852</v>
      </c>
      <c r="B345" s="61">
        <v>43551.388414351852</v>
      </c>
      <c r="C345" s="81">
        <v>50</v>
      </c>
      <c r="D345" s="48" t="s">
        <v>132</v>
      </c>
      <c r="E345" s="64" t="s">
        <v>36</v>
      </c>
    </row>
    <row r="346" spans="1:5" x14ac:dyDescent="0.25">
      <c r="A346" s="61">
        <v>43551.395231481481</v>
      </c>
      <c r="B346" s="61">
        <v>43551.395231481481</v>
      </c>
      <c r="C346" s="81">
        <v>100</v>
      </c>
      <c r="D346" s="48" t="s">
        <v>529</v>
      </c>
      <c r="E346" s="64" t="s">
        <v>36</v>
      </c>
    </row>
    <row r="347" spans="1:5" x14ac:dyDescent="0.25">
      <c r="A347" s="61">
        <v>43551.415833333333</v>
      </c>
      <c r="B347" s="61">
        <v>43551.415833333333</v>
      </c>
      <c r="C347" s="81">
        <v>500</v>
      </c>
      <c r="D347" s="48" t="s">
        <v>129</v>
      </c>
      <c r="E347" s="64" t="s">
        <v>36</v>
      </c>
    </row>
    <row r="348" spans="1:5" x14ac:dyDescent="0.25">
      <c r="A348" s="61">
        <v>43551.503483796296</v>
      </c>
      <c r="B348" s="61">
        <v>43551.503483796296</v>
      </c>
      <c r="C348" s="81">
        <v>500</v>
      </c>
      <c r="D348" s="48" t="s">
        <v>180</v>
      </c>
      <c r="E348" s="64" t="s">
        <v>36</v>
      </c>
    </row>
    <row r="349" spans="1:5" x14ac:dyDescent="0.25">
      <c r="A349" s="61">
        <v>43551.516712962963</v>
      </c>
      <c r="B349" s="61">
        <v>43551.516712962963</v>
      </c>
      <c r="C349" s="81">
        <v>50</v>
      </c>
      <c r="D349" s="48" t="s">
        <v>530</v>
      </c>
      <c r="E349" s="64" t="s">
        <v>36</v>
      </c>
    </row>
    <row r="350" spans="1:5" x14ac:dyDescent="0.25">
      <c r="A350" s="61">
        <v>43551.524270833332</v>
      </c>
      <c r="B350" s="61">
        <v>43551.524270833332</v>
      </c>
      <c r="C350" s="81">
        <v>500</v>
      </c>
      <c r="D350" s="48" t="s">
        <v>181</v>
      </c>
      <c r="E350" s="64" t="s">
        <v>36</v>
      </c>
    </row>
    <row r="351" spans="1:5" x14ac:dyDescent="0.25">
      <c r="A351" s="61">
        <v>43551.538217592592</v>
      </c>
      <c r="B351" s="61">
        <v>43551.538217592592</v>
      </c>
      <c r="C351" s="81">
        <v>1000</v>
      </c>
      <c r="D351" s="48" t="s">
        <v>182</v>
      </c>
      <c r="E351" s="64" t="s">
        <v>36</v>
      </c>
    </row>
    <row r="352" spans="1:5" x14ac:dyDescent="0.25">
      <c r="A352" s="61">
        <v>43551.673692129632</v>
      </c>
      <c r="B352" s="61">
        <v>43551.673692129632</v>
      </c>
      <c r="C352" s="81">
        <v>500</v>
      </c>
      <c r="D352" s="48" t="s">
        <v>183</v>
      </c>
      <c r="E352" s="64" t="s">
        <v>36</v>
      </c>
    </row>
    <row r="353" spans="1:5" x14ac:dyDescent="0.25">
      <c r="A353" s="61">
        <v>43551.85665509259</v>
      </c>
      <c r="B353" s="61">
        <v>43551.85665509259</v>
      </c>
      <c r="C353" s="81">
        <v>250</v>
      </c>
      <c r="D353" s="48" t="s">
        <v>531</v>
      </c>
      <c r="E353" s="64" t="s">
        <v>36</v>
      </c>
    </row>
    <row r="354" spans="1:5" x14ac:dyDescent="0.25">
      <c r="A354" s="61">
        <v>43551.902974537035</v>
      </c>
      <c r="B354" s="61">
        <v>43551.902974537035</v>
      </c>
      <c r="C354" s="81">
        <v>50</v>
      </c>
      <c r="D354" s="48" t="s">
        <v>532</v>
      </c>
      <c r="E354" s="64" t="s">
        <v>36</v>
      </c>
    </row>
    <row r="355" spans="1:5" x14ac:dyDescent="0.25">
      <c r="A355" s="61">
        <v>43552.271898148145</v>
      </c>
      <c r="B355" s="61">
        <v>43552.271898148145</v>
      </c>
      <c r="C355" s="81">
        <v>1000</v>
      </c>
      <c r="D355" s="48" t="s">
        <v>170</v>
      </c>
      <c r="E355" s="64" t="s">
        <v>550</v>
      </c>
    </row>
    <row r="356" spans="1:5" x14ac:dyDescent="0.25">
      <c r="A356" s="61">
        <v>43552.290995370371</v>
      </c>
      <c r="B356" s="61">
        <v>43552.290995370371</v>
      </c>
      <c r="C356" s="81">
        <v>50</v>
      </c>
      <c r="D356" s="48" t="s">
        <v>132</v>
      </c>
      <c r="E356" s="64" t="s">
        <v>36</v>
      </c>
    </row>
    <row r="357" spans="1:5" x14ac:dyDescent="0.25">
      <c r="A357" s="61">
        <v>43552.378460648149</v>
      </c>
      <c r="B357" s="61">
        <v>43552.378460648149</v>
      </c>
      <c r="C357" s="81">
        <v>500</v>
      </c>
      <c r="D357" s="48" t="s">
        <v>186</v>
      </c>
      <c r="E357" s="64" t="s">
        <v>187</v>
      </c>
    </row>
    <row r="358" spans="1:5" x14ac:dyDescent="0.25">
      <c r="A358" s="61">
        <v>43552.409675925926</v>
      </c>
      <c r="B358" s="61">
        <v>43552.409675925926</v>
      </c>
      <c r="C358" s="81">
        <v>250</v>
      </c>
      <c r="D358" s="48" t="s">
        <v>400</v>
      </c>
      <c r="E358" s="64" t="s">
        <v>36</v>
      </c>
    </row>
    <row r="359" spans="1:5" x14ac:dyDescent="0.25">
      <c r="A359" s="61">
        <v>43552.436932870369</v>
      </c>
      <c r="B359" s="61">
        <v>43552.436932870369</v>
      </c>
      <c r="C359" s="81">
        <v>200</v>
      </c>
      <c r="D359" s="48" t="s">
        <v>533</v>
      </c>
      <c r="E359" s="64" t="s">
        <v>36</v>
      </c>
    </row>
    <row r="360" spans="1:5" x14ac:dyDescent="0.25">
      <c r="A360" s="61">
        <v>43552.496608796297</v>
      </c>
      <c r="B360" s="61">
        <v>43552.496608796297</v>
      </c>
      <c r="C360" s="81">
        <v>200</v>
      </c>
      <c r="D360" s="48" t="s">
        <v>421</v>
      </c>
      <c r="E360" s="64" t="s">
        <v>36</v>
      </c>
    </row>
    <row r="361" spans="1:5" x14ac:dyDescent="0.25">
      <c r="A361" s="61">
        <v>43552.513865740744</v>
      </c>
      <c r="B361" s="61">
        <v>43552.513865740744</v>
      </c>
      <c r="C361" s="81">
        <v>3000</v>
      </c>
      <c r="D361" s="48" t="s">
        <v>191</v>
      </c>
      <c r="E361" s="64" t="s">
        <v>36</v>
      </c>
    </row>
    <row r="362" spans="1:5" x14ac:dyDescent="0.25">
      <c r="A362" s="61">
        <v>43552.583564814813</v>
      </c>
      <c r="B362" s="61">
        <v>43552.583564814813</v>
      </c>
      <c r="C362" s="81">
        <v>100</v>
      </c>
      <c r="D362" s="48" t="s">
        <v>456</v>
      </c>
      <c r="E362" s="64" t="s">
        <v>36</v>
      </c>
    </row>
    <row r="363" spans="1:5" x14ac:dyDescent="0.25">
      <c r="A363" s="61">
        <v>43552.611134259256</v>
      </c>
      <c r="B363" s="61">
        <v>43552.611134259256</v>
      </c>
      <c r="C363" s="81">
        <v>1000</v>
      </c>
      <c r="D363" s="48" t="s">
        <v>194</v>
      </c>
      <c r="E363" s="64" t="s">
        <v>36</v>
      </c>
    </row>
    <row r="364" spans="1:5" x14ac:dyDescent="0.25">
      <c r="A364" s="61">
        <v>43552.618055555555</v>
      </c>
      <c r="B364" s="61">
        <v>43552.618055555555</v>
      </c>
      <c r="C364" s="81">
        <v>200</v>
      </c>
      <c r="D364" s="48" t="s">
        <v>195</v>
      </c>
      <c r="E364" s="64" t="s">
        <v>36</v>
      </c>
    </row>
    <row r="365" spans="1:5" x14ac:dyDescent="0.25">
      <c r="A365" s="61">
        <v>43552.635381944441</v>
      </c>
      <c r="B365" s="61">
        <v>43552.635381944441</v>
      </c>
      <c r="C365" s="81">
        <v>300</v>
      </c>
      <c r="D365" s="48" t="s">
        <v>40</v>
      </c>
      <c r="E365" s="64" t="s">
        <v>36</v>
      </c>
    </row>
    <row r="366" spans="1:5" x14ac:dyDescent="0.25">
      <c r="A366" s="61">
        <v>43552.649340277778</v>
      </c>
      <c r="B366" s="61">
        <v>43552.649340277778</v>
      </c>
      <c r="C366" s="81">
        <v>300</v>
      </c>
      <c r="D366" s="48" t="s">
        <v>198</v>
      </c>
      <c r="E366" s="64" t="s">
        <v>36</v>
      </c>
    </row>
    <row r="367" spans="1:5" x14ac:dyDescent="0.25">
      <c r="A367" s="61">
        <v>43552.680578703701</v>
      </c>
      <c r="B367" s="61">
        <v>43552.680578703701</v>
      </c>
      <c r="C367" s="81">
        <v>500</v>
      </c>
      <c r="D367" s="48" t="s">
        <v>184</v>
      </c>
      <c r="E367" s="64" t="s">
        <v>36</v>
      </c>
    </row>
    <row r="368" spans="1:5" x14ac:dyDescent="0.25">
      <c r="A368" s="61">
        <v>43552.711770833332</v>
      </c>
      <c r="B368" s="61">
        <v>43552.711770833332</v>
      </c>
      <c r="C368" s="81">
        <v>100</v>
      </c>
      <c r="D368" s="48" t="s">
        <v>199</v>
      </c>
      <c r="E368" s="64" t="s">
        <v>36</v>
      </c>
    </row>
    <row r="369" spans="1:5" x14ac:dyDescent="0.25">
      <c r="A369" s="61">
        <v>43552.763888888891</v>
      </c>
      <c r="B369" s="61">
        <v>43552.763888888891</v>
      </c>
      <c r="C369" s="81">
        <v>300</v>
      </c>
      <c r="D369" s="48" t="s">
        <v>200</v>
      </c>
      <c r="E369" s="64" t="s">
        <v>36</v>
      </c>
    </row>
    <row r="370" spans="1:5" x14ac:dyDescent="0.25">
      <c r="A370" s="61">
        <v>43552.767314814817</v>
      </c>
      <c r="B370" s="61">
        <v>43552.767314814817</v>
      </c>
      <c r="C370" s="81">
        <v>500</v>
      </c>
      <c r="D370" s="48" t="s">
        <v>397</v>
      </c>
      <c r="E370" s="64" t="s">
        <v>36</v>
      </c>
    </row>
    <row r="371" spans="1:5" x14ac:dyDescent="0.25">
      <c r="A371" s="61">
        <v>43552.815023148149</v>
      </c>
      <c r="B371" s="61">
        <v>43552.815023148149</v>
      </c>
      <c r="C371" s="81">
        <v>200</v>
      </c>
      <c r="D371" s="48" t="s">
        <v>534</v>
      </c>
      <c r="E371" s="64" t="s">
        <v>36</v>
      </c>
    </row>
    <row r="372" spans="1:5" x14ac:dyDescent="0.25">
      <c r="A372" s="61">
        <v>43552.840231481481</v>
      </c>
      <c r="B372" s="61">
        <v>43552.840231481481</v>
      </c>
      <c r="C372" s="81">
        <v>500</v>
      </c>
      <c r="D372" s="48" t="s">
        <v>396</v>
      </c>
      <c r="E372" s="64" t="s">
        <v>36</v>
      </c>
    </row>
    <row r="373" spans="1:5" x14ac:dyDescent="0.25">
      <c r="A373" s="61">
        <v>43552.840856481482</v>
      </c>
      <c r="B373" s="61">
        <v>43552.840856481482</v>
      </c>
      <c r="C373" s="81">
        <v>150</v>
      </c>
      <c r="D373" s="48" t="s">
        <v>46</v>
      </c>
      <c r="E373" s="64" t="s">
        <v>36</v>
      </c>
    </row>
    <row r="374" spans="1:5" x14ac:dyDescent="0.25">
      <c r="A374" s="61">
        <v>43552.920173611114</v>
      </c>
      <c r="B374" s="61">
        <v>43552.920173611114</v>
      </c>
      <c r="C374" s="81">
        <v>81</v>
      </c>
      <c r="D374" s="48" t="s">
        <v>50</v>
      </c>
      <c r="E374" s="64" t="s">
        <v>36</v>
      </c>
    </row>
    <row r="375" spans="1:5" x14ac:dyDescent="0.25">
      <c r="A375" s="61">
        <v>43552.941006944442</v>
      </c>
      <c r="B375" s="61">
        <v>43552.941006944442</v>
      </c>
      <c r="C375" s="81">
        <v>200</v>
      </c>
      <c r="D375" s="48" t="s">
        <v>42</v>
      </c>
      <c r="E375" s="64" t="s">
        <v>36</v>
      </c>
    </row>
    <row r="376" spans="1:5" x14ac:dyDescent="0.25">
      <c r="A376" s="61">
        <v>43552.968506944446</v>
      </c>
      <c r="B376" s="61">
        <v>43552.968506944446</v>
      </c>
      <c r="C376" s="81">
        <v>50</v>
      </c>
      <c r="D376" s="48" t="s">
        <v>154</v>
      </c>
      <c r="E376" s="64" t="s">
        <v>550</v>
      </c>
    </row>
    <row r="377" spans="1:5" x14ac:dyDescent="0.25">
      <c r="A377" s="61">
        <v>43552.979803240742</v>
      </c>
      <c r="B377" s="61">
        <v>43552.979803240742</v>
      </c>
      <c r="C377" s="81">
        <v>50</v>
      </c>
      <c r="D377" s="48" t="s">
        <v>535</v>
      </c>
      <c r="E377" s="64" t="s">
        <v>36</v>
      </c>
    </row>
    <row r="378" spans="1:5" x14ac:dyDescent="0.25">
      <c r="A378" s="61">
        <v>43553.314108796294</v>
      </c>
      <c r="B378" s="155">
        <v>43556</v>
      </c>
      <c r="C378" s="145">
        <v>50</v>
      </c>
      <c r="D378" s="48" t="s">
        <v>132</v>
      </c>
      <c r="E378" s="64" t="s">
        <v>36</v>
      </c>
    </row>
    <row r="379" spans="1:5" x14ac:dyDescent="0.25">
      <c r="A379" s="61">
        <v>43553.395798611113</v>
      </c>
      <c r="B379" s="155">
        <v>43556</v>
      </c>
      <c r="C379" s="145">
        <v>1000</v>
      </c>
      <c r="D379" s="48" t="s">
        <v>188</v>
      </c>
      <c r="E379" s="64" t="s">
        <v>36</v>
      </c>
    </row>
    <row r="380" spans="1:5" x14ac:dyDescent="0.25">
      <c r="A380" s="61">
        <v>43553.459282407406</v>
      </c>
      <c r="B380" s="155">
        <v>43556</v>
      </c>
      <c r="C380" s="145">
        <v>250</v>
      </c>
      <c r="D380" s="48" t="s">
        <v>536</v>
      </c>
      <c r="E380" s="64" t="s">
        <v>36</v>
      </c>
    </row>
    <row r="381" spans="1:5" x14ac:dyDescent="0.25">
      <c r="A381" s="61">
        <v>43553.526342592595</v>
      </c>
      <c r="B381" s="155">
        <v>43556</v>
      </c>
      <c r="C381" s="145">
        <v>2000</v>
      </c>
      <c r="D381" s="48" t="s">
        <v>537</v>
      </c>
      <c r="E381" s="64" t="s">
        <v>36</v>
      </c>
    </row>
    <row r="382" spans="1:5" x14ac:dyDescent="0.25">
      <c r="A382" s="61">
        <v>43553.642337962963</v>
      </c>
      <c r="B382" s="155">
        <v>43556</v>
      </c>
      <c r="C382" s="145">
        <v>500</v>
      </c>
      <c r="D382" s="48" t="s">
        <v>197</v>
      </c>
      <c r="E382" s="64" t="s">
        <v>36</v>
      </c>
    </row>
    <row r="383" spans="1:5" x14ac:dyDescent="0.25">
      <c r="A383" s="61">
        <v>43553.67287037037</v>
      </c>
      <c r="B383" s="155">
        <v>43556</v>
      </c>
      <c r="C383" s="145">
        <v>200</v>
      </c>
      <c r="D383" s="48" t="s">
        <v>538</v>
      </c>
      <c r="E383" s="64" t="s">
        <v>36</v>
      </c>
    </row>
    <row r="384" spans="1:5" x14ac:dyDescent="0.25">
      <c r="A384" s="61">
        <v>43553.708321759259</v>
      </c>
      <c r="B384" s="155">
        <v>43556</v>
      </c>
      <c r="C384" s="145">
        <v>300</v>
      </c>
      <c r="D384" s="48" t="s">
        <v>539</v>
      </c>
      <c r="E384" s="64" t="s">
        <v>36</v>
      </c>
    </row>
    <row r="385" spans="1:5" x14ac:dyDescent="0.25">
      <c r="A385" s="61">
        <v>43553.719965277778</v>
      </c>
      <c r="B385" s="155">
        <v>43556</v>
      </c>
      <c r="C385" s="145">
        <v>50</v>
      </c>
      <c r="D385" s="48" t="s">
        <v>540</v>
      </c>
      <c r="E385" s="64" t="s">
        <v>36</v>
      </c>
    </row>
    <row r="386" spans="1:5" x14ac:dyDescent="0.25">
      <c r="A386" s="61">
        <v>43553.786377314813</v>
      </c>
      <c r="B386" s="155">
        <v>43556</v>
      </c>
      <c r="C386" s="145">
        <v>50</v>
      </c>
      <c r="D386" s="48" t="s">
        <v>541</v>
      </c>
      <c r="E386" s="64" t="s">
        <v>36</v>
      </c>
    </row>
    <row r="387" spans="1:5" x14ac:dyDescent="0.25">
      <c r="A387" s="61">
        <v>43553.901863425926</v>
      </c>
      <c r="B387" s="155">
        <v>43556</v>
      </c>
      <c r="C387" s="145">
        <v>500</v>
      </c>
      <c r="D387" s="48" t="s">
        <v>542</v>
      </c>
      <c r="E387" s="64" t="s">
        <v>36</v>
      </c>
    </row>
    <row r="388" spans="1:5" x14ac:dyDescent="0.25">
      <c r="A388" s="61">
        <v>43554.300104166665</v>
      </c>
      <c r="B388" s="155">
        <v>43556</v>
      </c>
      <c r="C388" s="145">
        <v>50</v>
      </c>
      <c r="D388" s="48" t="s">
        <v>132</v>
      </c>
      <c r="E388" s="64" t="s">
        <v>36</v>
      </c>
    </row>
    <row r="389" spans="1:5" x14ac:dyDescent="0.25">
      <c r="A389" s="61">
        <v>43554.420115740744</v>
      </c>
      <c r="B389" s="155">
        <v>43556</v>
      </c>
      <c r="C389" s="145">
        <v>100</v>
      </c>
      <c r="D389" s="48" t="s">
        <v>189</v>
      </c>
      <c r="E389" s="64" t="s">
        <v>36</v>
      </c>
    </row>
    <row r="390" spans="1:5" x14ac:dyDescent="0.25">
      <c r="A390" s="61">
        <v>43554.436932870369</v>
      </c>
      <c r="B390" s="155">
        <v>43556</v>
      </c>
      <c r="C390" s="145">
        <v>10000</v>
      </c>
      <c r="D390" s="48" t="s">
        <v>88</v>
      </c>
      <c r="E390" s="64" t="s">
        <v>36</v>
      </c>
    </row>
    <row r="391" spans="1:5" x14ac:dyDescent="0.25">
      <c r="A391" s="61">
        <v>43554.520752314813</v>
      </c>
      <c r="B391" s="155">
        <v>43556</v>
      </c>
      <c r="C391" s="145">
        <v>50</v>
      </c>
      <c r="D391" s="48" t="s">
        <v>190</v>
      </c>
      <c r="E391" s="64" t="s">
        <v>36</v>
      </c>
    </row>
    <row r="392" spans="1:5" x14ac:dyDescent="0.25">
      <c r="A392" s="61">
        <v>43554.555532407408</v>
      </c>
      <c r="B392" s="155">
        <v>43556</v>
      </c>
      <c r="C392" s="145">
        <v>1000</v>
      </c>
      <c r="D392" s="48" t="s">
        <v>192</v>
      </c>
      <c r="E392" s="64" t="s">
        <v>193</v>
      </c>
    </row>
    <row r="393" spans="1:5" x14ac:dyDescent="0.25">
      <c r="A393" s="61">
        <v>43554.624965277777</v>
      </c>
      <c r="B393" s="155">
        <v>43556</v>
      </c>
      <c r="C393" s="145">
        <v>500</v>
      </c>
      <c r="D393" s="48" t="s">
        <v>196</v>
      </c>
      <c r="E393" s="64" t="s">
        <v>36</v>
      </c>
    </row>
    <row r="394" spans="1:5" x14ac:dyDescent="0.25">
      <c r="A394" s="61">
        <v>43554.681539351855</v>
      </c>
      <c r="B394" s="155">
        <v>43556</v>
      </c>
      <c r="C394" s="145">
        <v>1000</v>
      </c>
      <c r="D394" s="48" t="s">
        <v>543</v>
      </c>
      <c r="E394" s="64" t="s">
        <v>36</v>
      </c>
    </row>
    <row r="395" spans="1:5" x14ac:dyDescent="0.25">
      <c r="A395" s="61">
        <v>43554.802118055559</v>
      </c>
      <c r="B395" s="155">
        <v>43556</v>
      </c>
      <c r="C395" s="145">
        <v>150</v>
      </c>
      <c r="D395" s="48" t="s">
        <v>525</v>
      </c>
      <c r="E395" s="64" t="s">
        <v>36</v>
      </c>
    </row>
    <row r="396" spans="1:5" x14ac:dyDescent="0.25">
      <c r="A396" s="61">
        <v>43554.971493055556</v>
      </c>
      <c r="B396" s="155">
        <v>43556</v>
      </c>
      <c r="C396" s="145">
        <v>1200</v>
      </c>
      <c r="D396" s="48" t="s">
        <v>544</v>
      </c>
      <c r="E396" s="64" t="s">
        <v>36</v>
      </c>
    </row>
    <row r="397" spans="1:5" x14ac:dyDescent="0.25">
      <c r="A397" s="61">
        <v>43555.0937962963</v>
      </c>
      <c r="B397" s="155">
        <v>43556</v>
      </c>
      <c r="C397" s="145">
        <v>200</v>
      </c>
      <c r="D397" s="48" t="s">
        <v>35</v>
      </c>
      <c r="E397" s="64" t="s">
        <v>36</v>
      </c>
    </row>
    <row r="398" spans="1:5" x14ac:dyDescent="0.25">
      <c r="A398" s="61">
        <v>43555.308437500003</v>
      </c>
      <c r="B398" s="155">
        <v>43556</v>
      </c>
      <c r="C398" s="145">
        <v>50</v>
      </c>
      <c r="D398" s="48" t="s">
        <v>132</v>
      </c>
      <c r="E398" s="64" t="s">
        <v>36</v>
      </c>
    </row>
    <row r="399" spans="1:5" x14ac:dyDescent="0.25">
      <c r="A399" s="61">
        <v>43555.350694444445</v>
      </c>
      <c r="B399" s="155">
        <v>43556</v>
      </c>
      <c r="C399" s="145">
        <v>1000</v>
      </c>
      <c r="D399" s="48" t="s">
        <v>37</v>
      </c>
      <c r="E399" s="64" t="s">
        <v>36</v>
      </c>
    </row>
    <row r="400" spans="1:5" x14ac:dyDescent="0.25">
      <c r="A400" s="61">
        <v>43555.444444444445</v>
      </c>
      <c r="B400" s="155">
        <v>43556</v>
      </c>
      <c r="C400" s="145">
        <v>1000</v>
      </c>
      <c r="D400" s="48" t="s">
        <v>38</v>
      </c>
      <c r="E400" s="64" t="s">
        <v>36</v>
      </c>
    </row>
    <row r="401" spans="1:5" x14ac:dyDescent="0.25">
      <c r="A401" s="61">
        <v>43555.552361111113</v>
      </c>
      <c r="B401" s="155">
        <v>43556</v>
      </c>
      <c r="C401" s="145">
        <v>100</v>
      </c>
      <c r="D401" s="48" t="s">
        <v>545</v>
      </c>
      <c r="E401" s="64" t="s">
        <v>36</v>
      </c>
    </row>
    <row r="402" spans="1:5" x14ac:dyDescent="0.25">
      <c r="A402" s="61">
        <v>43555.56145833333</v>
      </c>
      <c r="B402" s="155">
        <v>43556</v>
      </c>
      <c r="C402" s="145">
        <v>1000</v>
      </c>
      <c r="D402" s="48" t="s">
        <v>52</v>
      </c>
      <c r="E402" s="64" t="s">
        <v>36</v>
      </c>
    </row>
    <row r="403" spans="1:5" x14ac:dyDescent="0.25">
      <c r="A403" s="61">
        <v>43555.586921296293</v>
      </c>
      <c r="B403" s="155">
        <v>43556</v>
      </c>
      <c r="C403" s="145">
        <v>50</v>
      </c>
      <c r="D403" s="48" t="s">
        <v>546</v>
      </c>
      <c r="E403" s="64" t="s">
        <v>36</v>
      </c>
    </row>
    <row r="404" spans="1:5" x14ac:dyDescent="0.25">
      <c r="A404" s="61">
        <v>43555.613796296297</v>
      </c>
      <c r="B404" s="155">
        <v>43556</v>
      </c>
      <c r="C404" s="145">
        <v>500</v>
      </c>
      <c r="D404" s="48" t="s">
        <v>547</v>
      </c>
      <c r="E404" s="64" t="s">
        <v>36</v>
      </c>
    </row>
    <row r="405" spans="1:5" x14ac:dyDescent="0.25">
      <c r="A405" s="61">
        <v>43555.638877314814</v>
      </c>
      <c r="B405" s="155">
        <v>43556</v>
      </c>
      <c r="C405" s="145">
        <v>200</v>
      </c>
      <c r="D405" s="48" t="s">
        <v>548</v>
      </c>
      <c r="E405" s="64" t="s">
        <v>36</v>
      </c>
    </row>
    <row r="406" spans="1:5" x14ac:dyDescent="0.25">
      <c r="A406" s="61">
        <v>43555.678055555552</v>
      </c>
      <c r="B406" s="155">
        <v>43556</v>
      </c>
      <c r="C406" s="145">
        <v>100</v>
      </c>
      <c r="D406" s="48" t="s">
        <v>549</v>
      </c>
      <c r="E406" s="64" t="s">
        <v>36</v>
      </c>
    </row>
    <row r="407" spans="1:5" x14ac:dyDescent="0.25">
      <c r="A407" s="61">
        <v>43555.938414351855</v>
      </c>
      <c r="B407" s="155">
        <v>43556</v>
      </c>
      <c r="C407" s="145">
        <v>150</v>
      </c>
      <c r="D407" s="48" t="s">
        <v>43</v>
      </c>
      <c r="E407" s="64" t="s">
        <v>36</v>
      </c>
    </row>
    <row r="408" spans="1:5" ht="30" customHeight="1" x14ac:dyDescent="0.25">
      <c r="A408" s="187" t="s">
        <v>201</v>
      </c>
      <c r="B408" s="188"/>
      <c r="C408" s="8">
        <f>(SUM(C10:C377)-SUM(C10:C377)*2.9%)-237.74</f>
        <v>180359.96766000002</v>
      </c>
      <c r="D408" s="169"/>
      <c r="E408" s="23"/>
    </row>
    <row r="409" spans="1:5" ht="30" customHeight="1" x14ac:dyDescent="0.25">
      <c r="A409" s="187" t="s">
        <v>202</v>
      </c>
      <c r="B409" s="188"/>
      <c r="C409" s="8">
        <f>(SUM(C378:C407)-SUM(C378:C407)*2.9%)</f>
        <v>22624.3</v>
      </c>
      <c r="D409" s="169"/>
      <c r="E409" s="23"/>
    </row>
  </sheetData>
  <sheetProtection formatCells="0" formatColumns="0" formatRows="0" insertColumns="0" insertRows="0" insertHyperlinks="0" deleteColumns="0" deleteRows="0" sort="0" autoFilter="0" pivotTables="0"/>
  <mergeCells count="7">
    <mergeCell ref="A409:B409"/>
    <mergeCell ref="C1:E1"/>
    <mergeCell ref="C2:E2"/>
    <mergeCell ref="C4:E4"/>
    <mergeCell ref="C5:E5"/>
    <mergeCell ref="C6:E6"/>
    <mergeCell ref="A408:B408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1" customWidth="1"/>
    <col min="5" max="5" width="26.140625" style="31" customWidth="1"/>
    <col min="6" max="6" width="65.28515625" customWidth="1"/>
    <col min="7" max="256" width="8.85546875" customWidth="1"/>
  </cols>
  <sheetData>
    <row r="1" spans="1:6" ht="18.75" x14ac:dyDescent="0.3">
      <c r="B1" s="189" t="s">
        <v>0</v>
      </c>
      <c r="C1" s="189"/>
      <c r="D1" s="189"/>
      <c r="E1" s="189"/>
      <c r="F1" s="189"/>
    </row>
    <row r="2" spans="1:6" ht="18.75" x14ac:dyDescent="0.3">
      <c r="B2" s="189" t="s">
        <v>1</v>
      </c>
      <c r="C2" s="189"/>
      <c r="D2" s="189"/>
      <c r="E2" s="189"/>
      <c r="F2" s="189"/>
    </row>
    <row r="3" spans="1:6" ht="18" customHeight="1" x14ac:dyDescent="0.3">
      <c r="D3" s="30"/>
      <c r="E3" s="30"/>
      <c r="F3" s="5"/>
    </row>
    <row r="4" spans="1:6" ht="18.75" x14ac:dyDescent="0.25">
      <c r="B4" s="190" t="s">
        <v>203</v>
      </c>
      <c r="C4" s="190"/>
      <c r="D4" s="190"/>
      <c r="E4" s="190"/>
      <c r="F4" s="190"/>
    </row>
    <row r="5" spans="1:6" ht="18.75" x14ac:dyDescent="0.25">
      <c r="B5" s="190" t="s">
        <v>311</v>
      </c>
      <c r="C5" s="190"/>
      <c r="D5" s="190"/>
      <c r="E5" s="190"/>
      <c r="F5" s="190"/>
    </row>
    <row r="6" spans="1:6" ht="18.75" x14ac:dyDescent="0.3">
      <c r="D6" s="191"/>
      <c r="E6" s="191"/>
      <c r="F6" s="191"/>
    </row>
    <row r="8" spans="1:6" s="36" customFormat="1" ht="45" x14ac:dyDescent="0.25">
      <c r="A8" s="32" t="s">
        <v>31</v>
      </c>
      <c r="B8" s="33" t="s">
        <v>204</v>
      </c>
      <c r="C8" s="33" t="s">
        <v>205</v>
      </c>
      <c r="D8" s="34" t="s">
        <v>206</v>
      </c>
      <c r="E8" s="34" t="s">
        <v>34</v>
      </c>
      <c r="F8" s="35" t="s">
        <v>207</v>
      </c>
    </row>
    <row r="9" spans="1:6" s="36" customFormat="1" x14ac:dyDescent="0.25">
      <c r="A9" s="57">
        <v>43523</v>
      </c>
      <c r="B9" s="57">
        <v>43525</v>
      </c>
      <c r="C9" s="50">
        <v>325</v>
      </c>
      <c r="D9" s="160">
        <v>293.33</v>
      </c>
      <c r="E9" s="68" t="s">
        <v>209</v>
      </c>
      <c r="F9" s="69" t="s">
        <v>36</v>
      </c>
    </row>
    <row r="10" spans="1:6" s="36" customFormat="1" x14ac:dyDescent="0.25">
      <c r="A10" s="57">
        <v>43525</v>
      </c>
      <c r="B10" s="57">
        <v>43528</v>
      </c>
      <c r="C10" s="50">
        <v>3125</v>
      </c>
      <c r="D10" s="50">
        <v>2993.12</v>
      </c>
      <c r="E10" s="74" t="s">
        <v>578</v>
      </c>
      <c r="F10" s="69" t="s">
        <v>36</v>
      </c>
    </row>
    <row r="11" spans="1:6" s="36" customFormat="1" x14ac:dyDescent="0.25">
      <c r="A11" s="57">
        <v>43525</v>
      </c>
      <c r="B11" s="57">
        <v>43528</v>
      </c>
      <c r="C11" s="50">
        <v>500</v>
      </c>
      <c r="D11" s="50">
        <v>470.5</v>
      </c>
      <c r="E11" s="74" t="s">
        <v>579</v>
      </c>
      <c r="F11" s="69" t="s">
        <v>36</v>
      </c>
    </row>
    <row r="12" spans="1:6" s="36" customFormat="1" x14ac:dyDescent="0.25">
      <c r="A12" s="161">
        <v>43526</v>
      </c>
      <c r="B12" s="57">
        <v>43528</v>
      </c>
      <c r="C12" s="50">
        <v>500</v>
      </c>
      <c r="D12" s="50">
        <v>470.5</v>
      </c>
      <c r="E12" s="74" t="s">
        <v>612</v>
      </c>
      <c r="F12" s="69" t="s">
        <v>36</v>
      </c>
    </row>
    <row r="13" spans="1:6" s="36" customFormat="1" x14ac:dyDescent="0.25">
      <c r="A13" s="52">
        <v>43532</v>
      </c>
      <c r="B13" s="139">
        <v>43535</v>
      </c>
      <c r="C13" s="50">
        <v>318.77</v>
      </c>
      <c r="D13" s="50">
        <v>294.74</v>
      </c>
      <c r="E13" s="74" t="s">
        <v>209</v>
      </c>
      <c r="F13" s="69" t="s">
        <v>36</v>
      </c>
    </row>
    <row r="14" spans="1:6" s="36" customFormat="1" x14ac:dyDescent="0.25">
      <c r="A14" s="52">
        <v>43538</v>
      </c>
      <c r="B14" s="52">
        <v>43542</v>
      </c>
      <c r="C14" s="50">
        <v>316.72000000000003</v>
      </c>
      <c r="D14" s="50">
        <v>292.77999999999997</v>
      </c>
      <c r="E14" s="74" t="s">
        <v>209</v>
      </c>
      <c r="F14" s="69" t="s">
        <v>36</v>
      </c>
    </row>
    <row r="15" spans="1:6" s="36" customFormat="1" x14ac:dyDescent="0.25">
      <c r="A15" s="52">
        <v>43542</v>
      </c>
      <c r="B15" s="52">
        <v>43544</v>
      </c>
      <c r="C15" s="50">
        <v>30000</v>
      </c>
      <c r="D15" s="50">
        <v>28820</v>
      </c>
      <c r="E15" s="74" t="s">
        <v>577</v>
      </c>
      <c r="F15" s="69" t="s">
        <v>36</v>
      </c>
    </row>
    <row r="16" spans="1:6" s="36" customFormat="1" x14ac:dyDescent="0.25">
      <c r="A16" s="52">
        <v>43549</v>
      </c>
      <c r="B16" s="52">
        <v>43551</v>
      </c>
      <c r="C16" s="50">
        <v>150</v>
      </c>
      <c r="D16" s="50">
        <v>134.15</v>
      </c>
      <c r="E16" s="74" t="s">
        <v>208</v>
      </c>
      <c r="F16" s="69" t="s">
        <v>36</v>
      </c>
    </row>
    <row r="17" spans="1:6" s="36" customFormat="1" x14ac:dyDescent="0.25">
      <c r="A17" s="52">
        <v>43553</v>
      </c>
      <c r="B17" s="138" t="s">
        <v>580</v>
      </c>
      <c r="C17" s="50">
        <v>312.98</v>
      </c>
      <c r="D17" s="50">
        <v>289.20999999999998</v>
      </c>
      <c r="E17" s="74" t="s">
        <v>209</v>
      </c>
      <c r="F17" s="69" t="s">
        <v>36</v>
      </c>
    </row>
    <row r="18" spans="1:6" ht="15" customHeight="1" x14ac:dyDescent="0.25">
      <c r="A18" s="192" t="s">
        <v>211</v>
      </c>
      <c r="B18" s="193"/>
      <c r="C18" s="193"/>
      <c r="D18" s="22">
        <f>SUM(D9:D16)</f>
        <v>33769.120000000003</v>
      </c>
      <c r="E18" s="22"/>
      <c r="F18" s="20"/>
    </row>
    <row r="19" spans="1:6" x14ac:dyDescent="0.25">
      <c r="A19" s="192" t="s">
        <v>212</v>
      </c>
      <c r="B19" s="193"/>
      <c r="C19" s="193"/>
      <c r="D19" s="22">
        <f>D17</f>
        <v>289.20999999999998</v>
      </c>
      <c r="E19" s="22"/>
      <c r="F19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9:C19"/>
    <mergeCell ref="D6:F6"/>
    <mergeCell ref="B4:F4"/>
    <mergeCell ref="B1:F1"/>
    <mergeCell ref="B2:F2"/>
    <mergeCell ref="B5:F5"/>
    <mergeCell ref="A18:C18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3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1" customWidth="1"/>
    <col min="4" max="4" width="44.85546875" customWidth="1"/>
    <col min="5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C3" s="30"/>
      <c r="D3" s="5"/>
    </row>
    <row r="4" spans="1:4" ht="18.75" x14ac:dyDescent="0.25">
      <c r="B4" s="190" t="s">
        <v>213</v>
      </c>
      <c r="C4" s="190"/>
      <c r="D4" s="190"/>
    </row>
    <row r="5" spans="1:4" ht="18.75" x14ac:dyDescent="0.25">
      <c r="B5" s="190" t="s">
        <v>311</v>
      </c>
      <c r="C5" s="190"/>
      <c r="D5" s="190"/>
    </row>
    <row r="6" spans="1:4" ht="18.75" x14ac:dyDescent="0.3">
      <c r="C6" s="191"/>
      <c r="D6" s="191"/>
    </row>
    <row r="8" spans="1:4" s="36" customFormat="1" ht="30" x14ac:dyDescent="0.25">
      <c r="A8" s="32" t="s">
        <v>31</v>
      </c>
      <c r="B8" s="33" t="s">
        <v>204</v>
      </c>
      <c r="C8" s="34" t="s">
        <v>22</v>
      </c>
      <c r="D8" s="35" t="s">
        <v>34</v>
      </c>
    </row>
    <row r="9" spans="1:4" x14ac:dyDescent="0.25">
      <c r="A9" s="60">
        <v>43528</v>
      </c>
      <c r="B9" s="60">
        <v>43529</v>
      </c>
      <c r="C9" s="47">
        <v>120</v>
      </c>
      <c r="D9" s="171" t="s">
        <v>581</v>
      </c>
    </row>
    <row r="10" spans="1:4" x14ac:dyDescent="0.25">
      <c r="A10" s="60">
        <v>43547</v>
      </c>
      <c r="B10" s="60">
        <v>43549</v>
      </c>
      <c r="C10" s="47">
        <v>200</v>
      </c>
      <c r="D10" s="171" t="s">
        <v>582</v>
      </c>
    </row>
    <row r="11" spans="1:4" x14ac:dyDescent="0.25">
      <c r="A11" s="60">
        <v>43553</v>
      </c>
      <c r="B11" s="72" t="s">
        <v>580</v>
      </c>
      <c r="C11" s="47">
        <v>25.5</v>
      </c>
      <c r="D11" s="172" t="s">
        <v>210</v>
      </c>
    </row>
    <row r="12" spans="1:4" ht="30" customHeight="1" x14ac:dyDescent="0.25">
      <c r="A12" s="192" t="s">
        <v>214</v>
      </c>
      <c r="B12" s="193"/>
      <c r="C12" s="8">
        <f>SUM(C9:C10)-SUM(C9:C10)*2.8%</f>
        <v>311.04000000000002</v>
      </c>
      <c r="D12" s="20"/>
    </row>
    <row r="13" spans="1:4" ht="30" customHeight="1" x14ac:dyDescent="0.25">
      <c r="A13" s="192" t="s">
        <v>215</v>
      </c>
      <c r="B13" s="193"/>
      <c r="C13" s="8">
        <f>C11-C11*2.8%</f>
        <v>24.786000000000001</v>
      </c>
      <c r="D13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3:B13"/>
    <mergeCell ref="B1:D1"/>
    <mergeCell ref="B2:D2"/>
    <mergeCell ref="B4:D4"/>
    <mergeCell ref="B5:D5"/>
    <mergeCell ref="C6:D6"/>
    <mergeCell ref="A12:B12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6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1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C3" s="30"/>
      <c r="D3" s="5"/>
    </row>
    <row r="4" spans="1:4" ht="18.75" x14ac:dyDescent="0.25">
      <c r="B4" s="190" t="s">
        <v>216</v>
      </c>
      <c r="C4" s="190"/>
      <c r="D4" s="190"/>
    </row>
    <row r="5" spans="1:4" ht="18.75" x14ac:dyDescent="0.25">
      <c r="B5" s="190" t="s">
        <v>311</v>
      </c>
      <c r="C5" s="190"/>
      <c r="D5" s="190"/>
    </row>
    <row r="6" spans="1:4" ht="18.75" x14ac:dyDescent="0.3">
      <c r="C6" s="191"/>
      <c r="D6" s="191"/>
    </row>
    <row r="8" spans="1:4" s="36" customFormat="1" ht="30" x14ac:dyDescent="0.25">
      <c r="A8" s="32" t="s">
        <v>31</v>
      </c>
      <c r="B8" s="33" t="s">
        <v>204</v>
      </c>
      <c r="C8" s="34" t="s">
        <v>22</v>
      </c>
      <c r="D8" s="35" t="s">
        <v>217</v>
      </c>
    </row>
    <row r="9" spans="1:4" x14ac:dyDescent="0.25">
      <c r="A9" s="61">
        <v>43499</v>
      </c>
      <c r="B9" s="60">
        <v>43530</v>
      </c>
      <c r="C9" s="47">
        <v>10</v>
      </c>
      <c r="D9" s="71" t="s">
        <v>218</v>
      </c>
    </row>
    <row r="10" spans="1:4" x14ac:dyDescent="0.25">
      <c r="A10" s="61">
        <v>43500</v>
      </c>
      <c r="B10" s="60">
        <v>43530</v>
      </c>
      <c r="C10" s="47">
        <v>10</v>
      </c>
      <c r="D10" s="71" t="s">
        <v>218</v>
      </c>
    </row>
    <row r="11" spans="1:4" x14ac:dyDescent="0.25">
      <c r="A11" s="61">
        <v>43504</v>
      </c>
      <c r="B11" s="60">
        <v>43530</v>
      </c>
      <c r="C11" s="47">
        <v>178</v>
      </c>
      <c r="D11" s="71">
        <v>7648</v>
      </c>
    </row>
    <row r="12" spans="1:4" x14ac:dyDescent="0.25">
      <c r="A12" s="61">
        <v>43505</v>
      </c>
      <c r="B12" s="60">
        <v>43530</v>
      </c>
      <c r="C12" s="47">
        <v>270</v>
      </c>
      <c r="D12" s="71" t="s">
        <v>219</v>
      </c>
    </row>
    <row r="13" spans="1:4" x14ac:dyDescent="0.25">
      <c r="A13" s="61">
        <v>43505</v>
      </c>
      <c r="B13" s="60">
        <v>43530</v>
      </c>
      <c r="C13" s="47">
        <v>40</v>
      </c>
      <c r="D13" s="71">
        <v>5655</v>
      </c>
    </row>
    <row r="14" spans="1:4" x14ac:dyDescent="0.25">
      <c r="A14" s="61">
        <v>43507</v>
      </c>
      <c r="B14" s="60">
        <v>43530</v>
      </c>
      <c r="C14" s="47">
        <v>69.5</v>
      </c>
      <c r="D14" s="71">
        <v>8527</v>
      </c>
    </row>
    <row r="15" spans="1:4" x14ac:dyDescent="0.25">
      <c r="A15" s="61">
        <v>43509</v>
      </c>
      <c r="B15" s="60">
        <v>43530</v>
      </c>
      <c r="C15" s="47">
        <v>350</v>
      </c>
      <c r="D15" s="71">
        <v>6710</v>
      </c>
    </row>
    <row r="16" spans="1:4" x14ac:dyDescent="0.25">
      <c r="A16" s="61">
        <v>43510</v>
      </c>
      <c r="B16" s="60">
        <v>43530</v>
      </c>
      <c r="C16" s="47">
        <v>337</v>
      </c>
      <c r="D16" s="71">
        <v>2434</v>
      </c>
    </row>
    <row r="17" spans="1:6" x14ac:dyDescent="0.25">
      <c r="A17" s="61">
        <v>43520</v>
      </c>
      <c r="B17" s="60">
        <v>43530</v>
      </c>
      <c r="C17" s="47">
        <v>30.58</v>
      </c>
      <c r="D17" s="71">
        <v>6008</v>
      </c>
    </row>
    <row r="18" spans="1:6" x14ac:dyDescent="0.25">
      <c r="A18" s="61">
        <v>43521</v>
      </c>
      <c r="B18" s="60">
        <v>43530</v>
      </c>
      <c r="C18" s="47">
        <v>500</v>
      </c>
      <c r="D18" s="71">
        <v>1626</v>
      </c>
    </row>
    <row r="19" spans="1:6" x14ac:dyDescent="0.25">
      <c r="A19" s="61">
        <v>43522</v>
      </c>
      <c r="B19" s="60">
        <v>43530</v>
      </c>
      <c r="C19" s="47">
        <v>100</v>
      </c>
      <c r="D19" s="71">
        <v>5285</v>
      </c>
      <c r="E19" s="67"/>
      <c r="F19" s="67"/>
    </row>
    <row r="20" spans="1:6" x14ac:dyDescent="0.25">
      <c r="A20" s="61">
        <v>43523</v>
      </c>
      <c r="B20" s="60">
        <v>43530</v>
      </c>
      <c r="C20" s="47">
        <v>0.41</v>
      </c>
      <c r="D20" s="71">
        <v>7628</v>
      </c>
      <c r="E20" s="70"/>
      <c r="F20" s="67"/>
    </row>
    <row r="21" spans="1:6" s="120" customFormat="1" x14ac:dyDescent="0.25">
      <c r="A21" s="144">
        <v>43525</v>
      </c>
      <c r="B21" s="146" t="s">
        <v>580</v>
      </c>
      <c r="C21" s="145">
        <v>10</v>
      </c>
      <c r="D21" s="146" t="s">
        <v>218</v>
      </c>
    </row>
    <row r="22" spans="1:6" s="120" customFormat="1" x14ac:dyDescent="0.25">
      <c r="A22" s="144">
        <v>43526</v>
      </c>
      <c r="B22" s="146" t="s">
        <v>580</v>
      </c>
      <c r="C22" s="145">
        <v>4</v>
      </c>
      <c r="D22" s="146" t="s">
        <v>218</v>
      </c>
    </row>
    <row r="23" spans="1:6" s="120" customFormat="1" x14ac:dyDescent="0.25">
      <c r="A23" s="144">
        <v>43527</v>
      </c>
      <c r="B23" s="146" t="s">
        <v>580</v>
      </c>
      <c r="C23" s="145">
        <v>10</v>
      </c>
      <c r="D23" s="146" t="s">
        <v>218</v>
      </c>
    </row>
    <row r="24" spans="1:6" x14ac:dyDescent="0.25">
      <c r="A24" s="61">
        <v>43528</v>
      </c>
      <c r="B24" s="146" t="s">
        <v>580</v>
      </c>
      <c r="C24" s="81">
        <v>10</v>
      </c>
      <c r="D24" s="72" t="s">
        <v>218</v>
      </c>
    </row>
    <row r="25" spans="1:6" x14ac:dyDescent="0.25">
      <c r="A25" s="61">
        <v>43529</v>
      </c>
      <c r="B25" s="146" t="s">
        <v>580</v>
      </c>
      <c r="C25" s="81">
        <v>10</v>
      </c>
      <c r="D25" s="72" t="s">
        <v>218</v>
      </c>
    </row>
    <row r="26" spans="1:6" x14ac:dyDescent="0.25">
      <c r="A26" s="61">
        <v>43530</v>
      </c>
      <c r="B26" s="146" t="s">
        <v>580</v>
      </c>
      <c r="C26" s="81">
        <v>10</v>
      </c>
      <c r="D26" s="72" t="s">
        <v>218</v>
      </c>
    </row>
    <row r="27" spans="1:6" x14ac:dyDescent="0.25">
      <c r="A27" s="61">
        <v>43531</v>
      </c>
      <c r="B27" s="146" t="s">
        <v>580</v>
      </c>
      <c r="C27" s="81">
        <v>10</v>
      </c>
      <c r="D27" s="72" t="s">
        <v>218</v>
      </c>
    </row>
    <row r="28" spans="1:6" x14ac:dyDescent="0.25">
      <c r="A28" s="61">
        <v>43531</v>
      </c>
      <c r="B28" s="146" t="s">
        <v>580</v>
      </c>
      <c r="C28" s="81">
        <v>574.45000000000005</v>
      </c>
      <c r="D28" s="48">
        <v>3750</v>
      </c>
    </row>
    <row r="29" spans="1:6" x14ac:dyDescent="0.25">
      <c r="A29" s="61">
        <v>43531</v>
      </c>
      <c r="B29" s="146" t="s">
        <v>580</v>
      </c>
      <c r="C29" s="81">
        <v>300</v>
      </c>
      <c r="D29" s="72" t="s">
        <v>586</v>
      </c>
    </row>
    <row r="30" spans="1:6" x14ac:dyDescent="0.25">
      <c r="A30" s="61">
        <v>43532</v>
      </c>
      <c r="B30" s="146" t="s">
        <v>580</v>
      </c>
      <c r="C30" s="81">
        <v>10</v>
      </c>
      <c r="D30" s="48">
        <v>677</v>
      </c>
    </row>
    <row r="31" spans="1:6" x14ac:dyDescent="0.25">
      <c r="A31" s="61">
        <v>43532</v>
      </c>
      <c r="B31" s="146" t="s">
        <v>580</v>
      </c>
      <c r="C31" s="81">
        <v>65</v>
      </c>
      <c r="D31" s="48">
        <v>7120</v>
      </c>
    </row>
    <row r="32" spans="1:6" x14ac:dyDescent="0.25">
      <c r="A32" s="61">
        <v>43533</v>
      </c>
      <c r="B32" s="146" t="s">
        <v>580</v>
      </c>
      <c r="C32" s="81">
        <v>10</v>
      </c>
      <c r="D32" s="72" t="s">
        <v>218</v>
      </c>
    </row>
    <row r="33" spans="1:6" x14ac:dyDescent="0.25">
      <c r="A33" s="61">
        <v>43534</v>
      </c>
      <c r="B33" s="146" t="s">
        <v>580</v>
      </c>
      <c r="C33" s="81">
        <v>10</v>
      </c>
      <c r="D33" s="72" t="s">
        <v>218</v>
      </c>
    </row>
    <row r="34" spans="1:6" x14ac:dyDescent="0.25">
      <c r="A34" s="61">
        <v>43535</v>
      </c>
      <c r="B34" s="146" t="s">
        <v>580</v>
      </c>
      <c r="C34" s="81">
        <v>10</v>
      </c>
      <c r="D34" s="72" t="s">
        <v>218</v>
      </c>
    </row>
    <row r="35" spans="1:6" x14ac:dyDescent="0.25">
      <c r="A35" s="61">
        <v>43536</v>
      </c>
      <c r="B35" s="146" t="s">
        <v>580</v>
      </c>
      <c r="C35" s="81">
        <v>10</v>
      </c>
      <c r="D35" s="72" t="s">
        <v>218</v>
      </c>
    </row>
    <row r="36" spans="1:6" x14ac:dyDescent="0.25">
      <c r="A36" s="61">
        <v>43537</v>
      </c>
      <c r="B36" s="146" t="s">
        <v>580</v>
      </c>
      <c r="C36" s="81">
        <v>10</v>
      </c>
      <c r="D36" s="72" t="s">
        <v>218</v>
      </c>
    </row>
    <row r="37" spans="1:6" x14ac:dyDescent="0.25">
      <c r="A37" s="61">
        <v>43537</v>
      </c>
      <c r="B37" s="146" t="s">
        <v>580</v>
      </c>
      <c r="C37" s="81">
        <v>189</v>
      </c>
      <c r="D37" s="48">
        <v>4527</v>
      </c>
    </row>
    <row r="38" spans="1:6" x14ac:dyDescent="0.25">
      <c r="A38" s="61">
        <v>43538</v>
      </c>
      <c r="B38" s="146" t="s">
        <v>580</v>
      </c>
      <c r="C38" s="81">
        <v>10</v>
      </c>
      <c r="D38" s="72" t="s">
        <v>218</v>
      </c>
    </row>
    <row r="39" spans="1:6" x14ac:dyDescent="0.25">
      <c r="A39" s="61">
        <v>43539</v>
      </c>
      <c r="B39" s="146" t="s">
        <v>580</v>
      </c>
      <c r="C39" s="81">
        <v>10</v>
      </c>
      <c r="D39" s="72" t="s">
        <v>218</v>
      </c>
    </row>
    <row r="40" spans="1:6" x14ac:dyDescent="0.25">
      <c r="A40" s="61">
        <v>43539</v>
      </c>
      <c r="B40" s="146" t="s">
        <v>580</v>
      </c>
      <c r="C40" s="81">
        <v>50</v>
      </c>
      <c r="D40" s="48">
        <v>7791</v>
      </c>
    </row>
    <row r="41" spans="1:6" x14ac:dyDescent="0.25">
      <c r="A41" s="61">
        <v>43540</v>
      </c>
      <c r="B41" s="146" t="s">
        <v>580</v>
      </c>
      <c r="C41" s="81">
        <v>10</v>
      </c>
      <c r="D41" s="72" t="s">
        <v>218</v>
      </c>
    </row>
    <row r="42" spans="1:6" x14ac:dyDescent="0.25">
      <c r="A42" s="61">
        <v>43542</v>
      </c>
      <c r="B42" s="146" t="s">
        <v>580</v>
      </c>
      <c r="C42" s="81">
        <v>20</v>
      </c>
      <c r="D42" s="72" t="s">
        <v>218</v>
      </c>
    </row>
    <row r="43" spans="1:6" x14ac:dyDescent="0.25">
      <c r="A43" s="61">
        <v>43543</v>
      </c>
      <c r="B43" s="146" t="s">
        <v>580</v>
      </c>
      <c r="C43" s="81">
        <v>10</v>
      </c>
      <c r="D43" s="72" t="s">
        <v>218</v>
      </c>
    </row>
    <row r="44" spans="1:6" x14ac:dyDescent="0.25">
      <c r="A44" s="61">
        <v>43543</v>
      </c>
      <c r="B44" s="146" t="s">
        <v>580</v>
      </c>
      <c r="C44" s="81">
        <v>100</v>
      </c>
      <c r="D44" s="48">
        <v>9893</v>
      </c>
    </row>
    <row r="45" spans="1:6" x14ac:dyDescent="0.25">
      <c r="A45" s="61">
        <v>43543</v>
      </c>
      <c r="B45" s="146" t="s">
        <v>580</v>
      </c>
      <c r="C45" s="81">
        <v>1500</v>
      </c>
      <c r="D45" s="48">
        <v>2384</v>
      </c>
    </row>
    <row r="46" spans="1:6" x14ac:dyDescent="0.25">
      <c r="A46" s="61">
        <v>43544</v>
      </c>
      <c r="B46" s="146" t="s">
        <v>580</v>
      </c>
      <c r="C46" s="81">
        <v>10</v>
      </c>
      <c r="D46" s="72" t="s">
        <v>218</v>
      </c>
      <c r="E46" s="67"/>
      <c r="F46" s="67"/>
    </row>
    <row r="47" spans="1:6" x14ac:dyDescent="0.25">
      <c r="A47" s="61">
        <v>43544</v>
      </c>
      <c r="B47" s="146" t="s">
        <v>580</v>
      </c>
      <c r="C47" s="81">
        <v>185</v>
      </c>
      <c r="D47" s="48">
        <v>7224</v>
      </c>
      <c r="E47" s="70"/>
      <c r="F47" s="67"/>
    </row>
    <row r="48" spans="1:6" x14ac:dyDescent="0.25">
      <c r="A48" s="61">
        <v>43545</v>
      </c>
      <c r="B48" s="146" t="s">
        <v>580</v>
      </c>
      <c r="C48" s="81">
        <v>10</v>
      </c>
      <c r="D48" s="72" t="s">
        <v>218</v>
      </c>
    </row>
    <row r="49" spans="1:4" x14ac:dyDescent="0.25">
      <c r="A49" s="61">
        <v>43546</v>
      </c>
      <c r="B49" s="146" t="s">
        <v>580</v>
      </c>
      <c r="C49" s="81">
        <v>10</v>
      </c>
      <c r="D49" s="72" t="s">
        <v>218</v>
      </c>
    </row>
    <row r="50" spans="1:4" x14ac:dyDescent="0.25">
      <c r="A50" s="61">
        <v>43547</v>
      </c>
      <c r="B50" s="146" t="s">
        <v>580</v>
      </c>
      <c r="C50" s="81">
        <v>10</v>
      </c>
      <c r="D50" s="72" t="s">
        <v>218</v>
      </c>
    </row>
    <row r="51" spans="1:4" x14ac:dyDescent="0.25">
      <c r="A51" s="61">
        <v>43548</v>
      </c>
      <c r="B51" s="146" t="s">
        <v>580</v>
      </c>
      <c r="C51" s="81">
        <v>50</v>
      </c>
      <c r="D51" s="48">
        <v>8460</v>
      </c>
    </row>
    <row r="52" spans="1:4" x14ac:dyDescent="0.25">
      <c r="A52" s="61">
        <v>43548</v>
      </c>
      <c r="B52" s="146" t="s">
        <v>580</v>
      </c>
      <c r="C52" s="81">
        <v>10</v>
      </c>
      <c r="D52" s="72" t="s">
        <v>218</v>
      </c>
    </row>
    <row r="53" spans="1:4" x14ac:dyDescent="0.25">
      <c r="A53" s="61">
        <v>43549</v>
      </c>
      <c r="B53" s="146" t="s">
        <v>580</v>
      </c>
      <c r="C53" s="81">
        <v>10</v>
      </c>
      <c r="D53" s="72" t="s">
        <v>218</v>
      </c>
    </row>
    <row r="54" spans="1:4" x14ac:dyDescent="0.25">
      <c r="A54" s="61">
        <v>43550</v>
      </c>
      <c r="B54" s="146" t="s">
        <v>580</v>
      </c>
      <c r="C54" s="81">
        <v>10</v>
      </c>
      <c r="D54" s="72" t="s">
        <v>218</v>
      </c>
    </row>
    <row r="55" spans="1:4" x14ac:dyDescent="0.25">
      <c r="A55" s="61">
        <v>43551</v>
      </c>
      <c r="B55" s="146" t="s">
        <v>580</v>
      </c>
      <c r="C55" s="81">
        <v>10</v>
      </c>
      <c r="D55" s="72" t="s">
        <v>218</v>
      </c>
    </row>
    <row r="56" spans="1:4" x14ac:dyDescent="0.25">
      <c r="A56" s="61">
        <v>43552</v>
      </c>
      <c r="B56" s="146" t="s">
        <v>580</v>
      </c>
      <c r="C56" s="81">
        <v>10</v>
      </c>
      <c r="D56" s="72" t="s">
        <v>218</v>
      </c>
    </row>
    <row r="57" spans="1:4" x14ac:dyDescent="0.25">
      <c r="A57" s="61">
        <v>43554</v>
      </c>
      <c r="B57" s="146" t="s">
        <v>580</v>
      </c>
      <c r="C57" s="81">
        <v>10</v>
      </c>
      <c r="D57" s="72" t="s">
        <v>218</v>
      </c>
    </row>
    <row r="58" spans="1:4" x14ac:dyDescent="0.25">
      <c r="A58" s="61">
        <v>43554</v>
      </c>
      <c r="B58" s="146" t="s">
        <v>580</v>
      </c>
      <c r="C58" s="81">
        <v>91</v>
      </c>
      <c r="D58" s="48">
        <v>123</v>
      </c>
    </row>
    <row r="59" spans="1:4" x14ac:dyDescent="0.25">
      <c r="A59" s="61">
        <v>43555</v>
      </c>
      <c r="B59" s="146" t="s">
        <v>580</v>
      </c>
      <c r="C59" s="81">
        <v>2000</v>
      </c>
      <c r="D59" s="48">
        <v>9939</v>
      </c>
    </row>
    <row r="60" spans="1:4" ht="30" customHeight="1" x14ac:dyDescent="0.25">
      <c r="A60" s="192" t="s">
        <v>211</v>
      </c>
      <c r="B60" s="193"/>
      <c r="C60" s="8">
        <f>SUM(C9:C21)-SUM(C9:C21)*5%</f>
        <v>1810.2155</v>
      </c>
      <c r="D60" s="20"/>
    </row>
    <row r="61" spans="1:4" ht="30" customHeight="1" x14ac:dyDescent="0.25">
      <c r="A61" s="192" t="s">
        <v>220</v>
      </c>
      <c r="B61" s="193"/>
      <c r="C61" s="8">
        <f>SUM(C21:C59)-SUM(C21:C59)*5%</f>
        <v>5119.0275000000001</v>
      </c>
      <c r="D61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61:B61"/>
    <mergeCell ref="A60:B6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59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1" customWidth="1"/>
    <col min="4" max="4" width="35" customWidth="1"/>
    <col min="5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C3" s="30"/>
      <c r="D3" s="5"/>
    </row>
    <row r="4" spans="1:4" ht="18.75" x14ac:dyDescent="0.25">
      <c r="B4" s="190" t="s">
        <v>221</v>
      </c>
      <c r="C4" s="190"/>
      <c r="D4" s="190"/>
    </row>
    <row r="5" spans="1:4" ht="18.75" x14ac:dyDescent="0.25">
      <c r="B5" s="190" t="s">
        <v>311</v>
      </c>
      <c r="C5" s="190"/>
      <c r="D5" s="190"/>
    </row>
    <row r="6" spans="1:4" ht="18.75" x14ac:dyDescent="0.3">
      <c r="C6" s="191"/>
      <c r="D6" s="191"/>
    </row>
    <row r="8" spans="1:4" s="36" customFormat="1" ht="30" x14ac:dyDescent="0.25">
      <c r="A8" s="53" t="s">
        <v>31</v>
      </c>
      <c r="B8" s="54" t="s">
        <v>204</v>
      </c>
      <c r="C8" s="55" t="s">
        <v>22</v>
      </c>
      <c r="D8" s="56" t="s">
        <v>217</v>
      </c>
    </row>
    <row r="9" spans="1:4" s="36" customFormat="1" x14ac:dyDescent="0.25">
      <c r="A9" s="53"/>
      <c r="B9" s="54"/>
      <c r="C9" s="55"/>
      <c r="D9" s="56"/>
    </row>
    <row r="10" spans="1:4" x14ac:dyDescent="0.25">
      <c r="A10" s="147">
        <v>43511.650636573999</v>
      </c>
      <c r="B10" s="82" t="s">
        <v>593</v>
      </c>
      <c r="C10" s="73">
        <v>200</v>
      </c>
      <c r="D10" s="72" t="s">
        <v>587</v>
      </c>
    </row>
    <row r="11" spans="1:4" x14ac:dyDescent="0.25">
      <c r="A11" s="147">
        <v>43512.684930556003</v>
      </c>
      <c r="B11" s="82" t="s">
        <v>593</v>
      </c>
      <c r="C11" s="73">
        <v>50</v>
      </c>
      <c r="D11" s="72" t="s">
        <v>588</v>
      </c>
    </row>
    <row r="12" spans="1:4" x14ac:dyDescent="0.25">
      <c r="A12" s="147">
        <v>43513.566851852003</v>
      </c>
      <c r="B12" s="82" t="s">
        <v>593</v>
      </c>
      <c r="C12" s="73">
        <v>200</v>
      </c>
      <c r="D12" s="72" t="s">
        <v>589</v>
      </c>
    </row>
    <row r="13" spans="1:4" x14ac:dyDescent="0.25">
      <c r="A13" s="147">
        <v>43518.754907406998</v>
      </c>
      <c r="B13" s="82" t="s">
        <v>593</v>
      </c>
      <c r="C13" s="73">
        <v>50</v>
      </c>
      <c r="D13" s="72" t="s">
        <v>590</v>
      </c>
    </row>
    <row r="14" spans="1:4" x14ac:dyDescent="0.25">
      <c r="A14" s="147">
        <v>43522.630023147998</v>
      </c>
      <c r="B14" s="82" t="s">
        <v>593</v>
      </c>
      <c r="C14" s="73">
        <v>300</v>
      </c>
      <c r="D14" s="72" t="s">
        <v>224</v>
      </c>
    </row>
    <row r="15" spans="1:4" x14ac:dyDescent="0.25">
      <c r="A15" s="147">
        <v>43522.710775462998</v>
      </c>
      <c r="B15" s="82" t="s">
        <v>593</v>
      </c>
      <c r="C15" s="73">
        <v>100</v>
      </c>
      <c r="D15" s="72" t="s">
        <v>591</v>
      </c>
    </row>
    <row r="16" spans="1:4" x14ac:dyDescent="0.25">
      <c r="A16" s="147">
        <v>43522.715393519</v>
      </c>
      <c r="B16" s="82" t="s">
        <v>593</v>
      </c>
      <c r="C16" s="73">
        <v>100</v>
      </c>
      <c r="D16" s="72" t="s">
        <v>591</v>
      </c>
    </row>
    <row r="17" spans="1:4" x14ac:dyDescent="0.25">
      <c r="A17" s="147">
        <v>43524.271921296</v>
      </c>
      <c r="B17" s="82" t="s">
        <v>593</v>
      </c>
      <c r="C17" s="73">
        <v>100</v>
      </c>
      <c r="D17" s="72" t="s">
        <v>592</v>
      </c>
    </row>
    <row r="18" spans="1:4" x14ac:dyDescent="0.25">
      <c r="A18" s="61">
        <v>43525.750439814998</v>
      </c>
      <c r="B18" s="82" t="s">
        <v>593</v>
      </c>
      <c r="C18" s="73">
        <v>100</v>
      </c>
      <c r="D18" s="72" t="s">
        <v>227</v>
      </c>
    </row>
    <row r="19" spans="1:4" x14ac:dyDescent="0.25">
      <c r="A19" s="61">
        <v>43526.504768519</v>
      </c>
      <c r="B19" s="82" t="s">
        <v>593</v>
      </c>
      <c r="C19" s="73">
        <v>100</v>
      </c>
      <c r="D19" s="72" t="s">
        <v>551</v>
      </c>
    </row>
    <row r="20" spans="1:4" x14ac:dyDescent="0.25">
      <c r="A20" s="61">
        <v>43526.773495369998</v>
      </c>
      <c r="B20" s="82" t="s">
        <v>593</v>
      </c>
      <c r="C20" s="73">
        <v>300</v>
      </c>
      <c r="D20" s="72" t="s">
        <v>228</v>
      </c>
    </row>
    <row r="21" spans="1:4" x14ac:dyDescent="0.25">
      <c r="A21" s="61">
        <v>43526.803703703998</v>
      </c>
      <c r="B21" s="82" t="s">
        <v>593</v>
      </c>
      <c r="C21" s="73">
        <v>93</v>
      </c>
      <c r="D21" s="72" t="s">
        <v>552</v>
      </c>
    </row>
    <row r="22" spans="1:4" x14ac:dyDescent="0.25">
      <c r="A22" s="61">
        <v>43526.965949074001</v>
      </c>
      <c r="B22" s="82" t="s">
        <v>593</v>
      </c>
      <c r="C22" s="73">
        <v>45</v>
      </c>
      <c r="D22" s="72" t="s">
        <v>553</v>
      </c>
    </row>
    <row r="23" spans="1:4" x14ac:dyDescent="0.25">
      <c r="A23" s="61">
        <v>43527.543159722001</v>
      </c>
      <c r="B23" s="82" t="s">
        <v>593</v>
      </c>
      <c r="C23" s="73">
        <v>500</v>
      </c>
      <c r="D23" s="72" t="s">
        <v>554</v>
      </c>
    </row>
    <row r="24" spans="1:4" x14ac:dyDescent="0.25">
      <c r="A24" s="61">
        <v>43528.477002314998</v>
      </c>
      <c r="B24" s="82" t="s">
        <v>593</v>
      </c>
      <c r="C24" s="73">
        <v>50</v>
      </c>
      <c r="D24" s="72" t="s">
        <v>555</v>
      </c>
    </row>
    <row r="25" spans="1:4" x14ac:dyDescent="0.25">
      <c r="A25" s="61">
        <v>43533.590196759003</v>
      </c>
      <c r="B25" s="82" t="s">
        <v>593</v>
      </c>
      <c r="C25" s="73">
        <v>300</v>
      </c>
      <c r="D25" s="72" t="s">
        <v>222</v>
      </c>
    </row>
    <row r="26" spans="1:4" x14ac:dyDescent="0.25">
      <c r="A26" s="61">
        <v>43533.739097222002</v>
      </c>
      <c r="B26" s="82" t="s">
        <v>593</v>
      </c>
      <c r="C26" s="73">
        <v>300</v>
      </c>
      <c r="D26" s="72" t="s">
        <v>224</v>
      </c>
    </row>
    <row r="27" spans="1:4" x14ac:dyDescent="0.25">
      <c r="A27" s="61">
        <v>43534.534131943998</v>
      </c>
      <c r="B27" s="82" t="s">
        <v>593</v>
      </c>
      <c r="C27" s="73">
        <v>200</v>
      </c>
      <c r="D27" s="72" t="s">
        <v>225</v>
      </c>
    </row>
    <row r="28" spans="1:4" x14ac:dyDescent="0.25">
      <c r="A28" s="61">
        <v>43535.443587962996</v>
      </c>
      <c r="B28" s="82" t="s">
        <v>593</v>
      </c>
      <c r="C28" s="73">
        <v>300</v>
      </c>
      <c r="D28" s="72" t="s">
        <v>230</v>
      </c>
    </row>
    <row r="29" spans="1:4" x14ac:dyDescent="0.25">
      <c r="A29" s="61">
        <v>43535.641122685003</v>
      </c>
      <c r="B29" s="82" t="s">
        <v>593</v>
      </c>
      <c r="C29" s="73">
        <v>50</v>
      </c>
      <c r="D29" s="72" t="s">
        <v>223</v>
      </c>
    </row>
    <row r="30" spans="1:4" x14ac:dyDescent="0.25">
      <c r="A30" s="61">
        <v>43536.423912036997</v>
      </c>
      <c r="B30" s="82" t="s">
        <v>593</v>
      </c>
      <c r="C30" s="73">
        <v>50</v>
      </c>
      <c r="D30" s="72" t="s">
        <v>556</v>
      </c>
    </row>
    <row r="31" spans="1:4" x14ac:dyDescent="0.25">
      <c r="A31" s="61">
        <v>43539.463738425999</v>
      </c>
      <c r="B31" s="82" t="s">
        <v>593</v>
      </c>
      <c r="C31" s="73">
        <v>100</v>
      </c>
      <c r="D31" s="72" t="s">
        <v>557</v>
      </c>
    </row>
    <row r="32" spans="1:4" x14ac:dyDescent="0.25">
      <c r="A32" s="61">
        <v>43539.467662037001</v>
      </c>
      <c r="B32" s="82" t="s">
        <v>593</v>
      </c>
      <c r="C32" s="73">
        <v>49</v>
      </c>
      <c r="D32" s="72" t="s">
        <v>558</v>
      </c>
    </row>
    <row r="33" spans="1:4" x14ac:dyDescent="0.25">
      <c r="A33" s="61">
        <v>43539.483935185002</v>
      </c>
      <c r="B33" s="82" t="s">
        <v>593</v>
      </c>
      <c r="C33" s="73">
        <v>50</v>
      </c>
      <c r="D33" s="72" t="s">
        <v>559</v>
      </c>
    </row>
    <row r="34" spans="1:4" x14ac:dyDescent="0.25">
      <c r="A34" s="61">
        <v>43539.588206018998</v>
      </c>
      <c r="B34" s="82" t="s">
        <v>593</v>
      </c>
      <c r="C34" s="73">
        <v>100</v>
      </c>
      <c r="D34" s="72" t="s">
        <v>222</v>
      </c>
    </row>
    <row r="35" spans="1:4" x14ac:dyDescent="0.25">
      <c r="A35" s="61">
        <v>43539.756574074003</v>
      </c>
      <c r="B35" s="82" t="s">
        <v>593</v>
      </c>
      <c r="C35" s="73">
        <v>250</v>
      </c>
      <c r="D35" s="72" t="s">
        <v>560</v>
      </c>
    </row>
    <row r="36" spans="1:4" x14ac:dyDescent="0.25">
      <c r="A36" s="61">
        <v>43539.770543981002</v>
      </c>
      <c r="B36" s="82" t="s">
        <v>593</v>
      </c>
      <c r="C36" s="73">
        <v>300</v>
      </c>
      <c r="D36" s="72" t="s">
        <v>561</v>
      </c>
    </row>
    <row r="37" spans="1:4" x14ac:dyDescent="0.25">
      <c r="A37" s="61">
        <v>43539.818425926002</v>
      </c>
      <c r="B37" s="82" t="s">
        <v>593</v>
      </c>
      <c r="C37" s="73">
        <v>100</v>
      </c>
      <c r="D37" s="72" t="s">
        <v>562</v>
      </c>
    </row>
    <row r="38" spans="1:4" x14ac:dyDescent="0.25">
      <c r="A38" s="61">
        <v>43540.807627315</v>
      </c>
      <c r="B38" s="82" t="s">
        <v>593</v>
      </c>
      <c r="C38" s="73">
        <v>50</v>
      </c>
      <c r="D38" s="72" t="s">
        <v>563</v>
      </c>
    </row>
    <row r="39" spans="1:4" x14ac:dyDescent="0.25">
      <c r="A39" s="61">
        <v>43541.537673610997</v>
      </c>
      <c r="B39" s="82" t="s">
        <v>593</v>
      </c>
      <c r="C39" s="73">
        <v>1000</v>
      </c>
      <c r="D39" s="72" t="s">
        <v>226</v>
      </c>
    </row>
    <row r="40" spans="1:4" x14ac:dyDescent="0.25">
      <c r="A40" s="61">
        <v>43542.700300926001</v>
      </c>
      <c r="B40" s="82" t="s">
        <v>593</v>
      </c>
      <c r="C40" s="73">
        <v>200</v>
      </c>
      <c r="D40" s="72" t="s">
        <v>564</v>
      </c>
    </row>
    <row r="41" spans="1:4" x14ac:dyDescent="0.25">
      <c r="A41" s="61">
        <v>43544.569398148</v>
      </c>
      <c r="B41" s="82" t="s">
        <v>593</v>
      </c>
      <c r="C41" s="73">
        <v>100</v>
      </c>
      <c r="D41" s="72" t="s">
        <v>565</v>
      </c>
    </row>
    <row r="42" spans="1:4" x14ac:dyDescent="0.25">
      <c r="A42" s="61">
        <v>43544.646168981002</v>
      </c>
      <c r="B42" s="82" t="s">
        <v>593</v>
      </c>
      <c r="C42" s="73">
        <v>150</v>
      </c>
      <c r="D42" s="72" t="s">
        <v>566</v>
      </c>
    </row>
    <row r="43" spans="1:4" x14ac:dyDescent="0.25">
      <c r="A43" s="61">
        <v>43545.399375000001</v>
      </c>
      <c r="B43" s="82" t="s">
        <v>593</v>
      </c>
      <c r="C43" s="73">
        <v>50</v>
      </c>
      <c r="D43" s="72" t="s">
        <v>567</v>
      </c>
    </row>
    <row r="44" spans="1:4" x14ac:dyDescent="0.25">
      <c r="A44" s="61">
        <v>43546.918124999997</v>
      </c>
      <c r="B44" s="82" t="s">
        <v>593</v>
      </c>
      <c r="C44" s="73">
        <v>300</v>
      </c>
      <c r="D44" s="72" t="s">
        <v>568</v>
      </c>
    </row>
    <row r="45" spans="1:4" x14ac:dyDescent="0.25">
      <c r="A45" s="61">
        <v>43546.957499999997</v>
      </c>
      <c r="B45" s="82" t="s">
        <v>593</v>
      </c>
      <c r="C45" s="73">
        <v>200</v>
      </c>
      <c r="D45" s="72" t="s">
        <v>569</v>
      </c>
    </row>
    <row r="46" spans="1:4" x14ac:dyDescent="0.25">
      <c r="A46" s="61">
        <v>43548.338611111001</v>
      </c>
      <c r="B46" s="82" t="s">
        <v>593</v>
      </c>
      <c r="C46" s="73">
        <v>300</v>
      </c>
      <c r="D46" s="72" t="s">
        <v>227</v>
      </c>
    </row>
    <row r="47" spans="1:4" x14ac:dyDescent="0.25">
      <c r="A47" s="61">
        <v>43549.330289352001</v>
      </c>
      <c r="B47" s="82" t="s">
        <v>593</v>
      </c>
      <c r="C47" s="73">
        <v>100</v>
      </c>
      <c r="D47" s="72" t="s">
        <v>570</v>
      </c>
    </row>
    <row r="48" spans="1:4" x14ac:dyDescent="0.25">
      <c r="A48" s="61">
        <v>43549.594733796002</v>
      </c>
      <c r="B48" s="82" t="s">
        <v>593</v>
      </c>
      <c r="C48" s="73">
        <v>100</v>
      </c>
      <c r="D48" s="72" t="s">
        <v>229</v>
      </c>
    </row>
    <row r="49" spans="1:4" x14ac:dyDescent="0.25">
      <c r="A49" s="61">
        <v>43549.657708332998</v>
      </c>
      <c r="B49" s="82" t="s">
        <v>593</v>
      </c>
      <c r="C49" s="73">
        <v>100</v>
      </c>
      <c r="D49" s="72" t="s">
        <v>571</v>
      </c>
    </row>
    <row r="50" spans="1:4" x14ac:dyDescent="0.25">
      <c r="A50" s="61">
        <v>43551.664166666997</v>
      </c>
      <c r="B50" s="82" t="s">
        <v>593</v>
      </c>
      <c r="C50" s="73">
        <v>90</v>
      </c>
      <c r="D50" s="72" t="s">
        <v>572</v>
      </c>
    </row>
    <row r="51" spans="1:4" x14ac:dyDescent="0.25">
      <c r="A51" s="61">
        <v>43552.918298611003</v>
      </c>
      <c r="B51" s="82" t="s">
        <v>593</v>
      </c>
      <c r="C51" s="73">
        <v>50</v>
      </c>
      <c r="D51" s="72" t="s">
        <v>573</v>
      </c>
    </row>
    <row r="52" spans="1:4" x14ac:dyDescent="0.25">
      <c r="A52" s="61">
        <v>43553.634571759001</v>
      </c>
      <c r="B52" s="82" t="s">
        <v>593</v>
      </c>
      <c r="C52" s="73">
        <v>200</v>
      </c>
      <c r="D52" s="72" t="s">
        <v>224</v>
      </c>
    </row>
    <row r="53" spans="1:4" x14ac:dyDescent="0.25">
      <c r="A53" s="61">
        <v>43553.796331019003</v>
      </c>
      <c r="B53" s="82" t="s">
        <v>593</v>
      </c>
      <c r="C53" s="73">
        <v>15</v>
      </c>
      <c r="D53" s="72" t="s">
        <v>574</v>
      </c>
    </row>
    <row r="54" spans="1:4" x14ac:dyDescent="0.25">
      <c r="A54" s="61">
        <v>43554.725902778002</v>
      </c>
      <c r="B54" s="82" t="s">
        <v>593</v>
      </c>
      <c r="C54" s="73">
        <v>200</v>
      </c>
      <c r="D54" s="72" t="s">
        <v>575</v>
      </c>
    </row>
    <row r="55" spans="1:4" x14ac:dyDescent="0.25">
      <c r="A55" s="61">
        <v>43555.905312499999</v>
      </c>
      <c r="B55" s="82" t="s">
        <v>593</v>
      </c>
      <c r="C55" s="73">
        <v>150</v>
      </c>
      <c r="D55" s="72" t="s">
        <v>576</v>
      </c>
    </row>
    <row r="56" spans="1:4" x14ac:dyDescent="0.25">
      <c r="A56" s="61">
        <v>43555.950798610997</v>
      </c>
      <c r="B56" s="82" t="s">
        <v>593</v>
      </c>
      <c r="C56" s="73">
        <v>100</v>
      </c>
      <c r="D56" s="72" t="s">
        <v>576</v>
      </c>
    </row>
    <row r="57" spans="1:4" ht="30" customHeight="1" x14ac:dyDescent="0.25">
      <c r="A57" s="194" t="s">
        <v>211</v>
      </c>
      <c r="B57" s="195"/>
      <c r="C57" s="42">
        <v>0</v>
      </c>
      <c r="D57" s="40"/>
    </row>
    <row r="58" spans="1:4" ht="30" customHeight="1" x14ac:dyDescent="0.25">
      <c r="A58" s="194" t="s">
        <v>231</v>
      </c>
      <c r="B58" s="195"/>
      <c r="C58" s="42">
        <f>SUM(C10:C56)-631.36</f>
        <v>7260.64</v>
      </c>
      <c r="D58" s="40"/>
    </row>
    <row r="59" spans="1:4" x14ac:dyDescent="0.25">
      <c r="C59" s="41"/>
    </row>
  </sheetData>
  <sheetProtection formatCells="0" formatColumns="0" formatRows="0" insertColumns="0" insertRows="0" insertHyperlinks="0" deleteColumns="0" deleteRows="0" sort="0" autoFilter="0" pivotTables="0"/>
  <mergeCells count="7">
    <mergeCell ref="A58:B58"/>
    <mergeCell ref="B1:D1"/>
    <mergeCell ref="B2:D2"/>
    <mergeCell ref="B4:D4"/>
    <mergeCell ref="B5:D5"/>
    <mergeCell ref="C6:D6"/>
    <mergeCell ref="A57:B57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07"/>
  <sheetViews>
    <sheetView showGridLines="0" workbookViewId="0">
      <selection activeCell="A8" sqref="A8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40.7109375" customWidth="1"/>
    <col min="4" max="4" width="84.140625" customWidth="1"/>
    <col min="5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B3" s="5"/>
      <c r="C3" s="5"/>
    </row>
    <row r="4" spans="1:4" ht="18.75" x14ac:dyDescent="0.25">
      <c r="B4" s="190" t="s">
        <v>232</v>
      </c>
      <c r="C4" s="190"/>
      <c r="D4" s="190"/>
    </row>
    <row r="5" spans="1:4" ht="18.75" x14ac:dyDescent="0.25">
      <c r="B5" s="190" t="s">
        <v>233</v>
      </c>
      <c r="C5" s="190"/>
      <c r="D5" s="190"/>
    </row>
    <row r="6" spans="1:4" ht="18.75" x14ac:dyDescent="0.3">
      <c r="B6" s="191" t="s">
        <v>312</v>
      </c>
      <c r="C6" s="191"/>
      <c r="D6" s="191"/>
    </row>
    <row r="9" spans="1:4" x14ac:dyDescent="0.25">
      <c r="A9" s="7" t="s">
        <v>234</v>
      </c>
      <c r="B9" s="37" t="s">
        <v>22</v>
      </c>
      <c r="C9" s="37" t="s">
        <v>34</v>
      </c>
      <c r="D9" s="21" t="s">
        <v>207</v>
      </c>
    </row>
    <row r="10" spans="1:4" x14ac:dyDescent="0.25">
      <c r="A10" s="199" t="s">
        <v>235</v>
      </c>
      <c r="B10" s="200"/>
      <c r="C10" s="200"/>
      <c r="D10" s="201"/>
    </row>
    <row r="11" spans="1:4" x14ac:dyDescent="0.25">
      <c r="A11" s="140">
        <v>43525.083634259179</v>
      </c>
      <c r="B11" s="162">
        <v>100</v>
      </c>
      <c r="C11" s="135" t="s">
        <v>325</v>
      </c>
      <c r="D11" s="170" t="s">
        <v>36</v>
      </c>
    </row>
    <row r="12" spans="1:4" ht="15.75" x14ac:dyDescent="0.25">
      <c r="A12" s="140">
        <v>43525.079097222071</v>
      </c>
      <c r="B12" s="162">
        <v>150</v>
      </c>
      <c r="C12" s="136" t="s">
        <v>326</v>
      </c>
      <c r="D12" s="170" t="s">
        <v>36</v>
      </c>
    </row>
    <row r="13" spans="1:4" ht="15.75" x14ac:dyDescent="0.25">
      <c r="A13" s="140">
        <v>43525.079548611306</v>
      </c>
      <c r="B13" s="162">
        <v>300</v>
      </c>
      <c r="C13" s="136" t="s">
        <v>327</v>
      </c>
      <c r="D13" s="170" t="s">
        <v>36</v>
      </c>
    </row>
    <row r="14" spans="1:4" ht="15" customHeight="1" x14ac:dyDescent="0.25">
      <c r="A14" s="140">
        <v>43525.075439814944</v>
      </c>
      <c r="B14" s="163">
        <v>500</v>
      </c>
      <c r="C14" s="135" t="s">
        <v>328</v>
      </c>
      <c r="D14" s="170" t="s">
        <v>36</v>
      </c>
    </row>
    <row r="15" spans="1:4" ht="15" customHeight="1" x14ac:dyDescent="0.25">
      <c r="A15" s="140">
        <v>43525.081249999814</v>
      </c>
      <c r="B15" s="162">
        <v>3000</v>
      </c>
      <c r="C15" s="122" t="s">
        <v>329</v>
      </c>
      <c r="D15" s="170" t="s">
        <v>36</v>
      </c>
    </row>
    <row r="16" spans="1:4" ht="15" customHeight="1" x14ac:dyDescent="0.25">
      <c r="A16" s="140">
        <v>43527.444965277798</v>
      </c>
      <c r="B16" s="162">
        <v>50</v>
      </c>
      <c r="C16" s="135" t="s">
        <v>248</v>
      </c>
      <c r="D16" s="170" t="s">
        <v>36</v>
      </c>
    </row>
    <row r="17" spans="1:4" ht="15" customHeight="1" x14ac:dyDescent="0.25">
      <c r="A17" s="140">
        <v>43527.459467592649</v>
      </c>
      <c r="B17" s="162">
        <v>50</v>
      </c>
      <c r="C17" s="135" t="s">
        <v>247</v>
      </c>
      <c r="D17" s="170" t="s">
        <v>36</v>
      </c>
    </row>
    <row r="18" spans="1:4" ht="15" customHeight="1" x14ac:dyDescent="0.25">
      <c r="A18" s="140">
        <v>43527.429259259254</v>
      </c>
      <c r="B18" s="162">
        <v>100</v>
      </c>
      <c r="C18" s="135" t="s">
        <v>330</v>
      </c>
      <c r="D18" s="170" t="s">
        <v>36</v>
      </c>
    </row>
    <row r="19" spans="1:4" ht="15" customHeight="1" x14ac:dyDescent="0.25">
      <c r="A19" s="140">
        <v>43527.432245370466</v>
      </c>
      <c r="B19" s="162">
        <v>100</v>
      </c>
      <c r="C19" s="135" t="s">
        <v>331</v>
      </c>
      <c r="D19" s="170" t="s">
        <v>36</v>
      </c>
    </row>
    <row r="20" spans="1:4" ht="15" customHeight="1" x14ac:dyDescent="0.25">
      <c r="A20" s="140">
        <v>43527.43324074056</v>
      </c>
      <c r="B20" s="162">
        <v>100</v>
      </c>
      <c r="C20" s="135" t="s">
        <v>249</v>
      </c>
      <c r="D20" s="170" t="s">
        <v>36</v>
      </c>
    </row>
    <row r="21" spans="1:4" ht="15" customHeight="1" x14ac:dyDescent="0.25">
      <c r="A21" s="140">
        <v>43527.439050925896</v>
      </c>
      <c r="B21" s="162">
        <v>100</v>
      </c>
      <c r="C21" s="135" t="s">
        <v>331</v>
      </c>
      <c r="D21" s="170" t="s">
        <v>36</v>
      </c>
    </row>
    <row r="22" spans="1:4" ht="15" customHeight="1" x14ac:dyDescent="0.25">
      <c r="A22" s="140">
        <v>43527.429282407276</v>
      </c>
      <c r="B22" s="162">
        <v>250</v>
      </c>
      <c r="C22" s="135" t="s">
        <v>210</v>
      </c>
      <c r="D22" s="170" t="s">
        <v>36</v>
      </c>
    </row>
    <row r="23" spans="1:4" ht="15" customHeight="1" x14ac:dyDescent="0.25">
      <c r="A23" s="140">
        <v>43527.429930555634</v>
      </c>
      <c r="B23" s="162">
        <v>500</v>
      </c>
      <c r="C23" s="135" t="s">
        <v>332</v>
      </c>
      <c r="D23" s="121" t="s">
        <v>662</v>
      </c>
    </row>
    <row r="24" spans="1:4" ht="15" customHeight="1" x14ac:dyDescent="0.25">
      <c r="A24" s="140">
        <v>43527.431620370597</v>
      </c>
      <c r="B24" s="162">
        <v>500</v>
      </c>
      <c r="C24" s="135" t="s">
        <v>322</v>
      </c>
      <c r="D24" s="121" t="s">
        <v>663</v>
      </c>
    </row>
    <row r="25" spans="1:4" ht="15" customHeight="1" x14ac:dyDescent="0.25">
      <c r="A25" s="140">
        <v>43527.435891203582</v>
      </c>
      <c r="B25" s="162">
        <v>500</v>
      </c>
      <c r="C25" s="135" t="s">
        <v>251</v>
      </c>
      <c r="D25" s="170" t="s">
        <v>36</v>
      </c>
    </row>
    <row r="26" spans="1:4" ht="15" customHeight="1" x14ac:dyDescent="0.25">
      <c r="A26" s="140">
        <v>43527.438090277836</v>
      </c>
      <c r="B26" s="162">
        <v>500</v>
      </c>
      <c r="C26" s="135" t="s">
        <v>252</v>
      </c>
      <c r="D26" s="170" t="s">
        <v>36</v>
      </c>
    </row>
    <row r="27" spans="1:4" ht="15" customHeight="1" x14ac:dyDescent="0.25">
      <c r="A27" s="140">
        <v>43527.423518518452</v>
      </c>
      <c r="B27" s="163">
        <v>1000</v>
      </c>
      <c r="C27" s="141" t="s">
        <v>253</v>
      </c>
      <c r="D27" s="170" t="s">
        <v>36</v>
      </c>
    </row>
    <row r="28" spans="1:4" ht="15" customHeight="1" x14ac:dyDescent="0.25">
      <c r="A28" s="140">
        <v>43528.111273148097</v>
      </c>
      <c r="B28" s="162">
        <v>100</v>
      </c>
      <c r="C28" s="135" t="s">
        <v>333</v>
      </c>
      <c r="D28" s="170" t="s">
        <v>36</v>
      </c>
    </row>
    <row r="29" spans="1:4" ht="15" customHeight="1" x14ac:dyDescent="0.25">
      <c r="A29" s="140">
        <v>43528.163981481455</v>
      </c>
      <c r="B29" s="162">
        <v>100</v>
      </c>
      <c r="C29" s="135" t="s">
        <v>334</v>
      </c>
      <c r="D29" s="121" t="s">
        <v>684</v>
      </c>
    </row>
    <row r="30" spans="1:4" ht="15" customHeight="1" x14ac:dyDescent="0.25">
      <c r="A30" s="140">
        <v>43528.157187500037</v>
      </c>
      <c r="B30" s="162">
        <v>300</v>
      </c>
      <c r="C30" s="135" t="s">
        <v>250</v>
      </c>
      <c r="D30" s="170" t="s">
        <v>36</v>
      </c>
    </row>
    <row r="31" spans="1:4" ht="15" customHeight="1" x14ac:dyDescent="0.25">
      <c r="A31" s="140">
        <v>43529.068368055392</v>
      </c>
      <c r="B31" s="162">
        <v>67.8</v>
      </c>
      <c r="C31" s="135" t="s">
        <v>335</v>
      </c>
      <c r="D31" s="170" t="s">
        <v>36</v>
      </c>
    </row>
    <row r="32" spans="1:4" ht="15" customHeight="1" x14ac:dyDescent="0.25">
      <c r="A32" s="140">
        <v>43529.051157407463</v>
      </c>
      <c r="B32" s="162">
        <v>100</v>
      </c>
      <c r="C32" s="135" t="s">
        <v>254</v>
      </c>
      <c r="D32" s="170" t="s">
        <v>36</v>
      </c>
    </row>
    <row r="33" spans="1:4" ht="15" customHeight="1" x14ac:dyDescent="0.25">
      <c r="A33" s="140">
        <v>43529.08643518528</v>
      </c>
      <c r="B33" s="162">
        <v>150</v>
      </c>
      <c r="C33" s="135" t="s">
        <v>336</v>
      </c>
      <c r="D33" s="170" t="s">
        <v>36</v>
      </c>
    </row>
    <row r="34" spans="1:4" ht="15" customHeight="1" x14ac:dyDescent="0.25">
      <c r="A34" s="140">
        <v>43529.070729166735</v>
      </c>
      <c r="B34" s="162">
        <v>300</v>
      </c>
      <c r="C34" s="135" t="s">
        <v>337</v>
      </c>
      <c r="D34" s="170" t="s">
        <v>36</v>
      </c>
    </row>
    <row r="35" spans="1:4" ht="15" customHeight="1" x14ac:dyDescent="0.25">
      <c r="A35" s="140">
        <v>43529.063680555671</v>
      </c>
      <c r="B35" s="162">
        <v>500</v>
      </c>
      <c r="C35" s="135" t="s">
        <v>338</v>
      </c>
      <c r="D35" s="170" t="s">
        <v>36</v>
      </c>
    </row>
    <row r="36" spans="1:4" ht="15" customHeight="1" x14ac:dyDescent="0.25">
      <c r="A36" s="140">
        <v>43530.051388889086</v>
      </c>
      <c r="B36" s="162">
        <v>100</v>
      </c>
      <c r="C36" s="137" t="s">
        <v>339</v>
      </c>
      <c r="D36" s="170" t="s">
        <v>36</v>
      </c>
    </row>
    <row r="37" spans="1:4" ht="15" customHeight="1" x14ac:dyDescent="0.25">
      <c r="A37" s="140">
        <v>43530.068159722257</v>
      </c>
      <c r="B37" s="162">
        <v>100</v>
      </c>
      <c r="C37" s="135" t="s">
        <v>256</v>
      </c>
      <c r="D37" s="170" t="s">
        <v>36</v>
      </c>
    </row>
    <row r="38" spans="1:4" ht="15" customHeight="1" x14ac:dyDescent="0.25">
      <c r="A38" s="140">
        <v>43530.071666666772</v>
      </c>
      <c r="B38" s="162">
        <v>100</v>
      </c>
      <c r="C38" s="135" t="s">
        <v>255</v>
      </c>
      <c r="D38" s="170" t="s">
        <v>36</v>
      </c>
    </row>
    <row r="39" spans="1:4" ht="15" customHeight="1" x14ac:dyDescent="0.25">
      <c r="A39" s="140">
        <v>43530.08004629612</v>
      </c>
      <c r="B39" s="162">
        <v>100</v>
      </c>
      <c r="C39" s="135" t="s">
        <v>340</v>
      </c>
      <c r="D39" s="170" t="s">
        <v>36</v>
      </c>
    </row>
    <row r="40" spans="1:4" ht="15" customHeight="1" x14ac:dyDescent="0.25">
      <c r="A40" s="140">
        <v>43530.080289351754</v>
      </c>
      <c r="B40" s="162">
        <v>250</v>
      </c>
      <c r="C40" s="135" t="s">
        <v>341</v>
      </c>
      <c r="D40" s="170" t="s">
        <v>36</v>
      </c>
    </row>
    <row r="41" spans="1:4" ht="15" customHeight="1" x14ac:dyDescent="0.25">
      <c r="A41" s="140">
        <v>43530.051192129496</v>
      </c>
      <c r="B41" s="162">
        <v>500</v>
      </c>
      <c r="C41" s="135" t="s">
        <v>210</v>
      </c>
      <c r="D41" s="170" t="s">
        <v>36</v>
      </c>
    </row>
    <row r="42" spans="1:4" ht="15" customHeight="1" x14ac:dyDescent="0.25">
      <c r="A42" s="140">
        <v>43531.056053240784</v>
      </c>
      <c r="B42" s="162">
        <v>100</v>
      </c>
      <c r="C42" s="135" t="s">
        <v>257</v>
      </c>
      <c r="D42" s="170" t="s">
        <v>36</v>
      </c>
    </row>
    <row r="43" spans="1:4" ht="15" customHeight="1" x14ac:dyDescent="0.25">
      <c r="A43" s="140">
        <v>43531.074560184963</v>
      </c>
      <c r="B43" s="162">
        <v>100</v>
      </c>
      <c r="C43" s="135" t="s">
        <v>342</v>
      </c>
      <c r="D43" s="121" t="s">
        <v>36</v>
      </c>
    </row>
    <row r="44" spans="1:4" ht="15" customHeight="1" x14ac:dyDescent="0.25">
      <c r="A44" s="140">
        <v>43531.051817129832</v>
      </c>
      <c r="B44" s="162">
        <v>150</v>
      </c>
      <c r="C44" s="135" t="s">
        <v>281</v>
      </c>
      <c r="D44" s="170" t="s">
        <v>36</v>
      </c>
    </row>
    <row r="45" spans="1:4" ht="15" customHeight="1" x14ac:dyDescent="0.25">
      <c r="A45" s="140">
        <v>43531.058553240728</v>
      </c>
      <c r="B45" s="162">
        <v>200</v>
      </c>
      <c r="C45" s="135" t="s">
        <v>258</v>
      </c>
      <c r="D45" s="170" t="s">
        <v>36</v>
      </c>
    </row>
    <row r="46" spans="1:4" ht="15" customHeight="1" x14ac:dyDescent="0.25">
      <c r="A46" s="140">
        <v>43531.061944444664</v>
      </c>
      <c r="B46" s="162">
        <v>200</v>
      </c>
      <c r="C46" s="135" t="s">
        <v>260</v>
      </c>
      <c r="D46" s="170" t="s">
        <v>36</v>
      </c>
    </row>
    <row r="47" spans="1:4" ht="15" customHeight="1" x14ac:dyDescent="0.25">
      <c r="A47" s="140">
        <v>43531.070231481455</v>
      </c>
      <c r="B47" s="162">
        <v>200</v>
      </c>
      <c r="C47" s="135" t="s">
        <v>259</v>
      </c>
      <c r="D47" s="170" t="s">
        <v>36</v>
      </c>
    </row>
    <row r="48" spans="1:4" ht="15" customHeight="1" x14ac:dyDescent="0.25">
      <c r="A48" s="140">
        <v>43531.088379629422</v>
      </c>
      <c r="B48" s="162">
        <v>500</v>
      </c>
      <c r="C48" s="135" t="s">
        <v>261</v>
      </c>
      <c r="D48" s="170" t="s">
        <v>36</v>
      </c>
    </row>
    <row r="49" spans="1:4" ht="15" customHeight="1" x14ac:dyDescent="0.25">
      <c r="A49" s="140">
        <v>43531.095405092463</v>
      </c>
      <c r="B49" s="162">
        <v>700</v>
      </c>
      <c r="C49" s="135" t="s">
        <v>262</v>
      </c>
      <c r="D49" s="170" t="s">
        <v>36</v>
      </c>
    </row>
    <row r="50" spans="1:4" ht="15" customHeight="1" x14ac:dyDescent="0.25">
      <c r="A50" s="140">
        <v>43531.07490740763</v>
      </c>
      <c r="B50" s="162">
        <v>1000</v>
      </c>
      <c r="C50" s="135" t="s">
        <v>264</v>
      </c>
      <c r="D50" s="170" t="s">
        <v>36</v>
      </c>
    </row>
    <row r="51" spans="1:4" ht="15" customHeight="1" x14ac:dyDescent="0.25">
      <c r="A51" s="140">
        <v>43531.09032407403</v>
      </c>
      <c r="B51" s="162">
        <v>1000</v>
      </c>
      <c r="C51" s="135" t="s">
        <v>263</v>
      </c>
      <c r="D51" s="170" t="s">
        <v>36</v>
      </c>
    </row>
    <row r="52" spans="1:4" ht="15" customHeight="1" x14ac:dyDescent="0.25">
      <c r="A52" s="140">
        <v>43534.629490740597</v>
      </c>
      <c r="B52" s="162">
        <v>25</v>
      </c>
      <c r="C52" s="135" t="s">
        <v>323</v>
      </c>
      <c r="D52" s="170" t="s">
        <v>36</v>
      </c>
    </row>
    <row r="53" spans="1:4" ht="15" customHeight="1" x14ac:dyDescent="0.25">
      <c r="A53" s="140">
        <v>43534.629097222351</v>
      </c>
      <c r="B53" s="162">
        <v>70</v>
      </c>
      <c r="C53" s="135" t="s">
        <v>265</v>
      </c>
      <c r="D53" s="170" t="s">
        <v>36</v>
      </c>
    </row>
    <row r="54" spans="1:4" ht="15" customHeight="1" x14ac:dyDescent="0.25">
      <c r="A54" s="140">
        <v>43534.63234953722</v>
      </c>
      <c r="B54" s="162">
        <v>100</v>
      </c>
      <c r="C54" s="135" t="s">
        <v>343</v>
      </c>
      <c r="D54" s="170" t="s">
        <v>36</v>
      </c>
    </row>
    <row r="55" spans="1:4" ht="15" customHeight="1" x14ac:dyDescent="0.25">
      <c r="A55" s="140">
        <v>43534.639594907407</v>
      </c>
      <c r="B55" s="162">
        <v>100</v>
      </c>
      <c r="C55" s="135" t="s">
        <v>238</v>
      </c>
      <c r="D55" s="170" t="s">
        <v>36</v>
      </c>
    </row>
    <row r="56" spans="1:4" ht="15" customHeight="1" x14ac:dyDescent="0.25">
      <c r="A56" s="140">
        <v>43534.625416666735</v>
      </c>
      <c r="B56" s="162">
        <v>150</v>
      </c>
      <c r="C56" s="135" t="s">
        <v>266</v>
      </c>
      <c r="D56" s="170" t="s">
        <v>36</v>
      </c>
    </row>
    <row r="57" spans="1:4" ht="15" customHeight="1" x14ac:dyDescent="0.25">
      <c r="A57" s="140">
        <v>43534.632303240709</v>
      </c>
      <c r="B57" s="162">
        <v>200</v>
      </c>
      <c r="C57" s="135" t="s">
        <v>344</v>
      </c>
      <c r="D57" s="170" t="s">
        <v>36</v>
      </c>
    </row>
    <row r="58" spans="1:4" ht="15" customHeight="1" x14ac:dyDescent="0.25">
      <c r="A58" s="140">
        <v>43534.626678240951</v>
      </c>
      <c r="B58" s="162">
        <v>300</v>
      </c>
      <c r="C58" s="135" t="s">
        <v>345</v>
      </c>
      <c r="D58" s="121" t="s">
        <v>684</v>
      </c>
    </row>
    <row r="59" spans="1:4" ht="15" customHeight="1" x14ac:dyDescent="0.25">
      <c r="A59" s="140">
        <v>43534.631886573974</v>
      </c>
      <c r="B59" s="162">
        <v>300</v>
      </c>
      <c r="C59" s="135" t="s">
        <v>346</v>
      </c>
      <c r="D59" s="170" t="s">
        <v>36</v>
      </c>
    </row>
    <row r="60" spans="1:4" ht="15" customHeight="1" x14ac:dyDescent="0.25">
      <c r="A60" s="140">
        <v>43534.628055555746</v>
      </c>
      <c r="B60" s="162">
        <v>400</v>
      </c>
      <c r="C60" s="135" t="s">
        <v>268</v>
      </c>
      <c r="D60" s="170" t="s">
        <v>36</v>
      </c>
    </row>
    <row r="61" spans="1:4" ht="15" customHeight="1" x14ac:dyDescent="0.25">
      <c r="A61" s="140">
        <v>43534.631678240839</v>
      </c>
      <c r="B61" s="162">
        <v>500</v>
      </c>
      <c r="C61" s="135" t="s">
        <v>334</v>
      </c>
      <c r="D61" s="170" t="s">
        <v>36</v>
      </c>
    </row>
    <row r="62" spans="1:4" ht="15" customHeight="1" x14ac:dyDescent="0.25">
      <c r="A62" s="140">
        <v>43534.634374999907</v>
      </c>
      <c r="B62" s="162">
        <v>500</v>
      </c>
      <c r="C62" s="135" t="s">
        <v>267</v>
      </c>
      <c r="D62" s="170" t="s">
        <v>36</v>
      </c>
    </row>
    <row r="63" spans="1:4" ht="15" customHeight="1" x14ac:dyDescent="0.25">
      <c r="A63" s="140">
        <v>43534.64421296306</v>
      </c>
      <c r="B63" s="162">
        <v>500</v>
      </c>
      <c r="C63" s="135" t="s">
        <v>270</v>
      </c>
      <c r="D63" s="170" t="s">
        <v>36</v>
      </c>
    </row>
    <row r="64" spans="1:4" ht="15" customHeight="1" x14ac:dyDescent="0.25">
      <c r="A64" s="140">
        <v>43534.646886574104</v>
      </c>
      <c r="B64" s="162">
        <v>500</v>
      </c>
      <c r="C64" s="135" t="s">
        <v>269</v>
      </c>
      <c r="D64" s="170" t="s">
        <v>36</v>
      </c>
    </row>
    <row r="65" spans="1:4" ht="15" customHeight="1" x14ac:dyDescent="0.25">
      <c r="A65" s="140">
        <v>43534.62858796306</v>
      </c>
      <c r="B65" s="162">
        <v>1000</v>
      </c>
      <c r="C65" s="135" t="s">
        <v>237</v>
      </c>
      <c r="D65" s="170" t="s">
        <v>36</v>
      </c>
    </row>
    <row r="66" spans="1:4" ht="15" customHeight="1" x14ac:dyDescent="0.25">
      <c r="A66" s="140">
        <v>43535.144201389048</v>
      </c>
      <c r="B66" s="162">
        <v>50</v>
      </c>
      <c r="C66" s="135" t="s">
        <v>271</v>
      </c>
      <c r="D66" s="170" t="s">
        <v>36</v>
      </c>
    </row>
    <row r="67" spans="1:4" ht="15" customHeight="1" x14ac:dyDescent="0.25">
      <c r="A67" s="140">
        <v>43535.15921296319</v>
      </c>
      <c r="B67" s="162">
        <v>150</v>
      </c>
      <c r="C67" s="135" t="s">
        <v>272</v>
      </c>
      <c r="D67" s="170" t="s">
        <v>36</v>
      </c>
    </row>
    <row r="68" spans="1:4" ht="15" customHeight="1" x14ac:dyDescent="0.25">
      <c r="A68" s="140">
        <v>43535.126562499907</v>
      </c>
      <c r="B68" s="162">
        <v>300</v>
      </c>
      <c r="C68" s="135" t="s">
        <v>273</v>
      </c>
      <c r="D68" s="170" t="s">
        <v>36</v>
      </c>
    </row>
    <row r="69" spans="1:4" ht="15" customHeight="1" x14ac:dyDescent="0.25">
      <c r="A69" s="140">
        <v>43535.191597222351</v>
      </c>
      <c r="B69" s="162">
        <v>500</v>
      </c>
      <c r="C69" s="135" t="s">
        <v>347</v>
      </c>
      <c r="D69" s="170" t="s">
        <v>36</v>
      </c>
    </row>
    <row r="70" spans="1:4" ht="15" customHeight="1" x14ac:dyDescent="0.25">
      <c r="A70" s="140">
        <v>43535.169872685336</v>
      </c>
      <c r="B70" s="162">
        <v>1000</v>
      </c>
      <c r="C70" s="135" t="s">
        <v>348</v>
      </c>
      <c r="D70" s="170" t="s">
        <v>36</v>
      </c>
    </row>
    <row r="71" spans="1:4" ht="15" customHeight="1" x14ac:dyDescent="0.25">
      <c r="A71" s="140">
        <v>43535.169872685336</v>
      </c>
      <c r="B71" s="162">
        <v>2500</v>
      </c>
      <c r="C71" s="135" t="s">
        <v>210</v>
      </c>
      <c r="D71" s="121" t="s">
        <v>664</v>
      </c>
    </row>
    <row r="72" spans="1:4" ht="15" customHeight="1" x14ac:dyDescent="0.25">
      <c r="A72" s="140">
        <v>43536.066365740728</v>
      </c>
      <c r="B72" s="162">
        <v>50</v>
      </c>
      <c r="C72" s="135" t="s">
        <v>349</v>
      </c>
      <c r="D72" s="170" t="s">
        <v>36</v>
      </c>
    </row>
    <row r="73" spans="1:4" ht="15" customHeight="1" x14ac:dyDescent="0.25">
      <c r="A73" s="140">
        <v>43536.070034722332</v>
      </c>
      <c r="B73" s="162">
        <v>50</v>
      </c>
      <c r="C73" s="135" t="s">
        <v>274</v>
      </c>
      <c r="D73" s="170" t="s">
        <v>36</v>
      </c>
    </row>
    <row r="74" spans="1:4" ht="15" customHeight="1" x14ac:dyDescent="0.25">
      <c r="A74" s="140">
        <v>43536.08204861125</v>
      </c>
      <c r="B74" s="162">
        <v>50</v>
      </c>
      <c r="C74" s="135" t="s">
        <v>350</v>
      </c>
      <c r="D74" s="170" t="s">
        <v>36</v>
      </c>
    </row>
    <row r="75" spans="1:4" ht="15" customHeight="1" x14ac:dyDescent="0.25">
      <c r="A75" s="140">
        <v>43536.085775462911</v>
      </c>
      <c r="B75" s="162">
        <v>50</v>
      </c>
      <c r="C75" s="135" t="s">
        <v>351</v>
      </c>
      <c r="D75" s="170" t="s">
        <v>36</v>
      </c>
    </row>
    <row r="76" spans="1:4" ht="15" customHeight="1" x14ac:dyDescent="0.25">
      <c r="A76" s="140">
        <v>43536.072951389011</v>
      </c>
      <c r="B76" s="162">
        <v>100</v>
      </c>
      <c r="C76" s="135" t="s">
        <v>352</v>
      </c>
      <c r="D76" s="170" t="s">
        <v>36</v>
      </c>
    </row>
    <row r="77" spans="1:4" ht="15" customHeight="1" x14ac:dyDescent="0.25">
      <c r="A77" s="140">
        <v>43536.078229166567</v>
      </c>
      <c r="B77" s="162">
        <v>500</v>
      </c>
      <c r="C77" s="135" t="s">
        <v>276</v>
      </c>
      <c r="D77" s="170" t="s">
        <v>36</v>
      </c>
    </row>
    <row r="78" spans="1:4" ht="15" customHeight="1" x14ac:dyDescent="0.25">
      <c r="A78" s="140">
        <v>43536.086909722071</v>
      </c>
      <c r="B78" s="162">
        <v>500</v>
      </c>
      <c r="C78" s="135" t="s">
        <v>275</v>
      </c>
      <c r="D78" s="170" t="s">
        <v>36</v>
      </c>
    </row>
    <row r="79" spans="1:4" ht="15" customHeight="1" x14ac:dyDescent="0.25">
      <c r="A79" s="140">
        <v>43536.121018518694</v>
      </c>
      <c r="B79" s="162">
        <v>500</v>
      </c>
      <c r="C79" s="122" t="s">
        <v>678</v>
      </c>
      <c r="D79" s="170" t="s">
        <v>36</v>
      </c>
    </row>
    <row r="80" spans="1:4" ht="15" customHeight="1" x14ac:dyDescent="0.25">
      <c r="A80" s="140">
        <v>43536.08547453722</v>
      </c>
      <c r="B80" s="162">
        <v>2500</v>
      </c>
      <c r="C80" s="135" t="s">
        <v>277</v>
      </c>
      <c r="D80" s="170" t="s">
        <v>36</v>
      </c>
    </row>
    <row r="81" spans="1:4" ht="15" customHeight="1" x14ac:dyDescent="0.25">
      <c r="A81" s="140">
        <v>43537.093090277631</v>
      </c>
      <c r="B81" s="162">
        <v>50</v>
      </c>
      <c r="C81" s="135" t="s">
        <v>324</v>
      </c>
      <c r="D81" s="121" t="s">
        <v>661</v>
      </c>
    </row>
    <row r="82" spans="1:4" ht="15" customHeight="1" x14ac:dyDescent="0.25">
      <c r="A82" s="140">
        <v>43537.097361111082</v>
      </c>
      <c r="B82" s="162">
        <v>50</v>
      </c>
      <c r="C82" s="135" t="s">
        <v>350</v>
      </c>
      <c r="D82" s="170" t="s">
        <v>36</v>
      </c>
    </row>
    <row r="83" spans="1:4" ht="15" customHeight="1" x14ac:dyDescent="0.25">
      <c r="A83" s="140">
        <v>43537.098680555355</v>
      </c>
      <c r="B83" s="164">
        <v>50</v>
      </c>
      <c r="C83" s="135" t="s">
        <v>278</v>
      </c>
      <c r="D83" s="170" t="s">
        <v>36</v>
      </c>
    </row>
    <row r="84" spans="1:4" ht="15" customHeight="1" x14ac:dyDescent="0.25">
      <c r="A84" s="140">
        <v>43537.097731481306</v>
      </c>
      <c r="B84" s="162">
        <v>100</v>
      </c>
      <c r="C84" s="135" t="s">
        <v>330</v>
      </c>
      <c r="D84" s="170" t="s">
        <v>36</v>
      </c>
    </row>
    <row r="85" spans="1:4" ht="15" customHeight="1" x14ac:dyDescent="0.25">
      <c r="A85" s="140">
        <v>43537.097187499981</v>
      </c>
      <c r="B85" s="162">
        <v>300</v>
      </c>
      <c r="C85" s="135" t="s">
        <v>239</v>
      </c>
      <c r="D85" s="170" t="s">
        <v>36</v>
      </c>
    </row>
    <row r="86" spans="1:4" ht="15" customHeight="1" x14ac:dyDescent="0.25">
      <c r="A86" s="140">
        <v>43537.091388888657</v>
      </c>
      <c r="B86" s="162">
        <v>1000</v>
      </c>
      <c r="C86" s="135" t="s">
        <v>353</v>
      </c>
      <c r="D86" s="170" t="s">
        <v>36</v>
      </c>
    </row>
    <row r="87" spans="1:4" ht="15" customHeight="1" x14ac:dyDescent="0.25">
      <c r="A87" s="140">
        <v>43538.063750000205</v>
      </c>
      <c r="B87" s="162">
        <v>50</v>
      </c>
      <c r="C87" s="135" t="s">
        <v>279</v>
      </c>
      <c r="D87" s="170" t="s">
        <v>36</v>
      </c>
    </row>
    <row r="88" spans="1:4" ht="15" customHeight="1" x14ac:dyDescent="0.25">
      <c r="A88" s="140">
        <v>43538.054583333433</v>
      </c>
      <c r="B88" s="162">
        <v>100</v>
      </c>
      <c r="C88" s="135" t="s">
        <v>280</v>
      </c>
      <c r="D88" s="170" t="s">
        <v>36</v>
      </c>
    </row>
    <row r="89" spans="1:4" ht="15" customHeight="1" x14ac:dyDescent="0.25">
      <c r="A89" s="140">
        <v>43538.054074074142</v>
      </c>
      <c r="B89" s="162">
        <v>150</v>
      </c>
      <c r="C89" s="135" t="s">
        <v>354</v>
      </c>
      <c r="D89" s="170" t="s">
        <v>36</v>
      </c>
    </row>
    <row r="90" spans="1:4" ht="15" customHeight="1" x14ac:dyDescent="0.25">
      <c r="A90" s="140">
        <v>43538.059733796399</v>
      </c>
      <c r="B90" s="162">
        <v>250</v>
      </c>
      <c r="C90" s="135" t="s">
        <v>282</v>
      </c>
      <c r="D90" s="170" t="s">
        <v>36</v>
      </c>
    </row>
    <row r="91" spans="1:4" ht="15" customHeight="1" x14ac:dyDescent="0.25">
      <c r="A91" s="140">
        <v>43538.060046296101</v>
      </c>
      <c r="B91" s="162">
        <v>300</v>
      </c>
      <c r="C91" s="135" t="s">
        <v>236</v>
      </c>
      <c r="D91" s="170" t="s">
        <v>36</v>
      </c>
    </row>
    <row r="92" spans="1:4" ht="15" customHeight="1" x14ac:dyDescent="0.25">
      <c r="A92" s="140">
        <v>43538.064340277575</v>
      </c>
      <c r="B92" s="162">
        <v>500</v>
      </c>
      <c r="C92" s="135" t="s">
        <v>261</v>
      </c>
      <c r="D92" s="170" t="s">
        <v>36</v>
      </c>
    </row>
    <row r="93" spans="1:4" ht="15" customHeight="1" x14ac:dyDescent="0.25">
      <c r="A93" s="140">
        <v>43539.074282407295</v>
      </c>
      <c r="B93" s="162">
        <v>30</v>
      </c>
      <c r="C93" s="135" t="s">
        <v>284</v>
      </c>
      <c r="D93" s="170" t="s">
        <v>36</v>
      </c>
    </row>
    <row r="94" spans="1:4" ht="15" customHeight="1" x14ac:dyDescent="0.25">
      <c r="A94" s="140">
        <v>43539.064317129552</v>
      </c>
      <c r="B94" s="162">
        <v>50</v>
      </c>
      <c r="C94" s="135" t="s">
        <v>355</v>
      </c>
      <c r="D94" s="170" t="s">
        <v>36</v>
      </c>
    </row>
    <row r="95" spans="1:4" ht="15" customHeight="1" x14ac:dyDescent="0.25">
      <c r="A95" s="140">
        <v>43539.077037036885</v>
      </c>
      <c r="B95" s="162">
        <v>50</v>
      </c>
      <c r="C95" s="135" t="s">
        <v>356</v>
      </c>
      <c r="D95" s="170" t="s">
        <v>36</v>
      </c>
    </row>
    <row r="96" spans="1:4" ht="15" customHeight="1" x14ac:dyDescent="0.25">
      <c r="A96" s="140">
        <v>43539.059502314776</v>
      </c>
      <c r="B96" s="162">
        <v>100</v>
      </c>
      <c r="C96" s="135" t="s">
        <v>285</v>
      </c>
      <c r="D96" s="170" t="s">
        <v>36</v>
      </c>
    </row>
    <row r="97" spans="1:4" ht="15" customHeight="1" x14ac:dyDescent="0.25">
      <c r="A97" s="140">
        <v>43539.116967592388</v>
      </c>
      <c r="B97" s="162">
        <v>500</v>
      </c>
      <c r="C97" s="135" t="s">
        <v>298</v>
      </c>
      <c r="D97" s="170" t="s">
        <v>36</v>
      </c>
    </row>
    <row r="98" spans="1:4" ht="15" customHeight="1" x14ac:dyDescent="0.25">
      <c r="A98" s="140">
        <v>43539.071180555504</v>
      </c>
      <c r="B98" s="162">
        <v>1000</v>
      </c>
      <c r="C98" s="135" t="s">
        <v>286</v>
      </c>
      <c r="D98" s="170" t="s">
        <v>36</v>
      </c>
    </row>
    <row r="99" spans="1:4" ht="15" customHeight="1" x14ac:dyDescent="0.25">
      <c r="A99" s="140">
        <v>43541.492847222369</v>
      </c>
      <c r="B99" s="162">
        <v>49</v>
      </c>
      <c r="C99" s="135" t="s">
        <v>357</v>
      </c>
      <c r="D99" s="170" t="s">
        <v>36</v>
      </c>
    </row>
    <row r="100" spans="1:4" ht="15" customHeight="1" x14ac:dyDescent="0.25">
      <c r="A100" s="140">
        <v>43541.49172453722</v>
      </c>
      <c r="B100" s="162">
        <v>50</v>
      </c>
      <c r="C100" s="135" t="s">
        <v>334</v>
      </c>
      <c r="D100" s="121" t="s">
        <v>36</v>
      </c>
    </row>
    <row r="101" spans="1:4" ht="15" customHeight="1" x14ac:dyDescent="0.25">
      <c r="A101" s="140">
        <v>43541.50192129612</v>
      </c>
      <c r="B101" s="162">
        <v>50</v>
      </c>
      <c r="C101" s="135" t="s">
        <v>358</v>
      </c>
      <c r="D101" s="170" t="s">
        <v>36</v>
      </c>
    </row>
    <row r="102" spans="1:4" ht="15" customHeight="1" x14ac:dyDescent="0.25">
      <c r="A102" s="140">
        <v>43541.513912037015</v>
      </c>
      <c r="B102" s="162">
        <v>50</v>
      </c>
      <c r="C102" s="135" t="s">
        <v>359</v>
      </c>
      <c r="D102" s="170" t="s">
        <v>36</v>
      </c>
    </row>
    <row r="103" spans="1:4" x14ac:dyDescent="0.25">
      <c r="A103" s="140">
        <v>43541.507569444366</v>
      </c>
      <c r="B103" s="162">
        <v>60</v>
      </c>
      <c r="C103" s="135" t="s">
        <v>289</v>
      </c>
      <c r="D103" s="170" t="s">
        <v>36</v>
      </c>
    </row>
    <row r="104" spans="1:4" ht="15" customHeight="1" x14ac:dyDescent="0.25">
      <c r="A104" s="140">
        <v>43541.518912036903</v>
      </c>
      <c r="B104" s="162">
        <v>60</v>
      </c>
      <c r="C104" s="135" t="s">
        <v>287</v>
      </c>
      <c r="D104" s="170" t="s">
        <v>36</v>
      </c>
    </row>
    <row r="105" spans="1:4" ht="15" customHeight="1" x14ac:dyDescent="0.25">
      <c r="A105" s="140">
        <v>43541.528599536978</v>
      </c>
      <c r="B105" s="162">
        <v>60</v>
      </c>
      <c r="C105" s="135" t="s">
        <v>288</v>
      </c>
      <c r="D105" s="170" t="s">
        <v>36</v>
      </c>
    </row>
    <row r="106" spans="1:4" ht="15" customHeight="1" x14ac:dyDescent="0.25">
      <c r="A106" s="140">
        <v>43541.523275462911</v>
      </c>
      <c r="B106" s="162">
        <v>70</v>
      </c>
      <c r="C106" s="135" t="s">
        <v>290</v>
      </c>
      <c r="D106" s="170" t="s">
        <v>36</v>
      </c>
    </row>
    <row r="107" spans="1:4" ht="15" customHeight="1" x14ac:dyDescent="0.25">
      <c r="A107" s="140">
        <v>43541.49987268541</v>
      </c>
      <c r="B107" s="162">
        <v>79.38</v>
      </c>
      <c r="C107" s="135" t="s">
        <v>210</v>
      </c>
      <c r="D107" s="170" t="s">
        <v>36</v>
      </c>
    </row>
    <row r="108" spans="1:4" ht="15" customHeight="1" x14ac:dyDescent="0.25">
      <c r="A108" s="140">
        <v>43541.494131944608</v>
      </c>
      <c r="B108" s="162">
        <v>100</v>
      </c>
      <c r="C108" s="135" t="s">
        <v>360</v>
      </c>
      <c r="D108" s="170" t="s">
        <v>36</v>
      </c>
    </row>
    <row r="109" spans="1:4" ht="15" customHeight="1" x14ac:dyDescent="0.25">
      <c r="A109" s="140">
        <v>43541.497384259477</v>
      </c>
      <c r="B109" s="162">
        <v>100</v>
      </c>
      <c r="C109" s="122" t="s">
        <v>361</v>
      </c>
      <c r="D109" s="170" t="s">
        <v>36</v>
      </c>
    </row>
    <row r="110" spans="1:4" ht="15" customHeight="1" x14ac:dyDescent="0.25">
      <c r="A110" s="140">
        <v>43541.499641203787</v>
      </c>
      <c r="B110" s="162">
        <v>100</v>
      </c>
      <c r="C110" s="122" t="s">
        <v>291</v>
      </c>
      <c r="D110" s="170" t="s">
        <v>36</v>
      </c>
    </row>
    <row r="111" spans="1:4" ht="15" customHeight="1" x14ac:dyDescent="0.25">
      <c r="A111" s="140">
        <v>43541.519375000149</v>
      </c>
      <c r="B111" s="162">
        <v>100</v>
      </c>
      <c r="C111" s="122" t="s">
        <v>362</v>
      </c>
      <c r="D111" s="170" t="s">
        <v>36</v>
      </c>
    </row>
    <row r="112" spans="1:4" ht="15" customHeight="1" x14ac:dyDescent="0.25">
      <c r="A112" s="140">
        <v>43541.525648148265</v>
      </c>
      <c r="B112" s="162">
        <v>100</v>
      </c>
      <c r="C112" s="122" t="s">
        <v>363</v>
      </c>
      <c r="D112" s="170" t="s">
        <v>36</v>
      </c>
    </row>
    <row r="113" spans="1:4" ht="15" customHeight="1" x14ac:dyDescent="0.25">
      <c r="A113" s="140">
        <v>43541.525706018321</v>
      </c>
      <c r="B113" s="162">
        <v>100</v>
      </c>
      <c r="C113" s="122" t="s">
        <v>364</v>
      </c>
      <c r="D113" s="170" t="s">
        <v>36</v>
      </c>
    </row>
    <row r="114" spans="1:4" ht="15" customHeight="1" x14ac:dyDescent="0.25">
      <c r="A114" s="140">
        <v>43541.526273148134</v>
      </c>
      <c r="B114" s="162">
        <v>200</v>
      </c>
      <c r="C114" s="122" t="s">
        <v>365</v>
      </c>
      <c r="D114" s="170" t="s">
        <v>36</v>
      </c>
    </row>
    <row r="115" spans="1:4" ht="15" customHeight="1" x14ac:dyDescent="0.25">
      <c r="A115" s="140">
        <v>43541.505601851735</v>
      </c>
      <c r="B115" s="162">
        <v>300</v>
      </c>
      <c r="C115" s="122" t="s">
        <v>366</v>
      </c>
      <c r="D115" s="170" t="s">
        <v>36</v>
      </c>
    </row>
    <row r="116" spans="1:4" ht="15" customHeight="1" x14ac:dyDescent="0.25">
      <c r="A116" s="140">
        <v>43541.520416666754</v>
      </c>
      <c r="B116" s="162">
        <v>450</v>
      </c>
      <c r="C116" s="135" t="s">
        <v>283</v>
      </c>
      <c r="D116" s="170" t="s">
        <v>36</v>
      </c>
    </row>
    <row r="117" spans="1:4" ht="15" customHeight="1" x14ac:dyDescent="0.25">
      <c r="A117" s="140">
        <v>43541.519421296194</v>
      </c>
      <c r="B117" s="162">
        <v>500</v>
      </c>
      <c r="C117" s="135" t="s">
        <v>367</v>
      </c>
      <c r="D117" s="170" t="s">
        <v>36</v>
      </c>
    </row>
    <row r="118" spans="1:4" ht="15" customHeight="1" x14ac:dyDescent="0.25">
      <c r="A118" s="140">
        <v>43541.524467592593</v>
      </c>
      <c r="B118" s="162">
        <v>500</v>
      </c>
      <c r="C118" s="135" t="s">
        <v>292</v>
      </c>
      <c r="D118" s="170" t="s">
        <v>36</v>
      </c>
    </row>
    <row r="119" spans="1:4" ht="15" customHeight="1" x14ac:dyDescent="0.25">
      <c r="A119" s="140">
        <v>43541.522997685242</v>
      </c>
      <c r="B119" s="162">
        <v>1000</v>
      </c>
      <c r="C119" s="135" t="s">
        <v>293</v>
      </c>
      <c r="D119" s="170" t="s">
        <v>36</v>
      </c>
    </row>
    <row r="120" spans="1:4" ht="15" customHeight="1" x14ac:dyDescent="0.25">
      <c r="A120" s="140">
        <v>43541.501064814627</v>
      </c>
      <c r="B120" s="162">
        <v>7000</v>
      </c>
      <c r="C120" s="135" t="s">
        <v>368</v>
      </c>
      <c r="D120" s="170" t="s">
        <v>36</v>
      </c>
    </row>
    <row r="121" spans="1:4" ht="15" customHeight="1" x14ac:dyDescent="0.25">
      <c r="A121" s="140">
        <v>43542.097569444217</v>
      </c>
      <c r="B121" s="162">
        <v>60</v>
      </c>
      <c r="C121" s="135" t="s">
        <v>294</v>
      </c>
      <c r="D121" s="170" t="s">
        <v>36</v>
      </c>
    </row>
    <row r="122" spans="1:4" ht="15" customHeight="1" x14ac:dyDescent="0.25">
      <c r="A122" s="140">
        <v>43542.097696759272</v>
      </c>
      <c r="B122" s="162">
        <v>60</v>
      </c>
      <c r="C122" s="135" t="s">
        <v>369</v>
      </c>
      <c r="D122" s="170" t="s">
        <v>36</v>
      </c>
    </row>
    <row r="123" spans="1:4" ht="15" customHeight="1" x14ac:dyDescent="0.25">
      <c r="A123" s="140">
        <v>43542.107442129403</v>
      </c>
      <c r="B123" s="162">
        <v>61</v>
      </c>
      <c r="C123" s="135" t="s">
        <v>370</v>
      </c>
      <c r="D123" s="170" t="s">
        <v>36</v>
      </c>
    </row>
    <row r="124" spans="1:4" ht="15" customHeight="1" x14ac:dyDescent="0.25">
      <c r="A124" s="140">
        <v>43542.108379629441</v>
      </c>
      <c r="B124" s="162">
        <v>100</v>
      </c>
      <c r="C124" s="135" t="s">
        <v>371</v>
      </c>
      <c r="D124" s="170" t="s">
        <v>36</v>
      </c>
    </row>
    <row r="125" spans="1:4" ht="15" customHeight="1" x14ac:dyDescent="0.25">
      <c r="A125" s="140">
        <v>43543.047118055634</v>
      </c>
      <c r="B125" s="162">
        <v>60</v>
      </c>
      <c r="C125" s="135" t="s">
        <v>296</v>
      </c>
      <c r="D125" s="170" t="s">
        <v>36</v>
      </c>
    </row>
    <row r="126" spans="1:4" ht="15" customHeight="1" x14ac:dyDescent="0.25">
      <c r="A126" s="140">
        <v>43543.049513889011</v>
      </c>
      <c r="B126" s="162">
        <v>60</v>
      </c>
      <c r="C126" s="121" t="s">
        <v>372</v>
      </c>
      <c r="D126" s="170" t="s">
        <v>36</v>
      </c>
    </row>
    <row r="127" spans="1:4" ht="15" customHeight="1" x14ac:dyDescent="0.25">
      <c r="A127" s="140">
        <v>43543.065995370504</v>
      </c>
      <c r="B127" s="162">
        <v>60</v>
      </c>
      <c r="C127" s="121" t="s">
        <v>373</v>
      </c>
      <c r="D127" s="170" t="s">
        <v>36</v>
      </c>
    </row>
    <row r="128" spans="1:4" ht="15" customHeight="1" x14ac:dyDescent="0.25">
      <c r="A128" s="140">
        <v>43543.074004629627</v>
      </c>
      <c r="B128" s="162">
        <v>60</v>
      </c>
      <c r="C128" s="121" t="s">
        <v>295</v>
      </c>
      <c r="D128" s="170" t="s">
        <v>36</v>
      </c>
    </row>
    <row r="129" spans="1:4" ht="15" customHeight="1" x14ac:dyDescent="0.25">
      <c r="A129" s="140">
        <v>43543.074224537238</v>
      </c>
      <c r="B129" s="162">
        <v>60</v>
      </c>
      <c r="C129" s="121" t="s">
        <v>374</v>
      </c>
      <c r="D129" s="170" t="s">
        <v>36</v>
      </c>
    </row>
    <row r="130" spans="1:4" ht="15" customHeight="1" x14ac:dyDescent="0.25">
      <c r="A130" s="140">
        <v>43543.069050925784</v>
      </c>
      <c r="B130" s="162">
        <v>1000</v>
      </c>
      <c r="C130" s="121" t="s">
        <v>297</v>
      </c>
      <c r="D130" s="170" t="s">
        <v>36</v>
      </c>
    </row>
    <row r="131" spans="1:4" ht="15" customHeight="1" x14ac:dyDescent="0.25">
      <c r="A131" s="140">
        <v>43544.059016203508</v>
      </c>
      <c r="B131" s="162">
        <v>60</v>
      </c>
      <c r="C131" s="121" t="s">
        <v>375</v>
      </c>
      <c r="D131" s="170" t="s">
        <v>36</v>
      </c>
    </row>
    <row r="132" spans="1:4" ht="15" customHeight="1" x14ac:dyDescent="0.25">
      <c r="A132" s="140">
        <v>43544.064282407518</v>
      </c>
      <c r="B132" s="162">
        <v>60</v>
      </c>
      <c r="C132" s="121" t="s">
        <v>376</v>
      </c>
      <c r="D132" s="170" t="s">
        <v>36</v>
      </c>
    </row>
    <row r="133" spans="1:4" ht="15" customHeight="1" x14ac:dyDescent="0.25">
      <c r="A133" s="140">
        <v>43544.065023147967</v>
      </c>
      <c r="B133" s="162">
        <v>100</v>
      </c>
      <c r="C133" s="121" t="s">
        <v>331</v>
      </c>
      <c r="D133" s="170" t="s">
        <v>36</v>
      </c>
    </row>
    <row r="134" spans="1:4" ht="15" customHeight="1" x14ac:dyDescent="0.25">
      <c r="A134" s="140">
        <v>43545.071435185149</v>
      </c>
      <c r="B134" s="162">
        <v>25</v>
      </c>
      <c r="C134" s="121" t="s">
        <v>377</v>
      </c>
      <c r="D134" s="170" t="s">
        <v>36</v>
      </c>
    </row>
    <row r="135" spans="1:4" ht="15" customHeight="1" x14ac:dyDescent="0.25">
      <c r="A135" s="140">
        <v>43545.074444444384</v>
      </c>
      <c r="B135" s="162">
        <v>50</v>
      </c>
      <c r="C135" s="121" t="s">
        <v>299</v>
      </c>
      <c r="D135" s="170" t="s">
        <v>36</v>
      </c>
    </row>
    <row r="136" spans="1:4" ht="15" customHeight="1" x14ac:dyDescent="0.25">
      <c r="A136" s="140">
        <v>43545.057754629757</v>
      </c>
      <c r="B136" s="162">
        <v>100</v>
      </c>
      <c r="C136" s="121" t="s">
        <v>301</v>
      </c>
      <c r="D136" s="170" t="s">
        <v>36</v>
      </c>
    </row>
    <row r="137" spans="1:4" ht="15" customHeight="1" x14ac:dyDescent="0.25">
      <c r="A137" s="140">
        <v>43545.065370370168</v>
      </c>
      <c r="B137" s="162">
        <v>100</v>
      </c>
      <c r="C137" s="121" t="s">
        <v>300</v>
      </c>
      <c r="D137" s="170" t="s">
        <v>36</v>
      </c>
    </row>
    <row r="138" spans="1:4" ht="15" customHeight="1" x14ac:dyDescent="0.25">
      <c r="A138" s="140">
        <v>43545.072222222108</v>
      </c>
      <c r="B138" s="162">
        <v>100</v>
      </c>
      <c r="C138" s="121" t="s">
        <v>378</v>
      </c>
      <c r="D138" s="170" t="s">
        <v>36</v>
      </c>
    </row>
    <row r="139" spans="1:4" ht="15" customHeight="1" x14ac:dyDescent="0.25">
      <c r="A139" s="140">
        <v>43545.079467592761</v>
      </c>
      <c r="B139" s="162">
        <v>150</v>
      </c>
      <c r="C139" s="121" t="s">
        <v>281</v>
      </c>
      <c r="D139" s="170" t="s">
        <v>36</v>
      </c>
    </row>
    <row r="140" spans="1:4" ht="15" customHeight="1" x14ac:dyDescent="0.25">
      <c r="A140" s="140">
        <v>43545.071539351717</v>
      </c>
      <c r="B140" s="162">
        <v>200</v>
      </c>
      <c r="C140" s="121" t="s">
        <v>379</v>
      </c>
      <c r="D140" s="170" t="s">
        <v>36</v>
      </c>
    </row>
    <row r="141" spans="1:4" ht="15" customHeight="1" x14ac:dyDescent="0.25">
      <c r="A141" s="140">
        <v>43545.082002314739</v>
      </c>
      <c r="B141" s="162">
        <v>300</v>
      </c>
      <c r="C141" s="121" t="s">
        <v>302</v>
      </c>
      <c r="D141" s="170" t="s">
        <v>36</v>
      </c>
    </row>
    <row r="142" spans="1:4" ht="15" customHeight="1" x14ac:dyDescent="0.25">
      <c r="A142" s="140">
        <v>43545.084872685373</v>
      </c>
      <c r="B142" s="162">
        <v>300</v>
      </c>
      <c r="C142" s="121" t="s">
        <v>380</v>
      </c>
      <c r="D142" s="170" t="s">
        <v>36</v>
      </c>
    </row>
    <row r="143" spans="1:4" ht="15" customHeight="1" x14ac:dyDescent="0.25">
      <c r="A143" s="140">
        <v>43545.080162037164</v>
      </c>
      <c r="B143" s="162">
        <v>400</v>
      </c>
      <c r="C143" s="121" t="s">
        <v>381</v>
      </c>
      <c r="D143" s="170" t="s">
        <v>36</v>
      </c>
    </row>
    <row r="144" spans="1:4" ht="15" customHeight="1" x14ac:dyDescent="0.25">
      <c r="A144" s="140">
        <v>43545.071793981362</v>
      </c>
      <c r="B144" s="162">
        <v>500</v>
      </c>
      <c r="C144" s="116" t="s">
        <v>210</v>
      </c>
      <c r="D144" s="170" t="s">
        <v>36</v>
      </c>
    </row>
    <row r="145" spans="1:4" ht="15" customHeight="1" x14ac:dyDescent="0.25">
      <c r="A145" s="140">
        <v>43545.090833333321</v>
      </c>
      <c r="B145" s="162">
        <v>500</v>
      </c>
      <c r="C145" s="121" t="s">
        <v>261</v>
      </c>
      <c r="D145" s="170" t="s">
        <v>36</v>
      </c>
    </row>
    <row r="146" spans="1:4" ht="15" customHeight="1" x14ac:dyDescent="0.25">
      <c r="A146" s="140">
        <v>43546.054664351977</v>
      </c>
      <c r="B146" s="162">
        <v>50</v>
      </c>
      <c r="C146" s="121" t="s">
        <v>382</v>
      </c>
      <c r="D146" s="170" t="s">
        <v>36</v>
      </c>
    </row>
    <row r="147" spans="1:4" ht="15" customHeight="1" x14ac:dyDescent="0.25">
      <c r="A147" s="140">
        <v>43546.080277777743</v>
      </c>
      <c r="B147" s="162">
        <v>100</v>
      </c>
      <c r="C147" s="121" t="s">
        <v>383</v>
      </c>
      <c r="D147" s="170" t="s">
        <v>36</v>
      </c>
    </row>
    <row r="148" spans="1:4" ht="15" customHeight="1" x14ac:dyDescent="0.25">
      <c r="A148" s="140">
        <v>43546.083124999888</v>
      </c>
      <c r="B148" s="162">
        <v>100</v>
      </c>
      <c r="C148" s="121" t="s">
        <v>384</v>
      </c>
      <c r="D148" s="170" t="s">
        <v>36</v>
      </c>
    </row>
    <row r="149" spans="1:4" ht="15" customHeight="1" x14ac:dyDescent="0.25">
      <c r="A149" s="140">
        <v>43548.39384259237</v>
      </c>
      <c r="B149" s="162">
        <v>100</v>
      </c>
      <c r="C149" s="121" t="s">
        <v>331</v>
      </c>
      <c r="D149" s="170" t="s">
        <v>36</v>
      </c>
    </row>
    <row r="150" spans="1:4" ht="15" customHeight="1" x14ac:dyDescent="0.25">
      <c r="A150" s="140">
        <v>43548.404074074235</v>
      </c>
      <c r="B150" s="162">
        <v>100</v>
      </c>
      <c r="C150" s="121" t="s">
        <v>303</v>
      </c>
      <c r="D150" s="170" t="s">
        <v>36</v>
      </c>
    </row>
    <row r="151" spans="1:4" ht="15" customHeight="1" x14ac:dyDescent="0.25">
      <c r="A151" s="140">
        <v>43548.40491898125</v>
      </c>
      <c r="B151" s="162">
        <v>100</v>
      </c>
      <c r="C151" s="121" t="s">
        <v>331</v>
      </c>
      <c r="D151" s="170" t="s">
        <v>36</v>
      </c>
    </row>
    <row r="152" spans="1:4" ht="15" customHeight="1" x14ac:dyDescent="0.25">
      <c r="A152" s="140">
        <v>43548.396956018638</v>
      </c>
      <c r="B152" s="162">
        <v>200</v>
      </c>
      <c r="C152" s="121" t="s">
        <v>304</v>
      </c>
      <c r="D152" s="170" t="s">
        <v>36</v>
      </c>
    </row>
    <row r="153" spans="1:4" ht="15" customHeight="1" x14ac:dyDescent="0.25">
      <c r="A153" s="140">
        <v>43548.405092592817</v>
      </c>
      <c r="B153" s="163">
        <v>500</v>
      </c>
      <c r="C153" s="121" t="s">
        <v>305</v>
      </c>
      <c r="D153" s="170" t="s">
        <v>36</v>
      </c>
    </row>
    <row r="154" spans="1:4" ht="15" customHeight="1" x14ac:dyDescent="0.25">
      <c r="A154" s="140">
        <v>43548.406736111268</v>
      </c>
      <c r="B154" s="163">
        <v>500</v>
      </c>
      <c r="C154" s="121" t="s">
        <v>385</v>
      </c>
      <c r="D154" s="170" t="s">
        <v>36</v>
      </c>
    </row>
    <row r="155" spans="1:4" ht="15" customHeight="1" x14ac:dyDescent="0.25">
      <c r="A155" s="140">
        <v>43548.394270833116</v>
      </c>
      <c r="B155" s="162">
        <v>1000</v>
      </c>
      <c r="C155" s="121" t="s">
        <v>306</v>
      </c>
      <c r="D155" s="170" t="s">
        <v>36</v>
      </c>
    </row>
    <row r="156" spans="1:4" ht="15" customHeight="1" x14ac:dyDescent="0.25">
      <c r="A156" s="140">
        <v>43549.154780092649</v>
      </c>
      <c r="B156" s="162">
        <v>50</v>
      </c>
      <c r="C156" s="121" t="s">
        <v>386</v>
      </c>
      <c r="D156" s="170" t="s">
        <v>36</v>
      </c>
    </row>
    <row r="157" spans="1:4" ht="15" customHeight="1" x14ac:dyDescent="0.25">
      <c r="A157" s="140">
        <v>43549.087060185149</v>
      </c>
      <c r="B157" s="162">
        <v>3000</v>
      </c>
      <c r="C157" s="121" t="s">
        <v>387</v>
      </c>
      <c r="D157" s="170" t="s">
        <v>36</v>
      </c>
    </row>
    <row r="158" spans="1:4" ht="15" customHeight="1" x14ac:dyDescent="0.25">
      <c r="A158" s="140">
        <v>43550.097407407593</v>
      </c>
      <c r="B158" s="162">
        <v>200</v>
      </c>
      <c r="C158" s="121" t="s">
        <v>307</v>
      </c>
      <c r="D158" s="170" t="s">
        <v>36</v>
      </c>
    </row>
    <row r="159" spans="1:4" ht="15" customHeight="1" x14ac:dyDescent="0.25">
      <c r="A159" s="140">
        <v>43550.099652777892</v>
      </c>
      <c r="B159" s="162">
        <v>300</v>
      </c>
      <c r="C159" s="121" t="s">
        <v>388</v>
      </c>
      <c r="D159" s="170" t="s">
        <v>36</v>
      </c>
    </row>
    <row r="160" spans="1:4" ht="15" customHeight="1" x14ac:dyDescent="0.25">
      <c r="A160" s="140">
        <v>43551.103298611008</v>
      </c>
      <c r="B160" s="162">
        <v>60</v>
      </c>
      <c r="C160" s="121" t="s">
        <v>389</v>
      </c>
      <c r="D160" s="170" t="s">
        <v>36</v>
      </c>
    </row>
    <row r="161" spans="1:4" ht="15" customHeight="1" x14ac:dyDescent="0.25">
      <c r="A161" s="140">
        <v>43551.098692129832</v>
      </c>
      <c r="B161" s="162">
        <v>100</v>
      </c>
      <c r="C161" s="121" t="s">
        <v>210</v>
      </c>
      <c r="D161" s="170" t="s">
        <v>36</v>
      </c>
    </row>
    <row r="162" spans="1:4" ht="15" customHeight="1" x14ac:dyDescent="0.25">
      <c r="A162" s="140">
        <v>43551.119224537164</v>
      </c>
      <c r="B162" s="162">
        <v>50</v>
      </c>
      <c r="C162" s="121" t="s">
        <v>583</v>
      </c>
      <c r="D162" s="170" t="s">
        <v>36</v>
      </c>
    </row>
    <row r="163" spans="1:4" ht="15" customHeight="1" x14ac:dyDescent="0.25">
      <c r="A163" s="140">
        <v>43552.053298611194</v>
      </c>
      <c r="B163" s="162">
        <v>100</v>
      </c>
      <c r="C163" s="121" t="s">
        <v>308</v>
      </c>
      <c r="D163" s="170" t="s">
        <v>36</v>
      </c>
    </row>
    <row r="164" spans="1:4" ht="15" customHeight="1" x14ac:dyDescent="0.25">
      <c r="A164" s="140">
        <v>43552.070358796511</v>
      </c>
      <c r="B164" s="162">
        <v>100</v>
      </c>
      <c r="C164" s="121" t="s">
        <v>390</v>
      </c>
      <c r="D164" s="170" t="s">
        <v>36</v>
      </c>
    </row>
    <row r="165" spans="1:4" ht="15" customHeight="1" x14ac:dyDescent="0.25">
      <c r="A165" s="140">
        <v>43552.072974537034</v>
      </c>
      <c r="B165" s="162">
        <v>100</v>
      </c>
      <c r="C165" s="121" t="s">
        <v>309</v>
      </c>
      <c r="D165" s="170" t="s">
        <v>36</v>
      </c>
    </row>
    <row r="166" spans="1:4" ht="15" customHeight="1" x14ac:dyDescent="0.25">
      <c r="A166" s="140">
        <v>43552.061377314851</v>
      </c>
      <c r="B166" s="162">
        <v>150</v>
      </c>
      <c r="C166" s="121" t="s">
        <v>281</v>
      </c>
      <c r="D166" s="170" t="s">
        <v>36</v>
      </c>
    </row>
    <row r="167" spans="1:4" ht="15" customHeight="1" x14ac:dyDescent="0.25">
      <c r="A167" s="140">
        <v>43552.071990740951</v>
      </c>
      <c r="B167" s="162">
        <v>450</v>
      </c>
      <c r="C167" s="39" t="s">
        <v>584</v>
      </c>
      <c r="D167" s="170" t="s">
        <v>36</v>
      </c>
    </row>
    <row r="168" spans="1:4" ht="15" customHeight="1" x14ac:dyDescent="0.25">
      <c r="A168" s="140">
        <v>43552.071990740951</v>
      </c>
      <c r="B168" s="162">
        <v>500</v>
      </c>
      <c r="C168" s="121" t="s">
        <v>261</v>
      </c>
      <c r="D168" s="170" t="s">
        <v>36</v>
      </c>
    </row>
    <row r="169" spans="1:4" ht="15" customHeight="1" x14ac:dyDescent="0.25">
      <c r="A169" s="140">
        <v>43552.062395833433</v>
      </c>
      <c r="B169" s="162">
        <v>4500</v>
      </c>
      <c r="C169" s="121" t="s">
        <v>391</v>
      </c>
      <c r="D169" s="170" t="s">
        <v>36</v>
      </c>
    </row>
    <row r="170" spans="1:4" ht="15" customHeight="1" x14ac:dyDescent="0.25">
      <c r="A170" s="140">
        <v>43553.069502315018</v>
      </c>
      <c r="B170" s="162">
        <v>100</v>
      </c>
      <c r="C170" s="121" t="s">
        <v>325</v>
      </c>
      <c r="D170" s="170" t="s">
        <v>36</v>
      </c>
    </row>
    <row r="171" spans="1:4" ht="15" customHeight="1" x14ac:dyDescent="0.25">
      <c r="A171" s="140">
        <v>43553.070381944533</v>
      </c>
      <c r="B171" s="162">
        <v>100</v>
      </c>
      <c r="C171" s="121" t="s">
        <v>392</v>
      </c>
      <c r="D171" s="170" t="s">
        <v>36</v>
      </c>
    </row>
    <row r="172" spans="1:4" ht="15" customHeight="1" x14ac:dyDescent="0.25">
      <c r="A172" s="140">
        <v>43553.057824074291</v>
      </c>
      <c r="B172" s="162">
        <v>150</v>
      </c>
      <c r="C172" s="121" t="s">
        <v>331</v>
      </c>
      <c r="D172" s="170" t="s">
        <v>36</v>
      </c>
    </row>
    <row r="173" spans="1:4" ht="15" customHeight="1" x14ac:dyDescent="0.25">
      <c r="A173" s="140">
        <v>43553.05079861125</v>
      </c>
      <c r="B173" s="162">
        <v>200</v>
      </c>
      <c r="C173" s="121" t="s">
        <v>393</v>
      </c>
      <c r="D173" s="170" t="s">
        <v>36</v>
      </c>
    </row>
    <row r="174" spans="1:4" ht="15" customHeight="1" x14ac:dyDescent="0.25">
      <c r="A174" s="140">
        <v>43553.078009259421</v>
      </c>
      <c r="B174" s="162">
        <v>250</v>
      </c>
      <c r="C174" s="121" t="s">
        <v>336</v>
      </c>
      <c r="D174" s="170" t="s">
        <v>36</v>
      </c>
    </row>
    <row r="175" spans="1:4" ht="15" customHeight="1" x14ac:dyDescent="0.25">
      <c r="A175" s="140">
        <v>43553.079189814627</v>
      </c>
      <c r="B175" s="162">
        <v>500</v>
      </c>
      <c r="C175" s="121" t="s">
        <v>328</v>
      </c>
      <c r="D175" s="170" t="s">
        <v>36</v>
      </c>
    </row>
    <row r="176" spans="1:4" ht="15" customHeight="1" x14ac:dyDescent="0.25">
      <c r="A176" s="140">
        <v>43555.448125000112</v>
      </c>
      <c r="B176" s="162">
        <v>100</v>
      </c>
      <c r="C176" s="121" t="s">
        <v>394</v>
      </c>
      <c r="D176" s="170" t="s">
        <v>36</v>
      </c>
    </row>
    <row r="177" spans="1:4" ht="15" customHeight="1" x14ac:dyDescent="0.25">
      <c r="A177" s="140">
        <v>43555.442789352033</v>
      </c>
      <c r="B177" s="162">
        <v>150</v>
      </c>
      <c r="C177" s="121" t="s">
        <v>326</v>
      </c>
      <c r="D177" s="170" t="s">
        <v>36</v>
      </c>
    </row>
    <row r="178" spans="1:4" ht="15" customHeight="1" x14ac:dyDescent="0.25">
      <c r="A178" s="140">
        <v>43555.444560185075</v>
      </c>
      <c r="B178" s="162">
        <v>300</v>
      </c>
      <c r="C178" s="121" t="s">
        <v>327</v>
      </c>
      <c r="D178" s="170" t="s">
        <v>36</v>
      </c>
    </row>
    <row r="179" spans="1:4" ht="15" customHeight="1" x14ac:dyDescent="0.25">
      <c r="A179" s="140">
        <v>43555.435046296101</v>
      </c>
      <c r="B179" s="162">
        <v>800</v>
      </c>
      <c r="C179" s="121" t="s">
        <v>240</v>
      </c>
      <c r="D179" s="170" t="s">
        <v>36</v>
      </c>
    </row>
    <row r="180" spans="1:4" ht="15" customHeight="1" x14ac:dyDescent="0.25">
      <c r="A180" s="140">
        <v>43555.444467592519</v>
      </c>
      <c r="B180" s="162">
        <v>1000</v>
      </c>
      <c r="C180" s="121" t="s">
        <v>395</v>
      </c>
      <c r="D180" s="170" t="s">
        <v>36</v>
      </c>
    </row>
    <row r="181" spans="1:4" x14ac:dyDescent="0.25">
      <c r="A181" s="196" t="s">
        <v>241</v>
      </c>
      <c r="B181" s="197"/>
      <c r="C181" s="197"/>
      <c r="D181" s="198"/>
    </row>
    <row r="182" spans="1:4" s="75" customFormat="1" x14ac:dyDescent="0.25">
      <c r="A182" s="61">
        <v>43529</v>
      </c>
      <c r="B182" s="165">
        <v>64781.5</v>
      </c>
      <c r="C182" s="202" t="s">
        <v>665</v>
      </c>
      <c r="D182" s="202"/>
    </row>
    <row r="183" spans="1:4" s="75" customFormat="1" ht="30" customHeight="1" x14ac:dyDescent="0.25">
      <c r="A183" s="173">
        <v>43537</v>
      </c>
      <c r="B183" s="166">
        <v>970</v>
      </c>
      <c r="C183" s="202" t="s">
        <v>666</v>
      </c>
      <c r="D183" s="202"/>
    </row>
    <row r="184" spans="1:4" s="75" customFormat="1" x14ac:dyDescent="0.25">
      <c r="A184" s="61">
        <v>43537</v>
      </c>
      <c r="B184" s="166">
        <v>1751</v>
      </c>
      <c r="C184" s="202" t="s">
        <v>669</v>
      </c>
      <c r="D184" s="202"/>
    </row>
    <row r="185" spans="1:4" s="75" customFormat="1" x14ac:dyDescent="0.25">
      <c r="A185" s="61">
        <v>43537</v>
      </c>
      <c r="B185" s="166">
        <v>1600</v>
      </c>
      <c r="C185" s="202" t="s">
        <v>670</v>
      </c>
      <c r="D185" s="202"/>
    </row>
    <row r="186" spans="1:4" s="75" customFormat="1" x14ac:dyDescent="0.25">
      <c r="A186" s="76">
        <v>43544</v>
      </c>
      <c r="B186" s="168">
        <v>98.4</v>
      </c>
      <c r="C186" s="202" t="s">
        <v>683</v>
      </c>
      <c r="D186" s="202"/>
    </row>
    <row r="187" spans="1:4" s="75" customFormat="1" x14ac:dyDescent="0.25">
      <c r="A187" s="76">
        <v>43544</v>
      </c>
      <c r="B187" s="166">
        <v>3650</v>
      </c>
      <c r="C187" s="202" t="s">
        <v>667</v>
      </c>
      <c r="D187" s="202"/>
    </row>
    <row r="188" spans="1:4" s="75" customFormat="1" x14ac:dyDescent="0.25">
      <c r="A188" s="76">
        <v>43544</v>
      </c>
      <c r="B188" s="166">
        <v>8060</v>
      </c>
      <c r="C188" s="202" t="s">
        <v>671</v>
      </c>
      <c r="D188" s="202"/>
    </row>
    <row r="189" spans="1:4" s="75" customFormat="1" x14ac:dyDescent="0.25">
      <c r="A189" s="76">
        <v>43544</v>
      </c>
      <c r="B189" s="166">
        <v>290</v>
      </c>
      <c r="C189" s="202" t="s">
        <v>676</v>
      </c>
      <c r="D189" s="202"/>
    </row>
    <row r="190" spans="1:4" s="75" customFormat="1" x14ac:dyDescent="0.25">
      <c r="A190" s="76">
        <v>43552</v>
      </c>
      <c r="B190" s="166">
        <v>5600</v>
      </c>
      <c r="C190" s="202" t="s">
        <v>672</v>
      </c>
      <c r="D190" s="202"/>
    </row>
    <row r="191" spans="1:4" s="75" customFormat="1" x14ac:dyDescent="0.25">
      <c r="A191" s="76">
        <v>43552</v>
      </c>
      <c r="B191" s="166">
        <v>6401.1</v>
      </c>
      <c r="C191" s="203" t="s">
        <v>671</v>
      </c>
      <c r="D191" s="204"/>
    </row>
    <row r="192" spans="1:4" s="75" customFormat="1" x14ac:dyDescent="0.25">
      <c r="A192" s="76">
        <v>43552</v>
      </c>
      <c r="B192" s="166">
        <v>20931.7</v>
      </c>
      <c r="C192" s="203" t="s">
        <v>673</v>
      </c>
      <c r="D192" s="204"/>
    </row>
    <row r="193" spans="1:6" s="75" customFormat="1" x14ac:dyDescent="0.25">
      <c r="A193" s="76">
        <v>43552</v>
      </c>
      <c r="B193" s="166">
        <v>581.70000000000005</v>
      </c>
      <c r="C193" s="202" t="s">
        <v>674</v>
      </c>
      <c r="D193" s="202"/>
    </row>
    <row r="194" spans="1:6" s="75" customFormat="1" x14ac:dyDescent="0.25">
      <c r="A194" s="76">
        <v>43552</v>
      </c>
      <c r="B194" s="166">
        <v>2197.1999999999998</v>
      </c>
      <c r="C194" s="202" t="s">
        <v>675</v>
      </c>
      <c r="D194" s="202"/>
    </row>
    <row r="195" spans="1:6" s="75" customFormat="1" x14ac:dyDescent="0.25">
      <c r="A195" s="76">
        <v>43552</v>
      </c>
      <c r="B195" s="166">
        <v>618.9</v>
      </c>
      <c r="C195" s="202" t="s">
        <v>668</v>
      </c>
      <c r="D195" s="202"/>
    </row>
    <row r="196" spans="1:6" ht="15" customHeight="1" x14ac:dyDescent="0.25">
      <c r="A196" s="211" t="s">
        <v>242</v>
      </c>
      <c r="B196" s="212"/>
      <c r="C196" s="212"/>
      <c r="D196" s="213"/>
      <c r="E196" s="59"/>
      <c r="F196" s="31"/>
    </row>
    <row r="197" spans="1:6" x14ac:dyDescent="0.25">
      <c r="A197" s="76">
        <v>43527</v>
      </c>
      <c r="B197" s="167">
        <v>39484.720000000001</v>
      </c>
      <c r="C197" s="202" t="s">
        <v>665</v>
      </c>
      <c r="D197" s="202"/>
    </row>
    <row r="198" spans="1:6" ht="15" customHeight="1" x14ac:dyDescent="0.25">
      <c r="A198" s="207" t="s">
        <v>243</v>
      </c>
      <c r="B198" s="208"/>
      <c r="C198" s="208"/>
      <c r="D198" s="209"/>
    </row>
    <row r="199" spans="1:6" x14ac:dyDescent="0.25">
      <c r="A199" s="76">
        <v>43530</v>
      </c>
      <c r="B199" s="167">
        <v>230510.85</v>
      </c>
      <c r="C199" s="210" t="s">
        <v>310</v>
      </c>
      <c r="D199" s="210"/>
    </row>
    <row r="200" spans="1:6" ht="15" customHeight="1" x14ac:dyDescent="0.25">
      <c r="A200" s="142">
        <v>43537</v>
      </c>
      <c r="B200" s="167">
        <v>6000</v>
      </c>
      <c r="C200" s="205" t="s">
        <v>677</v>
      </c>
      <c r="D200" s="206"/>
    </row>
    <row r="201" spans="1:6" x14ac:dyDescent="0.25">
      <c r="A201" s="76">
        <v>43538</v>
      </c>
      <c r="B201" s="167">
        <v>3357.88</v>
      </c>
      <c r="C201" s="203" t="s">
        <v>246</v>
      </c>
      <c r="D201" s="204"/>
    </row>
    <row r="202" spans="1:6" ht="15" customHeight="1" x14ac:dyDescent="0.25">
      <c r="A202" s="76">
        <v>43546</v>
      </c>
      <c r="B202" s="167">
        <v>271700</v>
      </c>
      <c r="C202" s="210" t="s">
        <v>244</v>
      </c>
      <c r="D202" s="210"/>
    </row>
    <row r="203" spans="1:6" ht="15" customHeight="1" x14ac:dyDescent="0.25">
      <c r="A203" s="143" t="s">
        <v>585</v>
      </c>
      <c r="B203" s="167">
        <v>87149.6</v>
      </c>
      <c r="C203" s="210" t="s">
        <v>245</v>
      </c>
      <c r="D203" s="210"/>
    </row>
    <row r="204" spans="1:6" x14ac:dyDescent="0.25">
      <c r="A204" s="143" t="s">
        <v>585</v>
      </c>
      <c r="B204" s="167">
        <v>28568</v>
      </c>
      <c r="C204" s="203" t="s">
        <v>603</v>
      </c>
      <c r="D204" s="204"/>
    </row>
    <row r="205" spans="1:6" ht="15" customHeight="1" x14ac:dyDescent="0.25">
      <c r="A205" s="7" t="s">
        <v>24</v>
      </c>
      <c r="B205" s="84">
        <f>SUM(B11:B180,B182:B195,B199:B204)+B197</f>
        <v>848759.73</v>
      </c>
      <c r="C205" s="22"/>
      <c r="D205" s="23"/>
    </row>
    <row r="206" spans="1:6" x14ac:dyDescent="0.25">
      <c r="B206" s="31"/>
    </row>
    <row r="207" spans="1:6" ht="15" customHeight="1" x14ac:dyDescent="0.25">
      <c r="C207" s="39"/>
    </row>
  </sheetData>
  <sheetProtection formatCells="0" formatColumns="0" formatRows="0" insertColumns="0" insertRows="0" insertHyperlinks="0" deleteColumns="0" deleteRows="0" sort="0" autoFilter="0" pivotTables="0"/>
  <mergeCells count="30">
    <mergeCell ref="C188:D188"/>
    <mergeCell ref="C189:D189"/>
    <mergeCell ref="C190:D190"/>
    <mergeCell ref="C183:D183"/>
    <mergeCell ref="A196:D196"/>
    <mergeCell ref="C184:D184"/>
    <mergeCell ref="C185:D185"/>
    <mergeCell ref="C186:D186"/>
    <mergeCell ref="C191:D191"/>
    <mergeCell ref="C192:D192"/>
    <mergeCell ref="C187:D187"/>
    <mergeCell ref="C204:D204"/>
    <mergeCell ref="C193:D193"/>
    <mergeCell ref="C195:D195"/>
    <mergeCell ref="C194:D194"/>
    <mergeCell ref="C200:D200"/>
    <mergeCell ref="A198:D198"/>
    <mergeCell ref="C202:D202"/>
    <mergeCell ref="C203:D203"/>
    <mergeCell ref="C201:D201"/>
    <mergeCell ref="C199:D199"/>
    <mergeCell ref="C197:D197"/>
    <mergeCell ref="A181:D181"/>
    <mergeCell ref="A10:D10"/>
    <mergeCell ref="C182:D182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dcterms:created xsi:type="dcterms:W3CDTF">2019-02-26T11:48:52Z</dcterms:created>
  <dcterms:modified xsi:type="dcterms:W3CDTF">2019-04-26T10:48:40Z</dcterms:modified>
  <cp:category/>
  <cp:contentStatus/>
</cp:coreProperties>
</file>