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"/>
    </mc:Choice>
  </mc:AlternateContent>
  <bookViews>
    <workbookView xWindow="-120" yWindow="-120" windowWidth="29040" windowHeight="1584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8" l="1"/>
  <c r="C13" i="1" l="1"/>
  <c r="C485" i="13" l="1"/>
  <c r="B121" i="4" l="1"/>
  <c r="B103" i="4" l="1"/>
  <c r="B72" i="4"/>
  <c r="C22" i="1" s="1"/>
  <c r="B97" i="4"/>
  <c r="B220" i="5"/>
  <c r="C484" i="13" l="1"/>
  <c r="B202" i="5" l="1"/>
  <c r="C44" i="10" l="1"/>
  <c r="C45" i="10"/>
  <c r="C70" i="11" l="1"/>
  <c r="B191" i="5" l="1"/>
  <c r="B77" i="4" l="1"/>
  <c r="C23" i="1" s="1"/>
  <c r="B35" i="4" l="1"/>
  <c r="C21" i="1" s="1"/>
  <c r="D11" i="6" l="1"/>
  <c r="B16" i="4" l="1"/>
  <c r="B205" i="5" l="1"/>
  <c r="C25" i="1" l="1"/>
  <c r="B108" i="4" l="1"/>
  <c r="B122" i="4" s="1"/>
  <c r="C16" i="1"/>
  <c r="C12" i="1" l="1"/>
  <c r="B221" i="5" l="1"/>
  <c r="C14" i="1" l="1"/>
  <c r="C17" i="1" l="1"/>
  <c r="C27" i="1"/>
  <c r="C26" i="1"/>
  <c r="C24" i="1"/>
  <c r="C20" i="1"/>
  <c r="C19" i="1" l="1"/>
  <c r="C15" i="1"/>
  <c r="C11" i="1"/>
  <c r="C29" i="1" l="1"/>
</calcChain>
</file>

<file path=xl/sharedStrings.xml><?xml version="1.0" encoding="utf-8"?>
<sst xmlns="http://schemas.openxmlformats.org/spreadsheetml/2006/main" count="1734" uniqueCount="822">
  <si>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</si>
  <si>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</si>
  <si>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</si>
  <si>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</si>
  <si>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</si>
  <si>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</si>
  <si>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Yandex.Money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</si>
  <si>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</si>
  <si>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</si>
  <si>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</si>
  <si>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</si>
  <si>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</si>
  <si>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"Стерилизация"</t>
  </si>
  <si>
    <t>Программа "Лапа дружбы"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</si>
  <si>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</si>
  <si>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</si>
  <si>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</si>
  <si>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</si>
  <si>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</si>
  <si>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</si>
  <si>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</si>
  <si>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</si>
  <si>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"Лапа дружбы" 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</si>
  <si>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</si>
  <si>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</si>
  <si>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</si>
  <si>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</si>
  <si>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Сумма,
 руб.</t>
  </si>
  <si>
    <t>Благотворитель</t>
  </si>
  <si>
    <t>Благотворительное пожертвование</t>
  </si>
  <si>
    <t>INNA TARGONSKAYA</t>
  </si>
  <si>
    <t>ANNA KORKH</t>
  </si>
  <si>
    <t>Благотворительное пожертвование на лечение собаки Жужи</t>
  </si>
  <si>
    <t>TATYANA</t>
  </si>
  <si>
    <t>Благотворительное пожертвование на лечение собаки Персика</t>
  </si>
  <si>
    <t>Благотворительное пожертвование на лечение кота Васи</t>
  </si>
  <si>
    <t>Благотворительное пожертвование на лечение собаки Рыжий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</si>
  <si>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</si>
  <si>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</si>
  <si>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</si>
  <si>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</si>
  <si>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Сумма, руб. 
(за вычетом комиссии)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</si>
  <si>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</si>
  <si>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</si>
  <si>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</si>
  <si>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Пожертвования через платёжную систему Yandex.Money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</si>
  <si>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</si>
  <si>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</si>
  <si>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</si>
  <si>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</si>
  <si>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</si>
  <si>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</si>
  <si>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</si>
  <si>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</si>
  <si>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</si>
  <si>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Благотворительные пожертвования от физ. лиц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</si>
  <si>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</si>
  <si>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</si>
  <si>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</si>
  <si>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Благотворительное пожертвование на вакцинацию</t>
  </si>
  <si>
    <t>Всего</t>
  </si>
  <si>
    <t>Зачислено на р/сч за вычетом комиссии оператора 5%</t>
  </si>
  <si>
    <t>Ожидает зачисления на р/сч за вычетом комиссии оператора 5%</t>
  </si>
  <si>
    <t>4301</t>
  </si>
  <si>
    <t>Программа "РэйДом"</t>
  </si>
  <si>
    <t>Благотворительное пожертвование на строительство забора</t>
  </si>
  <si>
    <t>3101</t>
  </si>
  <si>
    <t>ROMAN EGOROV</t>
  </si>
  <si>
    <t>YANA SVININA</t>
  </si>
  <si>
    <t>FAINA RAYGORODSKAYA</t>
  </si>
  <si>
    <t>MAXIM SOLDATENKOV</t>
  </si>
  <si>
    <t>TAISIYA MAXIMOVA</t>
  </si>
  <si>
    <t>IRINA LAKTYUSHINA</t>
  </si>
  <si>
    <t>ALEXANDRA TEREGULOVA</t>
  </si>
  <si>
    <t>ROMAN ZHUKOV</t>
  </si>
  <si>
    <t>MARIYA KOZLOVA</t>
  </si>
  <si>
    <t>NATALIA SHEVTSOVA</t>
  </si>
  <si>
    <t>MARINA PETUKHOVA</t>
  </si>
  <si>
    <t>OLGA KUZNETSOVA</t>
  </si>
  <si>
    <t>KONSTANTIN LARIONOV</t>
  </si>
  <si>
    <t>JANIS DZENIS</t>
  </si>
  <si>
    <t>MARIIA VORSLAV</t>
  </si>
  <si>
    <t>OKSANA KISELEVA</t>
  </si>
  <si>
    <t>ALENA NIKOLSKAIA</t>
  </si>
  <si>
    <t>VLADISLAV PISKAREV</t>
  </si>
  <si>
    <t>DMITRI LIHHATSOV</t>
  </si>
  <si>
    <t>ANNA ZLOBINA</t>
  </si>
  <si>
    <t>YURIY NUKULIN</t>
  </si>
  <si>
    <t>ELINA ALIMBEKOVA</t>
  </si>
  <si>
    <t>ELENA PILYUGINA</t>
  </si>
  <si>
    <t>ELENA KAPUSTINA</t>
  </si>
  <si>
    <t>ELENA KOLOSOVA</t>
  </si>
  <si>
    <t>ELENA KIPRIYANOVA</t>
  </si>
  <si>
    <t>SHCHD LSHCHE</t>
  </si>
  <si>
    <t>YULIYA KOENOVA</t>
  </si>
  <si>
    <t>YANA BAYRAMOVA</t>
  </si>
  <si>
    <t>ALEXANDER BARABANOV</t>
  </si>
  <si>
    <t>ELENA KOSTINA</t>
  </si>
  <si>
    <t>OLEG IVANOV</t>
  </si>
  <si>
    <t>ANASTASIYA LUNINA</t>
  </si>
  <si>
    <t>ROMAN VASILCHUK</t>
  </si>
  <si>
    <t>EKATERINA GORBATENKO</t>
  </si>
  <si>
    <t>DENIS LASHUKOV</t>
  </si>
  <si>
    <t>TATYANA SHASHKINA</t>
  </si>
  <si>
    <t>MARIYA DMITRIEVA</t>
  </si>
  <si>
    <t>MARINA BARYSHEVA</t>
  </si>
  <si>
    <t>ELENA SKRYABINA</t>
  </si>
  <si>
    <t>KSENIA KOZLOVSKAYA</t>
  </si>
  <si>
    <t>ALLA BORISOVA</t>
  </si>
  <si>
    <t>ELENA ABROSIMOVA</t>
  </si>
  <si>
    <t>VASILISA DELONE</t>
  </si>
  <si>
    <t>NATALIA SYSOEVA</t>
  </si>
  <si>
    <t>TATIANA PETROVA</t>
  </si>
  <si>
    <t>ELENA VANKOVA</t>
  </si>
  <si>
    <t>ARINA DENISENKO</t>
  </si>
  <si>
    <t>IVAN KOZLOV</t>
  </si>
  <si>
    <t>SHMIDT ANNA</t>
  </si>
  <si>
    <t>ANASTASIYA LEVCHENKO</t>
  </si>
  <si>
    <t>ALEKSANDR MARKOV</t>
  </si>
  <si>
    <t>EKATERINA GORIAEVA</t>
  </si>
  <si>
    <t>ELIZAVETA SILOVA</t>
  </si>
  <si>
    <t>KIRICHENKO IRINA</t>
  </si>
  <si>
    <t>V. SHAKIRZYANOVA</t>
  </si>
  <si>
    <t>ELENA KHARCHUTKINA</t>
  </si>
  <si>
    <t>MARINA DEEVA</t>
  </si>
  <si>
    <t>EKATERINA NEGRILO</t>
  </si>
  <si>
    <t>OLGA MATVEEVA</t>
  </si>
  <si>
    <t>SVETLANA SAVELYEVA</t>
  </si>
  <si>
    <t>ALEXEY ZAKHAROV</t>
  </si>
  <si>
    <t>DARIA VOINOVA</t>
  </si>
  <si>
    <t>MURAD SAIDOV</t>
  </si>
  <si>
    <t>EKATERINA BAGINA</t>
  </si>
  <si>
    <t>OLGA FEDOSKINA</t>
  </si>
  <si>
    <t>SVETLANA VOROBEVA</t>
  </si>
  <si>
    <t>NINA POMUKHINA</t>
  </si>
  <si>
    <t>DARYA SHISHKINA</t>
  </si>
  <si>
    <t>TATYANA SPITSYNA</t>
  </si>
  <si>
    <t>ALENA SINICHKINA</t>
  </si>
  <si>
    <t>KSENIA FILIPENKOVA</t>
  </si>
  <si>
    <t>ANDREY VOLNOV</t>
  </si>
  <si>
    <t>MIKHAIL MYSHKIN</t>
  </si>
  <si>
    <t>OLGA MALMBERG</t>
  </si>
  <si>
    <t>KSENIIA GNILITCKAIA</t>
  </si>
  <si>
    <t>ILYA MATVEEV</t>
  </si>
  <si>
    <t>ROMAN BOGDANOVSKII</t>
  </si>
  <si>
    <t>MARINA ISMAILOVA</t>
  </si>
  <si>
    <t>ROMAN ARTYUKHIN</t>
  </si>
  <si>
    <t>A. GORSHUNOVA</t>
  </si>
  <si>
    <t>MARIYA OGNEVA</t>
  </si>
  <si>
    <t>ELENA BOGDANOVA</t>
  </si>
  <si>
    <t>INNA PAVLYUTKINA</t>
  </si>
  <si>
    <t>SCETLANA LEBEDEVA</t>
  </si>
  <si>
    <t>ANASTASIA YAKOVLEVA</t>
  </si>
  <si>
    <t>VLADISLAV BIKH</t>
  </si>
  <si>
    <t>ELINA EROKHINA</t>
  </si>
  <si>
    <t>ALEXEY LOPATCHENKO</t>
  </si>
  <si>
    <t>ANNA TRUSHCHELEVA</t>
  </si>
  <si>
    <t>ANNA DENISOVA</t>
  </si>
  <si>
    <t>NATALYA YAKUNINA</t>
  </si>
  <si>
    <t>ELENA PASTUKHOVA</t>
  </si>
  <si>
    <t>SVETLANA SALOVA</t>
  </si>
  <si>
    <t>DARIA</t>
  </si>
  <si>
    <t>DARYA POSTNOVA</t>
  </si>
  <si>
    <t>GALINA KLIMOVA</t>
  </si>
  <si>
    <t>VEZORGINA MARIA</t>
  </si>
  <si>
    <t>SKAKOVSKAYA MARIYA</t>
  </si>
  <si>
    <t>VARVARA KRUTIY</t>
  </si>
  <si>
    <t>ALEXANDRA CHERNIKOVA</t>
  </si>
  <si>
    <t>ANNA IVANOVA</t>
  </si>
  <si>
    <t>EKATERINA ANDRIEVICH</t>
  </si>
  <si>
    <t>VALENTINA KNIAZKINA</t>
  </si>
  <si>
    <t>NATALIYA IVKOVA</t>
  </si>
  <si>
    <t>EKATERINA KURINA</t>
  </si>
  <si>
    <t>MANUYLOVA ANASTASYA</t>
  </si>
  <si>
    <t>DN</t>
  </si>
  <si>
    <t>NOGIN MIKHAIL</t>
  </si>
  <si>
    <t>ALEXANDER KABALENOV</t>
  </si>
  <si>
    <t>ANASTASIA AFANASEVA</t>
  </si>
  <si>
    <t>ALEKSANDR KLIMENKO</t>
  </si>
  <si>
    <t>K. SHALOMITSKAYA</t>
  </si>
  <si>
    <t>KSENIA KONONOVA</t>
  </si>
  <si>
    <t>A.UGOLNIKOVA</t>
  </si>
  <si>
    <t>ANNA KOTOVA</t>
  </si>
  <si>
    <t>SERGEY BONDAREV</t>
  </si>
  <si>
    <t>NADEZHDA GUMANEVA</t>
  </si>
  <si>
    <t>MARGARITA SHUDRYA</t>
  </si>
  <si>
    <t>ROBERT LASHIN</t>
  </si>
  <si>
    <t>FILIMONOVA ELENA</t>
  </si>
  <si>
    <t>ARTEM ZAYTSEV</t>
  </si>
  <si>
    <t>NIKITA LIBERSON</t>
  </si>
  <si>
    <t>MARINA AVERIANOVA</t>
  </si>
  <si>
    <t>IRINA KURNOSOVA</t>
  </si>
  <si>
    <t>NAILYA IVANOVA</t>
  </si>
  <si>
    <t>ALEXANDRA KATASONOVA</t>
  </si>
  <si>
    <t>KIRILL LYUBKIN</t>
  </si>
  <si>
    <t>NATALIA GUKASYAN</t>
  </si>
  <si>
    <t>IRINA TROITSKAYA</t>
  </si>
  <si>
    <t>DARINA KANEVA</t>
  </si>
  <si>
    <t>MOMENTUM R</t>
  </si>
  <si>
    <t>NATALYA VEDENEVA</t>
  </si>
  <si>
    <t>EKATERINA OSIPOVA</t>
  </si>
  <si>
    <t>GULNARA TALIPOVA</t>
  </si>
  <si>
    <t>ANYA POPOVA</t>
  </si>
  <si>
    <t>LILIYA CHUZHOVA</t>
  </si>
  <si>
    <t>I G</t>
  </si>
  <si>
    <t>SERGEY SHEVLYAKOV</t>
  </si>
  <si>
    <t>ALENA GAYDUK</t>
  </si>
  <si>
    <t>OLGA KARTASHEVA</t>
  </si>
  <si>
    <t>ALEKSEY FALEEV</t>
  </si>
  <si>
    <t>EKATERINA SKOBEYKO</t>
  </si>
  <si>
    <t>TATIANA BALTUTIS</t>
  </si>
  <si>
    <t>ELENA PETROVA</t>
  </si>
  <si>
    <t>ANASTASIA</t>
  </si>
  <si>
    <t>ALEKSANDR BESSALOV</t>
  </si>
  <si>
    <t>OLGA BUSHUEVA</t>
  </si>
  <si>
    <t>REGINA RESHETEEVA</t>
  </si>
  <si>
    <t>ELENA DEDIKOVA</t>
  </si>
  <si>
    <t>OLGA SMIRNOVA</t>
  </si>
  <si>
    <t>TANYA SHCHERBATOVA</t>
  </si>
  <si>
    <t>ALEEVA ALEKSANDRA</t>
  </si>
  <si>
    <t>DENIS PERKOVSKIY</t>
  </si>
  <si>
    <t>ANNA KOROBEINIKOVA</t>
  </si>
  <si>
    <t>GALINA ZELENKOVA</t>
  </si>
  <si>
    <t>STANISLAV PODCHASKIY</t>
  </si>
  <si>
    <t>YULIYA TROFIMOVICH</t>
  </si>
  <si>
    <t>ANNA PETRENKO</t>
  </si>
  <si>
    <t>DARIA LABKOVSKAYA</t>
  </si>
  <si>
    <t>DARIA FEDOROVA</t>
  </si>
  <si>
    <t>DINARA SHAIKHINA</t>
  </si>
  <si>
    <t>ESENIN ROMAN</t>
  </si>
  <si>
    <t>EKATERINA IVANOVA</t>
  </si>
  <si>
    <t>SVETLANA VOROBYEVA</t>
  </si>
  <si>
    <t>ROMAN FURTSEV</t>
  </si>
  <si>
    <t>SVETLANA ROMANOVA</t>
  </si>
  <si>
    <t>DARYA AVERYANOVA</t>
  </si>
  <si>
    <t>ANNA RAKOVICH-NAKHIMOVA</t>
  </si>
  <si>
    <t>ALEKSANDRA MINAEVA</t>
  </si>
  <si>
    <t>IVAN BLOKHIN</t>
  </si>
  <si>
    <t>NADEZHDA PRIKHODKO</t>
  </si>
  <si>
    <t>ANTON GOROKHOVATSKY</t>
  </si>
  <si>
    <t>YULIYA MAKAROVA</t>
  </si>
  <si>
    <t>REZEDA AKHMETZHANOVA</t>
  </si>
  <si>
    <t>SHAMIL GALIMULILN</t>
  </si>
  <si>
    <t>OLGA PAVSHOK</t>
  </si>
  <si>
    <t>ALESYA SHITIKOVA</t>
  </si>
  <si>
    <t>VALERIYA ARISTOVA</t>
  </si>
  <si>
    <t>EGOR BASALAEV</t>
  </si>
  <si>
    <t>DARIA RYAZANTSEVA</t>
  </si>
  <si>
    <t>KARINA FOMICHEVA</t>
  </si>
  <si>
    <t>DINA TARASENKO</t>
  </si>
  <si>
    <t>MARIIA SAPRONOVA</t>
  </si>
  <si>
    <t>ALEKSANDR PLETNEV</t>
  </si>
  <si>
    <t>T MESHCHERIAKOVA</t>
  </si>
  <si>
    <t>SVETLANA LOGASHKINA</t>
  </si>
  <si>
    <t>ANASTASIYA KOLTYSHEVA</t>
  </si>
  <si>
    <t>ANNA YURCHENKO</t>
  </si>
  <si>
    <t>MARINA KOSTEREVA</t>
  </si>
  <si>
    <t>ELENA VALEVSKAYA</t>
  </si>
  <si>
    <t>POLINA TELEGINA</t>
  </si>
  <si>
    <t>LILIIA BRAINIS</t>
  </si>
  <si>
    <t>BALAKAEVA YULIA</t>
  </si>
  <si>
    <t>EKATERINA VOLOSHINA</t>
  </si>
  <si>
    <t>ROMAN UVAROV</t>
  </si>
  <si>
    <t>KOZLOV MIKHAIL</t>
  </si>
  <si>
    <t>0889</t>
  </si>
  <si>
    <t>3179</t>
  </si>
  <si>
    <t>4552</t>
  </si>
  <si>
    <t>MARIA SAKHAROVA</t>
  </si>
  <si>
    <t>VIOLETTA BABAKOVA</t>
  </si>
  <si>
    <t>ANNA LASHKOVA</t>
  </si>
  <si>
    <t>ELENA PETRENKO</t>
  </si>
  <si>
    <t>KAMILLA KAMALOVA</t>
  </si>
  <si>
    <t>KARINA KUZNETSOVA</t>
  </si>
  <si>
    <t>SHAMARDINA TATIANA</t>
  </si>
  <si>
    <t>VASILY ANISIMOV</t>
  </si>
  <si>
    <t>OL MKOT</t>
  </si>
  <si>
    <t>ALENA STROKOVA</t>
  </si>
  <si>
    <t>VICTORIA BAUER</t>
  </si>
  <si>
    <t>DIGITAL CARD</t>
  </si>
  <si>
    <t>GRIGORIY BUBANKOV</t>
  </si>
  <si>
    <t>ELENA ZHOSUL</t>
  </si>
  <si>
    <t>MARIA FOMINA</t>
  </si>
  <si>
    <t>TAISIYA KORNILTSEVA</t>
  </si>
  <si>
    <t>IRINA SHIROCHENSKAYA</t>
  </si>
  <si>
    <t>INESSA SHICHYOVA</t>
  </si>
  <si>
    <t>OLGA PANINA</t>
  </si>
  <si>
    <t>VISA CARDHOLDER</t>
  </si>
  <si>
    <t>MARIA KHUDYAKOVA</t>
  </si>
  <si>
    <t>FARIDA RAKHMANI</t>
  </si>
  <si>
    <t>MILANA IZVARINA</t>
  </si>
  <si>
    <t>ANASTASIYA PESKOVA</t>
  </si>
  <si>
    <t>INNA OBRAZTSOVA</t>
  </si>
  <si>
    <t>MARIIA ZOTOVA</t>
  </si>
  <si>
    <t>SVETLANA</t>
  </si>
  <si>
    <t>POLINA ZUEVA</t>
  </si>
  <si>
    <t>ALEXANDR FILIPPOVICH</t>
  </si>
  <si>
    <t>KIRILL VANKOV</t>
  </si>
  <si>
    <t>ANASTASIA DANILENKO</t>
  </si>
  <si>
    <t>ILYA DVORNIKOV</t>
  </si>
  <si>
    <t>ERMOLAEVA TATIANA</t>
  </si>
  <si>
    <t>EVGENIY EFIMOV</t>
  </si>
  <si>
    <t>MARIYA ZOTOVA</t>
  </si>
  <si>
    <t>INNA KHAMSKAYA</t>
  </si>
  <si>
    <t>ANASTASIA USHANINA</t>
  </si>
  <si>
    <t>ELENA FEDOTOVA</t>
  </si>
  <si>
    <t>MARIA KULIKOVA</t>
  </si>
  <si>
    <t>Татьяна Александрова</t>
  </si>
  <si>
    <t>Комиссия банка</t>
  </si>
  <si>
    <t>3911</t>
  </si>
  <si>
    <t>6613</t>
  </si>
  <si>
    <t>9633</t>
  </si>
  <si>
    <t>7098</t>
  </si>
  <si>
    <t>0544</t>
  </si>
  <si>
    <t>3680</t>
  </si>
  <si>
    <t>6521</t>
  </si>
  <si>
    <t>1972</t>
  </si>
  <si>
    <t>0072</t>
  </si>
  <si>
    <t>9055</t>
  </si>
  <si>
    <t>3493</t>
  </si>
  <si>
    <t>9101</t>
  </si>
  <si>
    <t>2108</t>
  </si>
  <si>
    <t>9152</t>
  </si>
  <si>
    <t>1542</t>
  </si>
  <si>
    <t>6438</t>
  </si>
  <si>
    <t>5042</t>
  </si>
  <si>
    <t>2934</t>
  </si>
  <si>
    <t>2596</t>
  </si>
  <si>
    <t>4250</t>
  </si>
  <si>
    <t>5814</t>
  </si>
  <si>
    <t>5298</t>
  </si>
  <si>
    <t>1708</t>
  </si>
  <si>
    <t>3140</t>
  </si>
  <si>
    <t>7687</t>
  </si>
  <si>
    <t>2219</t>
  </si>
  <si>
    <t>7480</t>
  </si>
  <si>
    <t>9445</t>
  </si>
  <si>
    <t>за октябрь 2019 года</t>
  </si>
  <si>
    <t>Остаток средств на 01.10.2019</t>
  </si>
  <si>
    <t>Остаток средств на 31.10.2019</t>
  </si>
  <si>
    <t>Общая сумма пожертвований за октябрь 2019г.</t>
  </si>
  <si>
    <t>Произведенные расходы за октябрь 2019г.</t>
  </si>
  <si>
    <t xml:space="preserve">Программа "РэйДом" </t>
  </si>
  <si>
    <t>ELINA ZARIFULLINA</t>
  </si>
  <si>
    <t>ANASTASIYA ERMAKOVA</t>
  </si>
  <si>
    <t>EKATERINA NEKRAKHA</t>
  </si>
  <si>
    <t>ASLANS HOROV</t>
  </si>
  <si>
    <t>SERGEY</t>
  </si>
  <si>
    <t>SERGEY PUZANOV</t>
  </si>
  <si>
    <t>VERONIKA</t>
  </si>
  <si>
    <t>IVAN MEDVEDEV</t>
  </si>
  <si>
    <t>DIANA BABARITSKAYA</t>
  </si>
  <si>
    <t>YANDEX MONEY</t>
  </si>
  <si>
    <t>EVGENIY ALIMOV</t>
  </si>
  <si>
    <t>ALINA POPOVA</t>
  </si>
  <si>
    <t>TATIANA GUDOSHNIKOVA</t>
  </si>
  <si>
    <t>SOFIIA ANNENKOVA</t>
  </si>
  <si>
    <t>ALEXANDRA TUPIK</t>
  </si>
  <si>
    <t>OLGA LEVINA</t>
  </si>
  <si>
    <t>IRINA YEROKHINA</t>
  </si>
  <si>
    <t>YULIYA MARTYNOVA</t>
  </si>
  <si>
    <t>TATYANA TULCHINSKAYA</t>
  </si>
  <si>
    <t>VITALY GURYANOV</t>
  </si>
  <si>
    <t>MARGARITA PESTOVA</t>
  </si>
  <si>
    <t>KSENIIA BEKH</t>
  </si>
  <si>
    <t>LEYLA ZHELDYBAEVA</t>
  </si>
  <si>
    <t>SVETLANA SAMARSKAYA</t>
  </si>
  <si>
    <t>ALEXANDER</t>
  </si>
  <si>
    <t>IRINA KRASYUKOVA</t>
  </si>
  <si>
    <t>ANNA ZAKHAROVA</t>
  </si>
  <si>
    <t>JULIA MOSHCHITSKAYA</t>
  </si>
  <si>
    <t>D ZAHAROVA</t>
  </si>
  <si>
    <t>IGOR MARKOV</t>
  </si>
  <si>
    <t>VLADIMIR GEGECHKORI</t>
  </si>
  <si>
    <t>ELENA KORABELNIKOVA</t>
  </si>
  <si>
    <t>ANASTASIA SHIPILOVA</t>
  </si>
  <si>
    <t>ELIZAVETA</t>
  </si>
  <si>
    <t>OXANA ZAYTSEVA</t>
  </si>
  <si>
    <t>ERAITARSKAIA</t>
  </si>
  <si>
    <t>MARIA RAZUMOVA</t>
  </si>
  <si>
    <t>ELENA MAYOROVA</t>
  </si>
  <si>
    <t>ZHANNA GUCHINA</t>
  </si>
  <si>
    <t>AEXANDR SU</t>
  </si>
  <si>
    <t>KUZNETSOV BOGDAN</t>
  </si>
  <si>
    <t>KSENIA MELNICHUK</t>
  </si>
  <si>
    <t>ALINA BEVZA</t>
  </si>
  <si>
    <t>DENIS KHLEBNIKOV</t>
  </si>
  <si>
    <t>ZUKHRA</t>
  </si>
  <si>
    <t>IRINA GRISHULINA</t>
  </si>
  <si>
    <t>SVETLANA ZHALNENKOVA</t>
  </si>
  <si>
    <t>IRINA MAVLIKHANOVA</t>
  </si>
  <si>
    <t>ALEKSANDR MOLCHANOV</t>
  </si>
  <si>
    <t>ANNA BELYAEVA</t>
  </si>
  <si>
    <t>KONSTANTIN</t>
  </si>
  <si>
    <t>ROMAN ALYANCHIKOV</t>
  </si>
  <si>
    <t>FATIMAT KABALOEVA</t>
  </si>
  <si>
    <t>EVGENY RUSSKIKH</t>
  </si>
  <si>
    <t>EVGENIY RUSSKIKH</t>
  </si>
  <si>
    <t>ELENA KHANINA</t>
  </si>
  <si>
    <t>MARIIA GRACHEVA</t>
  </si>
  <si>
    <t>VIKTORIA SUKHAREVA</t>
  </si>
  <si>
    <t>ANNA MARISYUK</t>
  </si>
  <si>
    <t>NADEZHDA ZUEVA</t>
  </si>
  <si>
    <t>MARIITA MANUEL SAMBA</t>
  </si>
  <si>
    <t>TATYANA VALUYSKIKH</t>
  </si>
  <si>
    <t>ANASTASIIA</t>
  </si>
  <si>
    <t>EKATERINA KOSAREVA</t>
  </si>
  <si>
    <t>DMITRIY SOROKIN</t>
  </si>
  <si>
    <t>NATALYA VESELKOVA</t>
  </si>
  <si>
    <t>YULIYA MEDVEDEVA</t>
  </si>
  <si>
    <t>NADEZHDA ZADOROZHNAIA</t>
  </si>
  <si>
    <t>RUSLANA LEVINA</t>
  </si>
  <si>
    <t>ALENA PIVOVAROVA</t>
  </si>
  <si>
    <t>NADEZHDA KHOZHAINOVA</t>
  </si>
  <si>
    <t>IRINA MALYARIK</t>
  </si>
  <si>
    <t>ALEXANDRA KASHLAEVA</t>
  </si>
  <si>
    <t>ELENA KARTSEVA</t>
  </si>
  <si>
    <t>ANASTASIA REPKINA</t>
  </si>
  <si>
    <t>A GORBUNOVA</t>
  </si>
  <si>
    <t>OLEG BELOPOLSKIY</t>
  </si>
  <si>
    <t>TATYANA PULKO</t>
  </si>
  <si>
    <t>ANASTASIA BAZETSKAI</t>
  </si>
  <si>
    <t>DARYA TIKHOVOD</t>
  </si>
  <si>
    <t>TATYANA TETERUK</t>
  </si>
  <si>
    <t>NIKITA AZAROV</t>
  </si>
  <si>
    <t>ALEXANDER MANAKOV</t>
  </si>
  <si>
    <t>ALINA FEOKTISTOVA</t>
  </si>
  <si>
    <t>VIKTORIYA EMSHANOVA</t>
  </si>
  <si>
    <t>LESNIKOVA VIKTORIA</t>
  </si>
  <si>
    <t>VALENTINA NIKOLAEVNA</t>
  </si>
  <si>
    <t>MIKHAIL YUGIN</t>
  </si>
  <si>
    <t>TATIANA NELIUBOVA</t>
  </si>
  <si>
    <t>TATYANA PRUDNIKOVA</t>
  </si>
  <si>
    <t>SERDIUK ELENA</t>
  </si>
  <si>
    <t>N NETREBOVSKAYA</t>
  </si>
  <si>
    <t>DIANA ALIRZAEVA</t>
  </si>
  <si>
    <t>ALINA KOROLKOVA</t>
  </si>
  <si>
    <t>MAXIM RYBNIKOV</t>
  </si>
  <si>
    <t>MARIA MALIKOVA</t>
  </si>
  <si>
    <t>VIKTORIA KOPYLOVA</t>
  </si>
  <si>
    <t>ANNA STIBLO</t>
  </si>
  <si>
    <t>VALENTINA</t>
  </si>
  <si>
    <t>TATYANA LAVENISHNIKOVA</t>
  </si>
  <si>
    <t>OLGA MAKSIMOVA</t>
  </si>
  <si>
    <t>YULIYA IVANOVA</t>
  </si>
  <si>
    <t>ZEPALOVA ELENA</t>
  </si>
  <si>
    <t>SVETLANA LIFANOVA</t>
  </si>
  <si>
    <t>NINA POPOVA</t>
  </si>
  <si>
    <t>ANDREY SETKOV</t>
  </si>
  <si>
    <t>LILIYA AKHMEDOVA</t>
  </si>
  <si>
    <t>MARIYA MEDVEDKOVA</t>
  </si>
  <si>
    <t>DANIILKHARITONOV</t>
  </si>
  <si>
    <t>ANNA CHIN-GO-PIN</t>
  </si>
  <si>
    <t>USIK VALENTINA</t>
  </si>
  <si>
    <t>ALINA BULYGINA</t>
  </si>
  <si>
    <t>ANASTASIYA GORBUNOVA</t>
  </si>
  <si>
    <t>ANASTASIYA POTAPOVA</t>
  </si>
  <si>
    <t>DENIS CHUY</t>
  </si>
  <si>
    <t>VALERIA MIKHAILOVA</t>
  </si>
  <si>
    <t>NATALIA NIKULINA</t>
  </si>
  <si>
    <t>MARINA TARASOVA</t>
  </si>
  <si>
    <t>KUZNETSOVA MARIA</t>
  </si>
  <si>
    <t>ELENA ZEPALOVA</t>
  </si>
  <si>
    <t>ANATASIYA GERASIMOVA</t>
  </si>
  <si>
    <t>EKATERINA NADEEVA</t>
  </si>
  <si>
    <t>DARYA NEDOREZOVA</t>
  </si>
  <si>
    <t>ALEKSEI A</t>
  </si>
  <si>
    <t>YULIYA MELYANTSOVA</t>
  </si>
  <si>
    <t>POCHTA BANK CLIENT</t>
  </si>
  <si>
    <t>EVGENYA GORBOVSKAYA</t>
  </si>
  <si>
    <t>ELENA DRYNKOVA</t>
  </si>
  <si>
    <t>ALEKSANDRA PAVLYUTKINA</t>
  </si>
  <si>
    <t>OXANA RYSKINA</t>
  </si>
  <si>
    <t>VICTORIA KULAKOVA</t>
  </si>
  <si>
    <t>ALEKSANDRA ADELOVA</t>
  </si>
  <si>
    <t>MARIA VOROBYEVA</t>
  </si>
  <si>
    <t>GALINA</t>
  </si>
  <si>
    <t>DMITRIY KORNEYCHENKO</t>
  </si>
  <si>
    <t>ALINA BONDARENKO</t>
  </si>
  <si>
    <t>IRINA NIKOLAEVA</t>
  </si>
  <si>
    <t>VALERIIA VLADIMIROVNA</t>
  </si>
  <si>
    <t>YANA SOROKINA</t>
  </si>
  <si>
    <t>DARYA PANKOVA</t>
  </si>
  <si>
    <t>EKATERINA MYASNIKOVA</t>
  </si>
  <si>
    <t>ARINA MAGOMEDOVA</t>
  </si>
  <si>
    <t>ANDREI</t>
  </si>
  <si>
    <t>NATALIA ANYUTINA</t>
  </si>
  <si>
    <t>YEKATERIN ZHEREKHOVA</t>
  </si>
  <si>
    <t>ARTEM GALUSHIN</t>
  </si>
  <si>
    <t>VITA KHERBST</t>
  </si>
  <si>
    <t>MARIA RYBNIKOVA</t>
  </si>
  <si>
    <t>OLYA SHIROCKOVA</t>
  </si>
  <si>
    <t>VIKTORIA GENERALSKYA</t>
  </si>
  <si>
    <t>LEV</t>
  </si>
  <si>
    <t>MULTI CARD</t>
  </si>
  <si>
    <t>TATYANA BELOTSERKOVSKAYA</t>
  </si>
  <si>
    <t>YAKOVLEV SERGEY</t>
  </si>
  <si>
    <t>EGOR SHISHKIN</t>
  </si>
  <si>
    <t>MOISEEV NIKITA</t>
  </si>
  <si>
    <t>OLGA VEDENINA</t>
  </si>
  <si>
    <t>MAMICHEV ILYA</t>
  </si>
  <si>
    <t>EKATERINA POZDEEVA</t>
  </si>
  <si>
    <t>08.10.2019</t>
  </si>
  <si>
    <t>Евгения</t>
  </si>
  <si>
    <t>S M</t>
  </si>
  <si>
    <t>Наталья</t>
  </si>
  <si>
    <t>VK</t>
  </si>
  <si>
    <t>Om</t>
  </si>
  <si>
    <t>Программа "Социальное зоотакси "РэйМобиль"</t>
  </si>
  <si>
    <t>Оплата труда сотрудника, занятого в релизации программы, за октябрь</t>
  </si>
  <si>
    <t>Налоги и взносы от ФОТ сотрудника, занятого в релизации программы, за сентябрь</t>
  </si>
  <si>
    <t>Налоги и взносы от ФОТ сотрудника, занятого в релизации программы, за октбярь</t>
  </si>
  <si>
    <t>Оплата за аренду нежилого помещения за октябрь</t>
  </si>
  <si>
    <t>Оплата труда сотрудников (4 человека), занятых в релизации программы, за октябрь</t>
  </si>
  <si>
    <t>Налоги и взносы от ФОТ сотрудников (4 человека), занятых в релизации программы, за октябрь</t>
  </si>
  <si>
    <t>Оплата труда сотрудников (5 человек), занятых в релизации программы, за октябрь</t>
  </si>
  <si>
    <t>Налоги и взносы от ФОТ сотрудников (5 человек), занятых в релизации программы, за сентябрь</t>
  </si>
  <si>
    <t>Налоги и взносы от ФОТ сотрудников (5 человек), занятых в релизации программы, за октябрь</t>
  </si>
  <si>
    <t>Оплата труда сотрудников (2 человека), занятых в релизации программы, за октябрь</t>
  </si>
  <si>
    <t>Налоги и взносы от ФОТ сотрудников (2 человека), занятых в релизации программы, за сентябрь</t>
  </si>
  <si>
    <t>Налоги и взносы от ФОТ сотрудников (2 человека), занятых в релизации программы, за октябрь</t>
  </si>
  <si>
    <t>Оплата за аренду нежилого помещения за ноябрь</t>
  </si>
  <si>
    <t>Оплата труда АУП (координирование и развитие Фонда, бух. учет, 6 человек) за октябрь</t>
  </si>
  <si>
    <t>Налоги и взносы от ФОТ за сентябрь</t>
  </si>
  <si>
    <t>Налоги и взносы от ФОТ за октябрь</t>
  </si>
  <si>
    <t>Оплата за корм для собак для приюта "Верные друзья" г.Калуга</t>
  </si>
  <si>
    <t>Оплата за корм и ветеринарные препараты для собак и кошек для приюта "Верные друзья" г.Калуга</t>
  </si>
  <si>
    <t>Оплата за медицинские препараты для Команды помощи шпицам</t>
  </si>
  <si>
    <t>Оплата за корм для собак для приюта "Печатники"</t>
  </si>
  <si>
    <t>Оплата за ветеринарные препараты для приюта "Зоорассвет"</t>
  </si>
  <si>
    <t>Оплата за корм (вет. диета) для собак для приюта "Зоорассвет"</t>
  </si>
  <si>
    <t>Оплата за вет. услуги - прием врача, проведение анализов и исследований собаке Астре в вет. клинике "Беланта" Щербинка</t>
  </si>
  <si>
    <t>Оплата за вет. услуги - лечение в стационаре собаки Айка в вет. клинике "Биоконтроль"</t>
  </si>
  <si>
    <t>Оплата за лакомства и шлейку для щенка Лотти</t>
  </si>
  <si>
    <t>Оплата за вет. услуги - прием врача и проведение исследования собаке Балу в вет. клинике "В добрые руки"</t>
  </si>
  <si>
    <t>Оплата за вет. услуги - проведение анализов собакам Ярде и Милаше в вет. клинике "Вива" г.Пушкино</t>
  </si>
  <si>
    <t>Оплата за вет. услуги - вакцинацию собак Лотти, Черныша и Беляша в клинике "Доктор Пух"</t>
  </si>
  <si>
    <t>Оплата за вет. услуги - проведение мед. манипуляций коту Жану-Полю в вет. центре "Dr. Hug"</t>
  </si>
  <si>
    <t>Оплата за вет. услуги - содержание в стационаре кота Вальдемара в вет. клинике "Домашний любимчик"</t>
  </si>
  <si>
    <t>Оплата за вет. услуги - проведение исследования и анализов собаке Форте в вет. центре "Dr. Hug"</t>
  </si>
  <si>
    <t>Оплата за вет. услуги - лечение в стационаре собаки Плуто в вет. клинике "Астин"</t>
  </si>
  <si>
    <t>Оплата за адресник для щенка Лотти</t>
  </si>
  <si>
    <t>Оплата за вет. услуги - лечение в стационаре собаки Моллика в вет. клинике "В добрые руки"</t>
  </si>
  <si>
    <t>Оплата за вет. услуги - прием врача-офтальмолога собаки Греты и кошек Мушки и Шарлоты в Центре доктора Шилкина А.Г.</t>
  </si>
  <si>
    <t>Оплата за вет. услуги - вакцинацию собак Лотти и Черныша в клинике "Доктор Пух"</t>
  </si>
  <si>
    <t>Оплата за вет. услуги - лечение в стационаре кошки Мио в вет. клинике "Феникс-Вет"</t>
  </si>
  <si>
    <t>Оплата за вет. услуги - МРТ-диагностику собаки Шанти в Центре ветеринарной МРТ-диагностики</t>
  </si>
  <si>
    <t>Оплата за вет. услуги - стерилизацию собаки Берты в вет. клинике "Ас-Вет" г.Алексин</t>
  </si>
  <si>
    <t>Оплата за вет. услуги - стерилизацию собаки Люси в вет. клинике "Ветпомощь" г.Александров</t>
  </si>
  <si>
    <t>Оплата за вет. услуги - стерилизацию собаки Стефы в вет. клинике "Ветпомощь" г.Александров</t>
  </si>
  <si>
    <t>Оплата за вет. услуги - кастрацию собак Мазутика, Дизеля и кота Феликса в вет. клинике "Умка" г.Калуга</t>
  </si>
  <si>
    <t>Оплата за вет. услуги - стерилизацию кошек Клубнички, Муры и Мышки в вет. клинике "Фауна"</t>
  </si>
  <si>
    <t>Оплата за вет. услуги - стерилизацию и стац. содержание собаки Мухи в вет. клинике "Фауна"</t>
  </si>
  <si>
    <t>Оплата за вет. услуги - стерилизацию собак Герды и Али в вет. клинике "В добрые руки"</t>
  </si>
  <si>
    <t>Оплата за вет. услуги - стерилизацию кошек Муси, Маркизы, Лулу и собак Мишель, Дуси, Шелти в вет. клинике доктора Никонорова С.И. г.Смоленск</t>
  </si>
  <si>
    <t>Оплата за вет. услуги - стерилизацию собак Пуговки, Сары, Маньки и кошек Василисы и Мусечки в вет. клинике "Ас-Вет" г.Алексин</t>
  </si>
  <si>
    <t>Оплата за вет. услуги - стерилизацию собак Альмы, Малышки, Камы, Оки и Белки в вет. клинике "Умка" г.Калуга</t>
  </si>
  <si>
    <t>Оплата за вет. услуги - стерилизацию собак Рады, Шайни, Найды, Линды, Дуси, Веснушки и Апельсинки в вет. клинике "Ас-Вет" г.Алексин</t>
  </si>
  <si>
    <t>Оплата за вет. услуги - стерилизацию кошки Мисси в вет. клинике "Свой Доктор" Хорошево</t>
  </si>
  <si>
    <t>Оплата за вет. услуги - стерилизацию кошки Фифы в вет. клинике "Свой доктор" Кунцево</t>
  </si>
  <si>
    <t>Оплата за вет. услуги - стерилизацию кошки Селены в вет. клинике "Астин"</t>
  </si>
  <si>
    <t>Оплата за вет. услуги - стерилизация собаки Маши, кастрация собак Артиста и Флинта и кота Фили в вет. клинике "В мире животных"</t>
  </si>
  <si>
    <t>Оплата за вет. услуги - стерилизацию кошек Миры, Тучки и собаки Аниты в вет. клинике "Астин"</t>
  </si>
  <si>
    <t>Оплата за вет. услуги - стерилизацию кошек Мусьены, Леди, Томы, Ксюши и Алисы в вет. клинике "Домашний любимчик"</t>
  </si>
  <si>
    <t>Оплата за вет. услуги - стерилизацию кошки Ксюши в вет. клинике "ЗооДубна"</t>
  </si>
  <si>
    <t>Оплата за вет. услуги - стерилизацию собаки Златы в вет. клинике "Сами с усами" г.Рязань</t>
  </si>
  <si>
    <t>Оплата за вет. услуги - стерилизацию кошки Евы в вет. клинике "Энкида-вет"</t>
  </si>
  <si>
    <t>Оплата за вет. услуги - стерилизацию кошки Полосатки в вет. клинике "Аист-вет" Одинцово</t>
  </si>
  <si>
    <t>Оплата за вет. услуги - стерилизацию собак Маруси, Луны и кошек Тесси и Миры в вет. клинике "Свой доктор" Кунцево</t>
  </si>
  <si>
    <t>Оплата за вет. услуги - кастрацию собаки Мухтара в вет. клинике "В добрые руки"</t>
  </si>
  <si>
    <t>Оплата за вет. услуги - стерилизацию собаки Сары в вет. клинике "Ветпомощь" г.Александров</t>
  </si>
  <si>
    <t>Оплата за вет. услуги - стерилизацию собаки Йоши в вет. клинике "Сами с усами" г.Рязань</t>
  </si>
  <si>
    <t>Оплата за вет. услуги - стерилизацию кошки Маркизы в вет. клинике "Феникс-Вет"</t>
  </si>
  <si>
    <t>Оплата за вет. услуги - стерилизацию кошек Шелби и Малифисенты в Центре ветеринарной медицины</t>
  </si>
  <si>
    <t>Оплата за вет. услуги - стерилизацию кошки Нэсси в вет. клинике "Свой Доктор" Хорошево</t>
  </si>
  <si>
    <t>Оплата за вет. услуги - стерилизацию собаки Альфы в вет. клинике "Феникс-Вет"</t>
  </si>
  <si>
    <t>Оплата за вет. услуги - стерилизацию собаки Джеси в вет. клинике "Ветпомощь" г.Александров</t>
  </si>
  <si>
    <t>Оплата за вет. услуги - стерилизацию кошки Мышки в вет. клинике "БиоВет" Елецкая</t>
  </si>
  <si>
    <t>Оплата за вет. услуги - стерилизацию и стац. содержание кошки Рыси в вет. клинике "Феникс-Вет"</t>
  </si>
  <si>
    <t>Оплата за строительство фундамента</t>
  </si>
  <si>
    <t>Оплата за изготовление комплекса для кошек</t>
  </si>
  <si>
    <t>Оплата за рекламные услуги</t>
  </si>
  <si>
    <t>Оплата за комплект номерков</t>
  </si>
  <si>
    <t>Оплата за услуги по реализации проекта "Фонд РЭЙ рекомендует"</t>
  </si>
  <si>
    <t>Оплата за вет. услуги - выезд ветврача и осмотр животных, участвующих в фестивале "Тыквы и коты"</t>
  </si>
  <si>
    <t>Оплата за канцтовары для фестиваля "Тыквы и коты"</t>
  </si>
  <si>
    <t>Оплата за хозтовары для фестиваля "Тыквы и коты"</t>
  </si>
  <si>
    <t>Оплата за нанесение логотипа на сувенирную продукцию</t>
  </si>
  <si>
    <t>Оплата за печать плакатов А4 и листовок А5 для фестиваля "Тыквы и коты"</t>
  </si>
  <si>
    <t>Обеспечительный платеж на аренду помещения для проведения фестиваля "Тыквы и коты"</t>
  </si>
  <si>
    <t>Оплата за аренду помещения для проведения фестиваля "Тыквы и коты"</t>
  </si>
  <si>
    <t>Оплата за рекивизит для фестиваля "Тыквы и коты"</t>
  </si>
  <si>
    <t>Оплата за шиномонтаж</t>
  </si>
  <si>
    <t>Оплата за услуги связи</t>
  </si>
  <si>
    <t>Оплата за услуги по управлению аккаунтами в социальных сетях за сентябрь 2019г.</t>
  </si>
  <si>
    <t>Оплата за услуги почты</t>
  </si>
  <si>
    <t>Налоговый платеж по УСН</t>
  </si>
  <si>
    <t>02.10.2019</t>
  </si>
  <si>
    <t>03.10.2019</t>
  </si>
  <si>
    <t>04.10.2019</t>
  </si>
  <si>
    <t>Анонимно</t>
  </si>
  <si>
    <t>8693</t>
  </si>
  <si>
    <t>4760</t>
  </si>
  <si>
    <t>3705</t>
  </si>
  <si>
    <t>5164</t>
  </si>
  <si>
    <t>6719</t>
  </si>
  <si>
    <t>4851</t>
  </si>
  <si>
    <t>8063</t>
  </si>
  <si>
    <t>3612</t>
  </si>
  <si>
    <t>0721</t>
  </si>
  <si>
    <t>0302</t>
  </si>
  <si>
    <t>4322</t>
  </si>
  <si>
    <t>9504</t>
  </si>
  <si>
    <t>Ноябрь 2019</t>
  </si>
  <si>
    <t>9879</t>
  </si>
  <si>
    <t>6220</t>
  </si>
  <si>
    <t>0555</t>
  </si>
  <si>
    <t>6152</t>
  </si>
  <si>
    <t>6174</t>
  </si>
  <si>
    <t>8984</t>
  </si>
  <si>
    <t>9330</t>
  </si>
  <si>
    <t>7785</t>
  </si>
  <si>
    <t>1424</t>
  </si>
  <si>
    <t>7431</t>
  </si>
  <si>
    <t>0822</t>
  </si>
  <si>
    <t>6886</t>
  </si>
  <si>
    <t>5588</t>
  </si>
  <si>
    <t>3029</t>
  </si>
  <si>
    <t>4321</t>
  </si>
  <si>
    <t>0778</t>
  </si>
  <si>
    <t>5625</t>
  </si>
  <si>
    <t>Королев Алексей Викторович</t>
  </si>
  <si>
    <t>Донченко Анастасия Валерьевна</t>
  </si>
  <si>
    <t>Нехаев Павел Викторович</t>
  </si>
  <si>
    <t>Беломутский Дмитрий Сергеевич</t>
  </si>
  <si>
    <t>Самусева Ярослава Васильевна</t>
  </si>
  <si>
    <t>Быкова Ксения Петровна</t>
  </si>
  <si>
    <t>Калин Полина Владимировна</t>
  </si>
  <si>
    <t>Чеснова Татьяна Алексеевна</t>
  </si>
  <si>
    <t>Уланова Полина Владимировна</t>
  </si>
  <si>
    <t>Поваренкина Марина Владимировна</t>
  </si>
  <si>
    <t>Стрельникова Екатерина Викторовна</t>
  </si>
  <si>
    <t>Тархова Валерия Сергеевна</t>
  </si>
  <si>
    <t>Айбашов Ражабали</t>
  </si>
  <si>
    <t>Богданова Анна</t>
  </si>
  <si>
    <t>Ле Анна Виньевна</t>
  </si>
  <si>
    <t>Kharkovskaya Ksenia</t>
  </si>
  <si>
    <t>Имамова Ангелина</t>
  </si>
  <si>
    <t>Дианова Анна Александровна</t>
  </si>
  <si>
    <t>Каракулина Екатерина</t>
  </si>
  <si>
    <t>Высоцкий Александр</t>
  </si>
  <si>
    <t>Мельник Мария Вячеславовна</t>
  </si>
  <si>
    <t>Худько Елизавета</t>
  </si>
  <si>
    <t>Ессен Диана</t>
  </si>
  <si>
    <t>Прудникова Елена</t>
  </si>
  <si>
    <t>Никабадзе Михаил</t>
  </si>
  <si>
    <t>Шаркова Ольга</t>
  </si>
  <si>
    <t xml:space="preserve">Федякова Екатерина </t>
  </si>
  <si>
    <t>Калиничева Елена Дмитриевна</t>
  </si>
  <si>
    <t>Мялин Николай Дмитриевич</t>
  </si>
  <si>
    <t xml:space="preserve">Чаркина Алина </t>
  </si>
  <si>
    <t xml:space="preserve">Королева Алина </t>
  </si>
  <si>
    <t xml:space="preserve">Рыжкова Наталья </t>
  </si>
  <si>
    <t xml:space="preserve">Давлетов Денис </t>
  </si>
  <si>
    <t xml:space="preserve">Шоров Аслан </t>
  </si>
  <si>
    <t>Грачева Мария Владимировна</t>
  </si>
  <si>
    <t>Кулаев Дмитрий Алексеевич</t>
  </si>
  <si>
    <t xml:space="preserve">Ременюк Владислав </t>
  </si>
  <si>
    <t xml:space="preserve">Кушнина Варвара </t>
  </si>
  <si>
    <t xml:space="preserve">Давтян Джемма </t>
  </si>
  <si>
    <t>Вершинина Мария</t>
  </si>
  <si>
    <t xml:space="preserve">Петрова Татьяна </t>
  </si>
  <si>
    <t>Альшевская Елена Владимировна</t>
  </si>
  <si>
    <t>Федоров Дмитрий Викторович</t>
  </si>
  <si>
    <t xml:space="preserve">Желтова Виола </t>
  </si>
  <si>
    <t>Соколинская Светлана Геннадиевна</t>
  </si>
  <si>
    <t xml:space="preserve">Добронравова Ольга </t>
  </si>
  <si>
    <t xml:space="preserve">Моисеева Инга Николаевна </t>
  </si>
  <si>
    <t xml:space="preserve">Солнцева Елена </t>
  </si>
  <si>
    <t>Гугуева Екатерина Андреевна</t>
  </si>
  <si>
    <t xml:space="preserve">Соколов Сергей </t>
  </si>
  <si>
    <t xml:space="preserve">Дружинина Ирина </t>
  </si>
  <si>
    <t xml:space="preserve">Федоренко Елена </t>
  </si>
  <si>
    <t>Стуколов Илья Владимирович</t>
  </si>
  <si>
    <t xml:space="preserve">Пыленок Кристина </t>
  </si>
  <si>
    <t xml:space="preserve">Хрипунова Екатерина </t>
  </si>
  <si>
    <t xml:space="preserve">Гойшик Ирина </t>
  </si>
  <si>
    <t>Цветкова Наталья Валерьевна</t>
  </si>
  <si>
    <t xml:space="preserve">Александров Алексей </t>
  </si>
  <si>
    <t xml:space="preserve">Швалева Наталья </t>
  </si>
  <si>
    <t xml:space="preserve">К Ив </t>
  </si>
  <si>
    <t xml:space="preserve">Дианова Анна </t>
  </si>
  <si>
    <t xml:space="preserve">Дергилев Василий </t>
  </si>
  <si>
    <t xml:space="preserve">Жиркова Светлана </t>
  </si>
  <si>
    <t>Иванова Ольга Алексеевна</t>
  </si>
  <si>
    <t xml:space="preserve">Тарасова Александра </t>
  </si>
  <si>
    <t xml:space="preserve">Дорошенко Ия </t>
  </si>
  <si>
    <t>Рясков Николай</t>
  </si>
  <si>
    <t>Салимов Максим Владимирович</t>
  </si>
  <si>
    <t xml:space="preserve">Якоченко Кирилл </t>
  </si>
  <si>
    <t xml:space="preserve">Бережная Татьяна </t>
  </si>
  <si>
    <t>Иванова Алена Александровна</t>
  </si>
  <si>
    <t>Рубежанская Варвара Геннадьевна</t>
  </si>
  <si>
    <t xml:space="preserve">Момотова Оксана </t>
  </si>
  <si>
    <t xml:space="preserve">Шаркова Ольга </t>
  </si>
  <si>
    <t>Машко Ольга Игоревна</t>
  </si>
  <si>
    <t xml:space="preserve">Ессен Диана </t>
  </si>
  <si>
    <t xml:space="preserve">Ахметшина Диана </t>
  </si>
  <si>
    <t xml:space="preserve">Ходжаева Елена </t>
  </si>
  <si>
    <t xml:space="preserve">Дагаева Ксения </t>
  </si>
  <si>
    <t>Колышкин Тимофей Дмитриевич</t>
  </si>
  <si>
    <t xml:space="preserve">Ельшина Юлия </t>
  </si>
  <si>
    <t xml:space="preserve">Моисеева Инга </t>
  </si>
  <si>
    <t xml:space="preserve">Степанова Светлана </t>
  </si>
  <si>
    <t>Саруханов Артем Вячеславович</t>
  </si>
  <si>
    <t xml:space="preserve">Егоров Евгений </t>
  </si>
  <si>
    <t xml:space="preserve">Сидорова Евгения </t>
  </si>
  <si>
    <t>Наталья Н</t>
  </si>
  <si>
    <t xml:space="preserve">Черняева Наталья </t>
  </si>
  <si>
    <t xml:space="preserve">Назарова Анна Москва </t>
  </si>
  <si>
    <t xml:space="preserve">Муравьева Наталия </t>
  </si>
  <si>
    <t>Образцов Антон Олегович</t>
  </si>
  <si>
    <t xml:space="preserve">Жаткина Евгения </t>
  </si>
  <si>
    <t xml:space="preserve">Мар Ольга </t>
  </si>
  <si>
    <t xml:space="preserve">Павлова Юлия </t>
  </si>
  <si>
    <t xml:space="preserve">Дубровин Артем </t>
  </si>
  <si>
    <t xml:space="preserve">Дячкина Полина </t>
  </si>
  <si>
    <t xml:space="preserve">Манушичев Станислав </t>
  </si>
  <si>
    <t xml:space="preserve">Буданова Елена </t>
  </si>
  <si>
    <t xml:space="preserve">Батурина Карина </t>
  </si>
  <si>
    <t xml:space="preserve">Кузнецов Марк </t>
  </si>
  <si>
    <t xml:space="preserve">Севостьянов Александр </t>
  </si>
  <si>
    <t>Лазарева Юлия Валерьевна</t>
  </si>
  <si>
    <t>Дорохина Анастасия Андреевна</t>
  </si>
  <si>
    <t xml:space="preserve">Полднев Антон </t>
  </si>
  <si>
    <t xml:space="preserve">Старых Ольга </t>
  </si>
  <si>
    <t xml:space="preserve">Лукьянова Маргарита </t>
  </si>
  <si>
    <t>Звержинский Артур Аркадьевич</t>
  </si>
  <si>
    <t xml:space="preserve">Овчинникова Татьяна </t>
  </si>
  <si>
    <t>Скоробогатова Ирина Борисовна</t>
  </si>
  <si>
    <t xml:space="preserve">Каландархонова Любовь </t>
  </si>
  <si>
    <t xml:space="preserve">Ун Синетх </t>
  </si>
  <si>
    <t xml:space="preserve">Фирсова Ирина </t>
  </si>
  <si>
    <t xml:space="preserve">Зиняков Дмитрий </t>
  </si>
  <si>
    <t>Середина Анастасия Евгеньевна</t>
  </si>
  <si>
    <t xml:space="preserve">Кирюшкин Кирилл </t>
  </si>
  <si>
    <t>Власова Виктория Сергеевна</t>
  </si>
  <si>
    <t xml:space="preserve">Омарбеков Нурсултан </t>
  </si>
  <si>
    <t xml:space="preserve">Зохомбина Кристиан </t>
  </si>
  <si>
    <t xml:space="preserve">Нгием Ванань </t>
  </si>
  <si>
    <t xml:space="preserve">Голенко Ольга </t>
  </si>
  <si>
    <t>Иванова Ирина Николаевна</t>
  </si>
  <si>
    <t xml:space="preserve">Быкова Тина </t>
  </si>
  <si>
    <t xml:space="preserve">Убушиев Александр </t>
  </si>
  <si>
    <t>Кузнецова Анастасия Олеговна</t>
  </si>
  <si>
    <t xml:space="preserve">Лю Цзяньфэн </t>
  </si>
  <si>
    <t xml:space="preserve">Уваис Моханнад </t>
  </si>
  <si>
    <t xml:space="preserve">Алганем Гассан </t>
  </si>
  <si>
    <t xml:space="preserve">Соммервилле Кадим Ст Елмо </t>
  </si>
  <si>
    <t xml:space="preserve">Салмани Мамагхани Садегх </t>
  </si>
  <si>
    <t xml:space="preserve">Махазака Сулуфунантенаина </t>
  </si>
  <si>
    <t xml:space="preserve">Ндогнгама Хосемануэл </t>
  </si>
  <si>
    <t xml:space="preserve">Оскин Юрий </t>
  </si>
  <si>
    <t xml:space="preserve">Карпенко Анастасия </t>
  </si>
  <si>
    <t xml:space="preserve">Улуханян Армине </t>
  </si>
  <si>
    <t>Мезенцев Павел Александрович</t>
  </si>
  <si>
    <t xml:space="preserve">Плательщик:Дунаева Анна </t>
  </si>
  <si>
    <t xml:space="preserve">Клюс Евгений </t>
  </si>
  <si>
    <t>Комова Анастасия</t>
  </si>
  <si>
    <t xml:space="preserve">Сергеева Марина </t>
  </si>
  <si>
    <t xml:space="preserve">Фогельсон Мариет </t>
  </si>
  <si>
    <t>Самсонова Анна Сергеевна</t>
  </si>
  <si>
    <t xml:space="preserve">Высоцкая Анастасия </t>
  </si>
  <si>
    <t>Колдаев Ярослав Сергеевич</t>
  </si>
  <si>
    <t>Терехов Андрей Станиславович</t>
  </si>
  <si>
    <t xml:space="preserve">Богомолов Сергей </t>
  </si>
  <si>
    <t xml:space="preserve">Неклюдова Марина </t>
  </si>
  <si>
    <t>Герасименко Екатерина Николаевна</t>
  </si>
  <si>
    <t xml:space="preserve">Язневич Елизавета </t>
  </si>
  <si>
    <t xml:space="preserve">Котова Елена </t>
  </si>
  <si>
    <t xml:space="preserve">Семенова Анна </t>
  </si>
  <si>
    <t xml:space="preserve">Логунов Геннадий </t>
  </si>
  <si>
    <t>Дрягина Анастасия</t>
  </si>
  <si>
    <t xml:space="preserve">Поляков Юрий </t>
  </si>
  <si>
    <t xml:space="preserve">Самохвалова Юлия </t>
  </si>
  <si>
    <t xml:space="preserve">Антонюк Екатерина </t>
  </si>
  <si>
    <t xml:space="preserve">Кыязбек Кыязбек </t>
  </si>
  <si>
    <t xml:space="preserve">Силичева Нина </t>
  </si>
  <si>
    <t xml:space="preserve">Могутина Мария Витальевна </t>
  </si>
  <si>
    <t xml:space="preserve">Медведев Александр </t>
  </si>
  <si>
    <t>Соколова Юлия Александровна</t>
  </si>
  <si>
    <t xml:space="preserve">Павлова Ольга </t>
  </si>
  <si>
    <t xml:space="preserve">Усакова Наталья </t>
  </si>
  <si>
    <t xml:space="preserve">Иванов Вадим </t>
  </si>
  <si>
    <t>Корнейчук Мира Анатольевна</t>
  </si>
  <si>
    <t xml:space="preserve">Чикина Наталья </t>
  </si>
  <si>
    <t xml:space="preserve">Богданова Анна </t>
  </si>
  <si>
    <t>Благотворительные пожертвования, собранные в ящик для сбора пожертвований, установленный в зоомагазине "Лабрадор" Новокузнецкая</t>
  </si>
  <si>
    <t>Благотворительные пожертвования, собранные в ящик для сбора пожертвований, установленный в зоомагазине "Лабрадор" Ладожская</t>
  </si>
  <si>
    <t xml:space="preserve">Благотворительные пожертвования, собранные в ящик для сбора пожертвований, установленный в вет. клинике "Био-Вет" Октябрьский проспект   
</t>
  </si>
  <si>
    <t>Благотворительное пожертвование, переданное в кассу фонда</t>
  </si>
  <si>
    <t>Благотворительные пожертвования, собранные на концерте Ванессы Мэй</t>
  </si>
  <si>
    <t>Благотворительные пожертвования, собранные на фестивале "Тыквы и Коты"</t>
  </si>
  <si>
    <t>Благотворительные пожертвования от ООО "Магистраль"</t>
  </si>
  <si>
    <t xml:space="preserve">Благотворительные пожертвования, собранные на портале dobro.mail.ru </t>
  </si>
  <si>
    <t xml:space="preserve"> за октябрь 2019 года</t>
  </si>
  <si>
    <t>Оплата за маркетинговые услуги</t>
  </si>
  <si>
    <t>Оплата за гравировку на сувенирной продукции</t>
  </si>
  <si>
    <t>Оплата за дезинфекцию площадки</t>
  </si>
  <si>
    <t>Благотворительные пожертвования с платформы Benevity</t>
  </si>
  <si>
    <t>Благотворительное пожертвования от БФ "АЛЬФА-ШАНС"</t>
  </si>
  <si>
    <t>Благотворительное пожертвования от БФ помощи животным "Я свободен"</t>
  </si>
  <si>
    <t>Благотворительное пожертвования от фонда "LAPA"</t>
  </si>
  <si>
    <t>Благотворительное пожертвования от НО БЛАГОТВОРИТЕЛЬНЫЙ ФОНД ЦФО</t>
  </si>
  <si>
    <t>Благотворительное пожертвования от Фонда поддержки и развития филантропии "КАФ", собранные в рамках благотворительной программы "Благо.ру"</t>
  </si>
  <si>
    <t>Благотворительное пожертвования от Фонда "Перспектива"</t>
  </si>
  <si>
    <t>Благотворительные пожертвования, собранные в ящик для сбора пожертвований, установленный в вет. клинике "Пантера"</t>
  </si>
  <si>
    <t>Благотворительные пожертвования, собранные в ящик для сбора пожертвований, установленный в "еАптека" ул. Селезневская</t>
  </si>
  <si>
    <t>Благотворительные пожертвования, собранные в ящик для сбора пожертвований, установленный в "еАптека" ул. Планерная</t>
  </si>
  <si>
    <t>Оплата за амуницию для собаки Герды</t>
  </si>
  <si>
    <t>Проценты по банковскому счету</t>
  </si>
  <si>
    <t>Алиса Ничик</t>
  </si>
  <si>
    <t>Программа "Мероприятия и работа с общественностью", частично реализуемая на средства, полученные из бюджета г. Москвы (Грант Мэра)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</si>
</sst>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8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 applyFill="0" applyProtection="0"/>
  </cellStyleXfs>
  <cellXfs count="238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2" borderId="3" xfId="0" applyFont="1" applyFill="1" applyBorder="1" applyProtection="1"/>
    <xf numFmtId="0" fontId="6" fillId="2" borderId="3" xfId="0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horizontal="right" vertical="center"/>
    </xf>
    <xf numFmtId="164" fontId="11" fillId="2" borderId="3" xfId="0" applyNumberFormat="1" applyFont="1" applyFill="1" applyBorder="1" applyAlignment="1" applyProtection="1">
      <alignment vertical="center"/>
    </xf>
    <xf numFmtId="164" fontId="10" fillId="2" borderId="3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6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4" fillId="0" borderId="0" xfId="0" applyFont="1" applyFill="1" applyProtection="1"/>
    <xf numFmtId="0" fontId="5" fillId="2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5" fillId="2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5" fillId="4" borderId="14" xfId="0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14" fontId="4" fillId="0" borderId="4" xfId="0" applyNumberFormat="1" applyFont="1" applyFill="1" applyBorder="1" applyAlignment="1" applyProtection="1">
      <alignment horizontal="center" vertical="center"/>
    </xf>
    <xf numFmtId="0" fontId="14" fillId="4" borderId="14" xfId="0" applyNumberFormat="1" applyFont="1" applyFill="1" applyBorder="1" applyAlignment="1" applyProtection="1">
      <alignment horizontal="left" vertical="center" wrapText="1"/>
    </xf>
    <xf numFmtId="14" fontId="4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49" fontId="4" fillId="0" borderId="4" xfId="0" applyNumberFormat="1" applyFont="1" applyBorder="1" applyAlignment="1">
      <alignment horizontal="center"/>
    </xf>
    <xf numFmtId="0" fontId="0" fillId="0" borderId="0" xfId="0"/>
    <xf numFmtId="165" fontId="14" fillId="4" borderId="4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6" fillId="2" borderId="9" xfId="0" applyNumberFormat="1" applyFont="1" applyFill="1" applyBorder="1" applyAlignment="1" applyProtection="1">
      <alignment horizontal="left" vertical="center"/>
    </xf>
    <xf numFmtId="4" fontId="4" fillId="2" borderId="10" xfId="0" applyNumberFormat="1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10" fillId="2" borderId="2" xfId="0" applyFont="1" applyFill="1" applyBorder="1" applyAlignment="1" applyProtection="1">
      <alignment horizontal="left" vertical="center" wrapText="1"/>
    </xf>
    <xf numFmtId="4" fontId="12" fillId="0" borderId="0" xfId="0" applyNumberFormat="1" applyFont="1" applyFill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4" fontId="5" fillId="2" borderId="10" xfId="0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vertical="center"/>
    </xf>
    <xf numFmtId="14" fontId="6" fillId="2" borderId="9" xfId="0" applyNumberFormat="1" applyFont="1" applyFill="1" applyBorder="1" applyAlignment="1" applyProtection="1">
      <alignment vertical="center"/>
    </xf>
    <xf numFmtId="14" fontId="6" fillId="2" borderId="10" xfId="0" applyNumberFormat="1" applyFont="1" applyFill="1" applyBorder="1" applyAlignment="1" applyProtection="1">
      <alignment vertical="center"/>
    </xf>
    <xf numFmtId="14" fontId="6" fillId="2" borderId="11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Protection="1"/>
    <xf numFmtId="0" fontId="0" fillId="5" borderId="0" xfId="0" applyFill="1" applyProtection="1"/>
    <xf numFmtId="49" fontId="14" fillId="4" borderId="4" xfId="0" applyNumberFormat="1" applyFont="1" applyFill="1" applyBorder="1" applyAlignment="1" applyProtection="1">
      <alignment horizontal="center" vertical="center" wrapText="1"/>
    </xf>
    <xf numFmtId="49" fontId="4" fillId="5" borderId="4" xfId="0" applyNumberFormat="1" applyFont="1" applyFill="1" applyBorder="1" applyAlignment="1">
      <alignment horizontal="center"/>
    </xf>
    <xf numFmtId="0" fontId="0" fillId="5" borderId="0" xfId="0" applyFill="1"/>
    <xf numFmtId="4" fontId="14" fillId="0" borderId="4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center"/>
    </xf>
    <xf numFmtId="164" fontId="11" fillId="2" borderId="3" xfId="0" applyNumberFormat="1" applyFont="1" applyFill="1" applyBorder="1" applyAlignment="1" applyProtection="1">
      <alignment horizontal="right" vertical="center"/>
    </xf>
    <xf numFmtId="4" fontId="19" fillId="5" borderId="14" xfId="0" applyNumberFormat="1" applyFont="1" applyFill="1" applyBorder="1" applyAlignment="1" applyProtection="1">
      <alignment horizontal="center" vertical="center" wrapText="1"/>
    </xf>
    <xf numFmtId="4" fontId="19" fillId="5" borderId="4" xfId="0" applyNumberFormat="1" applyFont="1" applyFill="1" applyBorder="1" applyAlignment="1" applyProtection="1">
      <alignment horizontal="center" vertical="center" wrapText="1"/>
    </xf>
    <xf numFmtId="4" fontId="21" fillId="5" borderId="14" xfId="0" applyNumberFormat="1" applyFont="1" applyFill="1" applyBorder="1" applyAlignment="1" applyProtection="1">
      <alignment horizontal="center" vertical="center" wrapText="1"/>
    </xf>
    <xf numFmtId="165" fontId="19" fillId="4" borderId="14" xfId="0" applyNumberFormat="1" applyFont="1" applyFill="1" applyBorder="1" applyAlignment="1" applyProtection="1">
      <alignment horizontal="center" vertical="center" wrapText="1"/>
    </xf>
    <xf numFmtId="165" fontId="19" fillId="4" borderId="4" xfId="0" applyNumberFormat="1" applyFont="1" applyFill="1" applyBorder="1" applyAlignment="1" applyProtection="1">
      <alignment horizontal="center" vertical="center" wrapText="1"/>
    </xf>
    <xf numFmtId="14" fontId="19" fillId="0" borderId="14" xfId="0" applyNumberFormat="1" applyFont="1" applyFill="1" applyBorder="1" applyAlignment="1" applyProtection="1">
      <alignment horizontal="center" vertical="center" wrapText="1"/>
    </xf>
    <xf numFmtId="4" fontId="19" fillId="0" borderId="4" xfId="0" applyNumberFormat="1" applyFont="1" applyFill="1" applyBorder="1" applyAlignment="1" applyProtection="1">
      <alignment horizontal="center" vertical="center" wrapText="1"/>
    </xf>
    <xf numFmtId="164" fontId="5" fillId="3" borderId="3" xfId="0" applyNumberFormat="1" applyFont="1" applyFill="1" applyBorder="1" applyAlignment="1" applyProtection="1">
      <alignment horizontal="right"/>
    </xf>
    <xf numFmtId="164" fontId="5" fillId="3" borderId="3" xfId="0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>
      <alignment horizontal="center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4" fontId="14" fillId="5" borderId="17" xfId="0" applyNumberFormat="1" applyFont="1" applyFill="1" applyBorder="1" applyAlignment="1" applyProtection="1">
      <alignment horizontal="center" vertical="center" wrapText="1"/>
    </xf>
    <xf numFmtId="4" fontId="14" fillId="5" borderId="18" xfId="0" applyNumberFormat="1" applyFont="1" applyFill="1" applyBorder="1" applyAlignment="1" applyProtection="1">
      <alignment horizontal="center" vertical="center" wrapText="1"/>
    </xf>
    <xf numFmtId="4" fontId="3" fillId="5" borderId="18" xfId="0" applyNumberFormat="1" applyFont="1" applyFill="1" applyBorder="1" applyAlignment="1" applyProtection="1">
      <alignment horizontal="center" vertical="center" wrapText="1"/>
    </xf>
    <xf numFmtId="4" fontId="14" fillId="5" borderId="4" xfId="0" applyNumberFormat="1" applyFont="1" applyFill="1" applyBorder="1" applyAlignment="1" applyProtection="1">
      <alignment horizontal="center" vertical="center" wrapText="1"/>
    </xf>
    <xf numFmtId="0" fontId="12" fillId="5" borderId="0" xfId="0" applyFont="1" applyFill="1" applyProtection="1"/>
    <xf numFmtId="0" fontId="14" fillId="5" borderId="10" xfId="0" applyNumberFormat="1" applyFont="1" applyFill="1" applyBorder="1" applyAlignment="1" applyProtection="1">
      <alignment horizontal="left" vertical="center" wrapText="1"/>
    </xf>
    <xf numFmtId="0" fontId="4" fillId="5" borderId="0" xfId="0" applyFont="1" applyFill="1" applyProtection="1"/>
    <xf numFmtId="0" fontId="22" fillId="2" borderId="3" xfId="0" applyFont="1" applyFill="1" applyBorder="1" applyProtection="1"/>
    <xf numFmtId="0" fontId="23" fillId="0" borderId="0" xfId="0" applyFont="1" applyFill="1" applyProtection="1"/>
    <xf numFmtId="0" fontId="7" fillId="2" borderId="4" xfId="0" applyFont="1" applyFill="1" applyBorder="1" applyProtection="1"/>
    <xf numFmtId="165" fontId="19" fillId="4" borderId="16" xfId="0" applyNumberFormat="1" applyFont="1" applyFill="1" applyBorder="1" applyAlignment="1" applyProtection="1">
      <alignment horizontal="center" vertical="center" wrapText="1"/>
    </xf>
    <xf numFmtId="14" fontId="6" fillId="2" borderId="4" xfId="0" applyNumberFormat="1" applyFont="1" applyFill="1" applyBorder="1" applyAlignment="1" applyProtection="1">
      <alignment horizontal="left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wrapText="1"/>
    </xf>
    <xf numFmtId="4" fontId="5" fillId="2" borderId="2" xfId="0" applyNumberFormat="1" applyFont="1" applyFill="1" applyBorder="1" applyAlignment="1" applyProtection="1">
      <alignment vertical="center"/>
    </xf>
    <xf numFmtId="4" fontId="5" fillId="2" borderId="3" xfId="0" applyNumberFormat="1" applyFont="1" applyFill="1" applyBorder="1" applyAlignment="1" applyProtection="1">
      <alignment vertical="center"/>
    </xf>
    <xf numFmtId="4" fontId="5" fillId="2" borderId="4" xfId="0" applyNumberFormat="1" applyFont="1" applyFill="1" applyBorder="1" applyAlignment="1" applyProtection="1">
      <alignment horizontal="center" vertical="center"/>
    </xf>
    <xf numFmtId="4" fontId="16" fillId="0" borderId="4" xfId="0" applyNumberFormat="1" applyFont="1" applyBorder="1" applyAlignment="1">
      <alignment horizontal="center" vertical="center" wrapText="1"/>
    </xf>
    <xf numFmtId="4" fontId="20" fillId="5" borderId="17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4" fontId="24" fillId="0" borderId="0" xfId="0" applyNumberFormat="1" applyFont="1" applyAlignment="1">
      <alignment horizontal="center"/>
    </xf>
    <xf numFmtId="4" fontId="25" fillId="5" borderId="4" xfId="0" applyNumberFormat="1" applyFont="1" applyFill="1" applyBorder="1" applyAlignment="1" applyProtection="1">
      <alignment horizontal="center" vertical="center" wrapText="1"/>
    </xf>
    <xf numFmtId="165" fontId="14" fillId="4" borderId="15" xfId="0" applyNumberFormat="1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vertical="center" wrapText="1"/>
    </xf>
    <xf numFmtId="0" fontId="24" fillId="0" borderId="3" xfId="0" applyFont="1" applyBorder="1"/>
    <xf numFmtId="4" fontId="14" fillId="4" borderId="4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 applyProtection="1">
      <alignment horizontal="center" vertical="center"/>
    </xf>
    <xf numFmtId="166" fontId="0" fillId="0" borderId="4" xfId="0" applyNumberFormat="1" applyFill="1" applyBorder="1" applyAlignment="1" applyProtection="1">
      <alignment horizontal="center"/>
    </xf>
    <xf numFmtId="14" fontId="14" fillId="4" borderId="4" xfId="0" applyNumberFormat="1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26" fillId="5" borderId="14" xfId="0" applyFont="1" applyFill="1" applyBorder="1" applyAlignment="1" applyProtection="1">
      <alignment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vertical="center" wrapText="1"/>
    </xf>
    <xf numFmtId="165" fontId="14" fillId="5" borderId="4" xfId="0" applyNumberFormat="1" applyFont="1" applyFill="1" applyBorder="1" applyAlignment="1" applyProtection="1">
      <alignment horizontal="center" vertical="center" wrapText="1"/>
    </xf>
    <xf numFmtId="14" fontId="24" fillId="0" borderId="4" xfId="0" applyNumberFormat="1" applyFont="1" applyBorder="1" applyAlignment="1">
      <alignment horizontal="center"/>
    </xf>
    <xf numFmtId="0" fontId="14" fillId="5" borderId="4" xfId="0" applyFont="1" applyFill="1" applyBorder="1" applyAlignment="1" applyProtection="1">
      <alignment horizontal="left" vertical="center" wrapText="1"/>
    </xf>
    <xf numFmtId="4" fontId="5" fillId="2" borderId="6" xfId="0" applyNumberFormat="1" applyFont="1" applyFill="1" applyBorder="1" applyAlignment="1" applyProtection="1">
      <alignment horizontal="center" vertical="top"/>
    </xf>
    <xf numFmtId="0" fontId="5" fillId="2" borderId="7" xfId="0" applyFont="1" applyFill="1" applyBorder="1" applyAlignment="1" applyProtection="1">
      <alignment vertical="top" wrapText="1"/>
    </xf>
    <xf numFmtId="166" fontId="24" fillId="0" borderId="4" xfId="0" applyNumberFormat="1" applyFont="1" applyFill="1" applyBorder="1" applyAlignment="1" applyProtection="1">
      <alignment horizontal="center" vertical="center"/>
    </xf>
    <xf numFmtId="4" fontId="14" fillId="4" borderId="4" xfId="0" applyNumberFormat="1" applyFont="1" applyFill="1" applyBorder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2" fontId="0" fillId="0" borderId="0" xfId="0" applyNumberFormat="1" applyFill="1" applyProtection="1"/>
    <xf numFmtId="4" fontId="0" fillId="2" borderId="3" xfId="0" applyNumberFormat="1" applyFill="1" applyBorder="1" applyProtection="1"/>
    <xf numFmtId="4" fontId="16" fillId="0" borderId="24" xfId="0" applyNumberFormat="1" applyFont="1" applyFill="1" applyBorder="1" applyAlignment="1" applyProtection="1">
      <alignment horizontal="center" vertical="center" wrapText="1"/>
    </xf>
    <xf numFmtId="0" fontId="14" fillId="4" borderId="24" xfId="0" applyFont="1" applyFill="1" applyBorder="1" applyAlignment="1" applyProtection="1">
      <alignment horizontal="left" vertical="center" wrapText="1"/>
    </xf>
    <xf numFmtId="4" fontId="16" fillId="0" borderId="4" xfId="0" applyNumberFormat="1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left" vertical="center" wrapText="1"/>
    </xf>
    <xf numFmtId="4" fontId="14" fillId="0" borderId="16" xfId="0" applyNumberFormat="1" applyFont="1" applyFill="1" applyBorder="1" applyAlignment="1" applyProtection="1">
      <alignment horizontal="center" vertical="center" wrapText="1"/>
    </xf>
    <xf numFmtId="0" fontId="14" fillId="4" borderId="16" xfId="0" applyFont="1" applyFill="1" applyBorder="1" applyAlignment="1" applyProtection="1">
      <alignment horizontal="left" vertical="center" wrapText="1"/>
    </xf>
    <xf numFmtId="4" fontId="16" fillId="0" borderId="19" xfId="0" applyNumberFormat="1" applyFont="1" applyFill="1" applyBorder="1" applyAlignment="1" applyProtection="1">
      <alignment horizontal="center" vertical="center" wrapText="1"/>
    </xf>
    <xf numFmtId="0" fontId="14" fillId="4" borderId="19" xfId="0" applyFont="1" applyFill="1" applyBorder="1" applyAlignment="1" applyProtection="1">
      <alignment horizontal="left" vertical="center" wrapText="1"/>
    </xf>
    <xf numFmtId="0" fontId="20" fillId="4" borderId="20" xfId="0" applyNumberFormat="1" applyFont="1" applyFill="1" applyBorder="1" applyAlignment="1" applyProtection="1">
      <alignment horizontal="center" vertical="center" wrapText="1"/>
    </xf>
    <xf numFmtId="0" fontId="15" fillId="4" borderId="20" xfId="0" applyNumberFormat="1" applyFont="1" applyFill="1" applyBorder="1" applyAlignment="1" applyProtection="1">
      <alignment horizontal="left" vertical="center" wrapText="1"/>
    </xf>
    <xf numFmtId="4" fontId="14" fillId="0" borderId="22" xfId="0" applyNumberFormat="1" applyFont="1" applyFill="1" applyBorder="1" applyAlignment="1" applyProtection="1">
      <alignment horizontal="center" vertical="center" wrapText="1"/>
    </xf>
    <xf numFmtId="4" fontId="14" fillId="0" borderId="25" xfId="0" applyNumberFormat="1" applyFont="1" applyFill="1" applyBorder="1" applyAlignment="1" applyProtection="1">
      <alignment horizontal="center" vertical="center" wrapText="1"/>
    </xf>
    <xf numFmtId="4" fontId="16" fillId="0" borderId="26" xfId="0" applyNumberFormat="1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left" vertical="center" wrapText="1"/>
    </xf>
    <xf numFmtId="4" fontId="1" fillId="0" borderId="4" xfId="0" applyNumberFormat="1" applyFont="1" applyFill="1" applyBorder="1" applyAlignment="1">
      <alignment horizontal="center"/>
    </xf>
    <xf numFmtId="4" fontId="27" fillId="0" borderId="4" xfId="0" applyNumberFormat="1" applyFont="1" applyFill="1" applyBorder="1" applyAlignment="1">
      <alignment horizontal="center"/>
    </xf>
    <xf numFmtId="0" fontId="14" fillId="5" borderId="14" xfId="0" applyFont="1" applyFill="1" applyBorder="1" applyAlignment="1" applyProtection="1">
      <alignment vertical="center" wrapText="1"/>
    </xf>
    <xf numFmtId="165" fontId="14" fillId="5" borderId="14" xfId="0" applyNumberFormat="1" applyFont="1" applyFill="1" applyBorder="1" applyAlignment="1" applyProtection="1">
      <alignment horizontal="center" vertical="center" wrapText="1"/>
    </xf>
    <xf numFmtId="4" fontId="14" fillId="5" borderId="14" xfId="0" applyNumberFormat="1" applyFont="1" applyFill="1" applyBorder="1" applyAlignment="1" applyProtection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166" fontId="14" fillId="4" borderId="15" xfId="0" applyNumberFormat="1" applyFont="1" applyFill="1" applyBorder="1" applyAlignment="1">
      <alignment horizontal="center" vertical="center" wrapText="1"/>
    </xf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4" fontId="0" fillId="5" borderId="4" xfId="0" applyNumberFormat="1" applyFill="1" applyBorder="1" applyAlignment="1">
      <alignment horizontal="center"/>
    </xf>
    <xf numFmtId="0" fontId="4" fillId="5" borderId="4" xfId="0" applyFont="1" applyFill="1" applyBorder="1"/>
    <xf numFmtId="49" fontId="4" fillId="0" borderId="23" xfId="0" applyNumberFormat="1" applyFont="1" applyBorder="1" applyAlignment="1">
      <alignment horizontal="center"/>
    </xf>
    <xf numFmtId="165" fontId="14" fillId="4" borderId="14" xfId="0" applyNumberFormat="1" applyFont="1" applyFill="1" applyBorder="1" applyAlignment="1" applyProtection="1">
      <alignment horizontal="center" vertical="center" wrapText="1"/>
    </xf>
    <xf numFmtId="4" fontId="14" fillId="4" borderId="15" xfId="0" applyNumberFormat="1" applyFont="1" applyFill="1" applyBorder="1" applyAlignment="1">
      <alignment horizontal="center" vertical="center" wrapText="1"/>
    </xf>
    <xf numFmtId="4" fontId="14" fillId="4" borderId="15" xfId="0" applyNumberFormat="1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/>
    <xf numFmtId="165" fontId="14" fillId="4" borderId="15" xfId="0" applyNumberFormat="1" applyFont="1" applyFill="1" applyBorder="1" applyAlignment="1" applyProtection="1">
      <alignment horizontal="center" vertical="center" wrapText="1"/>
    </xf>
    <xf numFmtId="0" fontId="14" fillId="6" borderId="0" xfId="0" applyFont="1" applyFill="1" applyBorder="1" applyAlignment="1" applyProtection="1">
      <alignment horizontal="center" vertical="center" wrapText="1"/>
    </xf>
    <xf numFmtId="4" fontId="14" fillId="4" borderId="27" xfId="0" applyNumberFormat="1" applyFont="1" applyFill="1" applyBorder="1" applyAlignment="1">
      <alignment horizontal="center" vertical="center" wrapText="1"/>
    </xf>
    <xf numFmtId="4" fontId="14" fillId="4" borderId="22" xfId="0" applyNumberFormat="1" applyFont="1" applyFill="1" applyBorder="1" applyAlignment="1">
      <alignment horizontal="center" vertical="center" wrapText="1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4" fontId="0" fillId="0" borderId="4" xfId="0" applyNumberFormat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164" fontId="11" fillId="3" borderId="3" xfId="0" applyNumberFormat="1" applyFont="1" applyFill="1" applyBorder="1" applyAlignment="1" applyProtection="1">
      <alignment horizontal="right"/>
    </xf>
    <xf numFmtId="0" fontId="17" fillId="0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left" vertical="top" wrapText="1"/>
    </xf>
    <xf numFmtId="0" fontId="6" fillId="2" borderId="6" xfId="0" applyFont="1" applyFill="1" applyBorder="1" applyAlignment="1" applyProtection="1">
      <alignment horizontal="left" vertical="top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14" fillId="4" borderId="4" xfId="0" applyNumberFormat="1" applyFont="1" applyFill="1" applyBorder="1" applyAlignment="1" applyProtection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4" fillId="5" borderId="1" xfId="0" applyNumberFormat="1" applyFont="1" applyFill="1" applyBorder="1" applyAlignment="1" applyProtection="1">
      <alignment horizontal="center" vertical="center" wrapText="1"/>
    </xf>
    <xf numFmtId="0" fontId="14" fillId="5" borderId="3" xfId="0" applyNumberFormat="1" applyFont="1" applyFill="1" applyBorder="1" applyAlignment="1" applyProtection="1">
      <alignment horizontal="center" vertical="center" wrapText="1"/>
    </xf>
    <xf numFmtId="14" fontId="5" fillId="2" borderId="9" xfId="0" applyNumberFormat="1" applyFont="1" applyFill="1" applyBorder="1" applyAlignment="1" applyProtection="1">
      <alignment horizontal="left" vertical="center"/>
    </xf>
    <xf numFmtId="14" fontId="5" fillId="2" borderId="10" xfId="0" applyNumberFormat="1" applyFont="1" applyFill="1" applyBorder="1" applyAlignment="1" applyProtection="1">
      <alignment horizontal="left" vertical="center"/>
    </xf>
    <xf numFmtId="14" fontId="5" fillId="2" borderId="11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5" fillId="2" borderId="1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14" fillId="4" borderId="1" xfId="0" applyNumberFormat="1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14" fillId="5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35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2.42578125" customWidth="1"/>
    <col min="6" max="254" width="8.85546875" customWidth="1"/>
  </cols>
  <sheetData>
    <row r="1" spans="1:3" ht="18.75" x14ac:dyDescent="0.3">
      <c r="B1" s="190" t="s">
        <v>0</v>
      </c>
      <c r="C1" s="190"/>
    </row>
    <row r="2" spans="1:3" ht="18.75" x14ac:dyDescent="0.3">
      <c r="B2" s="190" t="s">
        <v>1</v>
      </c>
      <c r="C2" s="190"/>
    </row>
    <row r="3" spans="1:3" ht="18.75" x14ac:dyDescent="0.3">
      <c r="B3" s="66"/>
      <c r="C3" s="66"/>
    </row>
    <row r="4" spans="1:3" ht="18.75" x14ac:dyDescent="0.3">
      <c r="B4" s="193" t="s">
        <v>2</v>
      </c>
      <c r="C4" s="193"/>
    </row>
    <row r="5" spans="1:3" ht="18.75" x14ac:dyDescent="0.3">
      <c r="B5" s="193" t="s">
        <v>3</v>
      </c>
      <c r="C5" s="193"/>
    </row>
    <row r="6" spans="1:3" ht="18.75" x14ac:dyDescent="0.25">
      <c r="B6" s="194" t="s">
        <v>336</v>
      </c>
      <c r="C6" s="194"/>
    </row>
    <row r="7" spans="1:3" ht="15" customHeight="1" x14ac:dyDescent="0.25">
      <c r="B7" s="68"/>
      <c r="C7" s="68"/>
    </row>
    <row r="9" spans="1:3" ht="15" customHeight="1" x14ac:dyDescent="0.25">
      <c r="A9" s="191" t="s">
        <v>337</v>
      </c>
      <c r="B9" s="192"/>
      <c r="C9" s="95">
        <v>2763035.05</v>
      </c>
    </row>
    <row r="10" spans="1:3" ht="15" customHeight="1" x14ac:dyDescent="0.25">
      <c r="C10" s="24"/>
    </row>
    <row r="11" spans="1:3" ht="15" customHeight="1" x14ac:dyDescent="0.25">
      <c r="A11" s="191" t="s">
        <v>339</v>
      </c>
      <c r="B11" s="192"/>
      <c r="C11" s="96">
        <f>SUM(C12:C17)</f>
        <v>2684984.8100000005</v>
      </c>
    </row>
    <row r="12" spans="1:3" ht="15" customHeight="1" x14ac:dyDescent="0.25">
      <c r="A12" s="195" t="s">
        <v>4</v>
      </c>
      <c r="B12" s="196"/>
      <c r="C12" s="25">
        <f>CloudPayments!C484</f>
        <v>270234.45000000059</v>
      </c>
    </row>
    <row r="13" spans="1:3" ht="15" customHeight="1" x14ac:dyDescent="0.25">
      <c r="A13" s="195" t="s">
        <v>5</v>
      </c>
      <c r="B13" s="196"/>
      <c r="C13" s="25">
        <f>PayPal!D10</f>
        <v>0</v>
      </c>
    </row>
    <row r="14" spans="1:3" ht="15" customHeight="1" x14ac:dyDescent="0.25">
      <c r="A14" s="195" t="s">
        <v>6</v>
      </c>
      <c r="B14" s="196"/>
      <c r="C14" s="87">
        <f>Yandex!C16</f>
        <v>7824.5999999999995</v>
      </c>
    </row>
    <row r="15" spans="1:3" ht="15" customHeight="1" x14ac:dyDescent="0.25">
      <c r="A15" s="195" t="s">
        <v>7</v>
      </c>
      <c r="B15" s="196"/>
      <c r="C15" s="25">
        <f>Qiwi!C44</f>
        <v>7917.3</v>
      </c>
    </row>
    <row r="16" spans="1:3" x14ac:dyDescent="0.25">
      <c r="A16" s="64" t="s">
        <v>8</v>
      </c>
      <c r="B16" s="65"/>
      <c r="C16" s="25">
        <f>Смс!C69</f>
        <v>0</v>
      </c>
    </row>
    <row r="17" spans="1:3" ht="15" customHeight="1" x14ac:dyDescent="0.25">
      <c r="A17" s="15" t="s">
        <v>9</v>
      </c>
      <c r="B17" s="15"/>
      <c r="C17" s="25">
        <f>СБ!B221</f>
        <v>2399008.46</v>
      </c>
    </row>
    <row r="18" spans="1:3" ht="15" customHeight="1" x14ac:dyDescent="0.25">
      <c r="A18" s="19"/>
      <c r="B18" s="19"/>
      <c r="C18" s="26"/>
    </row>
    <row r="19" spans="1:3" ht="15" customHeight="1" x14ac:dyDescent="0.25">
      <c r="A19" s="191" t="s">
        <v>340</v>
      </c>
      <c r="B19" s="192"/>
      <c r="C19" s="95">
        <f>SUM(C20:C27)</f>
        <v>2362637.6900000004</v>
      </c>
    </row>
    <row r="20" spans="1:3" ht="15" customHeight="1" x14ac:dyDescent="0.25">
      <c r="A20" s="16" t="s">
        <v>10</v>
      </c>
      <c r="B20" s="17"/>
      <c r="C20" s="27">
        <f>Расходы!B16</f>
        <v>267613.59999999998</v>
      </c>
    </row>
    <row r="21" spans="1:3" ht="15" customHeight="1" x14ac:dyDescent="0.25">
      <c r="A21" s="15" t="s">
        <v>11</v>
      </c>
      <c r="B21" s="18"/>
      <c r="C21" s="28">
        <f>Расходы!B35</f>
        <v>165184</v>
      </c>
    </row>
    <row r="22" spans="1:3" ht="15" customHeight="1" x14ac:dyDescent="0.25">
      <c r="A22" s="15" t="s">
        <v>12</v>
      </c>
      <c r="B22" s="18"/>
      <c r="C22" s="28">
        <f>Расходы!B72</f>
        <v>317048</v>
      </c>
    </row>
    <row r="23" spans="1:3" ht="15" customHeight="1" x14ac:dyDescent="0.25">
      <c r="A23" s="197" t="s">
        <v>64</v>
      </c>
      <c r="B23" s="198"/>
      <c r="C23" s="28">
        <f>Расходы!B77</f>
        <v>206780</v>
      </c>
    </row>
    <row r="24" spans="1:3" ht="28.5" customHeight="1" x14ac:dyDescent="0.25">
      <c r="A24" s="197" t="s">
        <v>821</v>
      </c>
      <c r="B24" s="198"/>
      <c r="C24" s="28">
        <f>Расходы!B97</f>
        <v>441961.79000000004</v>
      </c>
    </row>
    <row r="25" spans="1:3" ht="15" customHeight="1" x14ac:dyDescent="0.25">
      <c r="A25" s="197" t="s">
        <v>507</v>
      </c>
      <c r="B25" s="198"/>
      <c r="C25" s="28">
        <f>Расходы!B103</f>
        <v>231427.89</v>
      </c>
    </row>
    <row r="26" spans="1:3" ht="15" customHeight="1" x14ac:dyDescent="0.25">
      <c r="A26" s="64" t="s">
        <v>13</v>
      </c>
      <c r="B26" s="67"/>
      <c r="C26" s="28">
        <f>Расходы!B108</f>
        <v>210399.5</v>
      </c>
    </row>
    <row r="27" spans="1:3" ht="15" customHeight="1" x14ac:dyDescent="0.25">
      <c r="A27" s="15" t="s">
        <v>14</v>
      </c>
      <c r="B27" s="18"/>
      <c r="C27" s="28">
        <f>Расходы!B121</f>
        <v>522222.91</v>
      </c>
    </row>
    <row r="28" spans="1:3" ht="15" customHeight="1" x14ac:dyDescent="0.25">
      <c r="C28" s="24"/>
    </row>
    <row r="29" spans="1:3" ht="15" customHeight="1" x14ac:dyDescent="0.25">
      <c r="A29" s="191" t="s">
        <v>338</v>
      </c>
      <c r="B29" s="192"/>
      <c r="C29" s="95">
        <f>C9+C11-C19</f>
        <v>3085382.17</v>
      </c>
    </row>
    <row r="30" spans="1:3" ht="15" customHeight="1" x14ac:dyDescent="0.25">
      <c r="A30" s="43" t="s">
        <v>15</v>
      </c>
      <c r="B30" s="44"/>
      <c r="C30" s="189">
        <v>1458100</v>
      </c>
    </row>
    <row r="31" spans="1:3" x14ac:dyDescent="0.25">
      <c r="C31" s="42"/>
    </row>
    <row r="33" spans="3:3" x14ac:dyDescent="0.25">
      <c r="C33" s="42"/>
    </row>
    <row r="35" spans="3:3" x14ac:dyDescent="0.25">
      <c r="C35" s="45"/>
    </row>
  </sheetData>
  <sheetProtection formatCells="0" formatColumns="0" formatRows="0" insertColumns="0" insertRows="0" insertHyperlinks="0" deleteColumns="0" deleteRows="0" sort="0" autoFilter="0" pivotTables="0"/>
  <mergeCells count="16"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22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1.85546875" customWidth="1"/>
    <col min="4" max="215" width="8.85546875" customWidth="1"/>
  </cols>
  <sheetData>
    <row r="1" spans="1:3" ht="18.75" x14ac:dyDescent="0.3">
      <c r="B1" s="190" t="s">
        <v>0</v>
      </c>
      <c r="C1" s="190"/>
    </row>
    <row r="2" spans="1:3" ht="18.75" x14ac:dyDescent="0.3">
      <c r="B2" s="190" t="s">
        <v>1</v>
      </c>
      <c r="C2" s="190"/>
    </row>
    <row r="3" spans="1:3" ht="18.75" x14ac:dyDescent="0.3">
      <c r="B3" s="193"/>
      <c r="C3" s="193"/>
    </row>
    <row r="4" spans="1:3" ht="18.75" x14ac:dyDescent="0.3">
      <c r="A4" s="1" t="s">
        <v>16</v>
      </c>
      <c r="B4" s="193" t="s">
        <v>17</v>
      </c>
      <c r="C4" s="193"/>
    </row>
    <row r="5" spans="1:3" ht="18.75" x14ac:dyDescent="0.25">
      <c r="B5" s="194" t="s">
        <v>336</v>
      </c>
      <c r="C5" s="194"/>
    </row>
    <row r="6" spans="1:3" ht="15.75" x14ac:dyDescent="0.25">
      <c r="B6" s="3"/>
      <c r="C6" s="4"/>
    </row>
    <row r="8" spans="1:3" ht="15" customHeight="1" x14ac:dyDescent="0.25">
      <c r="A8" s="59" t="s">
        <v>18</v>
      </c>
      <c r="B8" s="8" t="s">
        <v>19</v>
      </c>
      <c r="C8" s="60" t="s">
        <v>20</v>
      </c>
    </row>
    <row r="9" spans="1:3" ht="15" customHeight="1" x14ac:dyDescent="0.25">
      <c r="A9" s="9" t="s">
        <v>10</v>
      </c>
      <c r="B9" s="10"/>
      <c r="C9" s="11"/>
    </row>
    <row r="10" spans="1:3" ht="15" customHeight="1" x14ac:dyDescent="0.25">
      <c r="A10" s="165">
        <v>43739.049201388843</v>
      </c>
      <c r="B10" s="166">
        <v>17544</v>
      </c>
      <c r="C10" s="164" t="s">
        <v>524</v>
      </c>
    </row>
    <row r="11" spans="1:3" ht="15" customHeight="1" x14ac:dyDescent="0.25">
      <c r="A11" s="165">
        <v>43739.049537037034</v>
      </c>
      <c r="B11" s="166">
        <v>41644.050000000003</v>
      </c>
      <c r="C11" s="164" t="s">
        <v>525</v>
      </c>
    </row>
    <row r="12" spans="1:3" ht="15" customHeight="1" x14ac:dyDescent="0.25">
      <c r="A12" s="165">
        <v>43745.855127315037</v>
      </c>
      <c r="B12" s="166">
        <v>39692</v>
      </c>
      <c r="C12" s="164" t="s">
        <v>526</v>
      </c>
    </row>
    <row r="13" spans="1:3" ht="15" customHeight="1" x14ac:dyDescent="0.25">
      <c r="A13" s="165">
        <v>43752.553101852071</v>
      </c>
      <c r="B13" s="166">
        <v>19459.05</v>
      </c>
      <c r="C13" s="164" t="s">
        <v>527</v>
      </c>
    </row>
    <row r="14" spans="1:3" ht="15" customHeight="1" x14ac:dyDescent="0.25">
      <c r="A14" s="165">
        <v>43766.684525462799</v>
      </c>
      <c r="B14" s="166">
        <v>29146.5</v>
      </c>
      <c r="C14" s="164" t="s">
        <v>528</v>
      </c>
    </row>
    <row r="15" spans="1:3" ht="15" customHeight="1" x14ac:dyDescent="0.25">
      <c r="A15" s="165">
        <v>43766.692256944254</v>
      </c>
      <c r="B15" s="166">
        <v>120128</v>
      </c>
      <c r="C15" s="164" t="s">
        <v>529</v>
      </c>
    </row>
    <row r="16" spans="1:3" ht="15" customHeight="1" x14ac:dyDescent="0.25">
      <c r="A16" s="91" t="s">
        <v>21</v>
      </c>
      <c r="B16" s="88">
        <f>SUM(B10:B15)</f>
        <v>267613.59999999998</v>
      </c>
      <c r="C16" s="52"/>
    </row>
    <row r="17" spans="1:3" ht="15" customHeight="1" x14ac:dyDescent="0.25">
      <c r="A17" s="71" t="s">
        <v>11</v>
      </c>
      <c r="B17" s="72"/>
      <c r="C17" s="73"/>
    </row>
    <row r="18" spans="1:3" ht="15" customHeight="1" x14ac:dyDescent="0.25">
      <c r="A18" s="165">
        <v>43739.050682870205</v>
      </c>
      <c r="B18" s="166">
        <v>7070</v>
      </c>
      <c r="C18" s="164" t="s">
        <v>530</v>
      </c>
    </row>
    <row r="19" spans="1:3" ht="15" customHeight="1" x14ac:dyDescent="0.25">
      <c r="A19" s="165">
        <v>43739.050706018694</v>
      </c>
      <c r="B19" s="166">
        <v>29015</v>
      </c>
      <c r="C19" s="164" t="s">
        <v>531</v>
      </c>
    </row>
    <row r="20" spans="1:3" ht="15" customHeight="1" x14ac:dyDescent="0.25">
      <c r="A20" s="122">
        <v>43740</v>
      </c>
      <c r="B20" s="167">
        <v>2740</v>
      </c>
      <c r="C20" s="126" t="s">
        <v>532</v>
      </c>
    </row>
    <row r="21" spans="1:3" ht="15" customHeight="1" x14ac:dyDescent="0.25">
      <c r="A21" s="165">
        <v>43741.812222222332</v>
      </c>
      <c r="B21" s="166">
        <v>2140</v>
      </c>
      <c r="C21" s="164" t="s">
        <v>533</v>
      </c>
    </row>
    <row r="22" spans="1:3" ht="15" customHeight="1" x14ac:dyDescent="0.25">
      <c r="A22" s="165">
        <v>43741.831134259235</v>
      </c>
      <c r="B22" s="166">
        <v>2410</v>
      </c>
      <c r="C22" s="164" t="s">
        <v>534</v>
      </c>
    </row>
    <row r="23" spans="1:3" ht="15" customHeight="1" x14ac:dyDescent="0.25">
      <c r="A23" s="165">
        <v>43741.801226851996</v>
      </c>
      <c r="B23" s="166">
        <v>2500</v>
      </c>
      <c r="C23" s="164" t="s">
        <v>535</v>
      </c>
    </row>
    <row r="24" spans="1:3" ht="15" customHeight="1" x14ac:dyDescent="0.25">
      <c r="A24" s="165">
        <v>43747.765439814888</v>
      </c>
      <c r="B24" s="166">
        <v>434</v>
      </c>
      <c r="C24" s="164" t="s">
        <v>536</v>
      </c>
    </row>
    <row r="25" spans="1:3" ht="15" customHeight="1" x14ac:dyDescent="0.25">
      <c r="A25" s="165">
        <v>43747.776631944347</v>
      </c>
      <c r="B25" s="166">
        <v>600</v>
      </c>
      <c r="C25" s="164" t="s">
        <v>537</v>
      </c>
    </row>
    <row r="26" spans="1:3" ht="15" customHeight="1" x14ac:dyDescent="0.25">
      <c r="A26" s="165">
        <v>43747.767187499907</v>
      </c>
      <c r="B26" s="166">
        <v>4570</v>
      </c>
      <c r="C26" s="164" t="s">
        <v>538</v>
      </c>
    </row>
    <row r="27" spans="1:3" ht="15" customHeight="1" x14ac:dyDescent="0.25">
      <c r="A27" s="165">
        <v>43747.782858796418</v>
      </c>
      <c r="B27" s="166">
        <v>19464</v>
      </c>
      <c r="C27" s="164" t="s">
        <v>539</v>
      </c>
    </row>
    <row r="28" spans="1:3" ht="15" customHeight="1" x14ac:dyDescent="0.25">
      <c r="A28" s="124">
        <v>43752</v>
      </c>
      <c r="B28" s="127">
        <v>699</v>
      </c>
      <c r="C28" s="125" t="s">
        <v>540</v>
      </c>
    </row>
    <row r="29" spans="1:3" ht="15" customHeight="1" x14ac:dyDescent="0.25">
      <c r="A29" s="165">
        <v>43755.634131944273</v>
      </c>
      <c r="B29" s="166">
        <v>49643</v>
      </c>
      <c r="C29" s="164" t="s">
        <v>541</v>
      </c>
    </row>
    <row r="30" spans="1:3" ht="15" customHeight="1" x14ac:dyDescent="0.25">
      <c r="A30" s="165">
        <v>43756.703206018545</v>
      </c>
      <c r="B30" s="166">
        <v>11850</v>
      </c>
      <c r="C30" s="164" t="s">
        <v>542</v>
      </c>
    </row>
    <row r="31" spans="1:3" ht="15" customHeight="1" x14ac:dyDescent="0.25">
      <c r="A31" s="165">
        <v>43761.462291666772</v>
      </c>
      <c r="B31" s="166">
        <v>2300</v>
      </c>
      <c r="C31" s="164" t="s">
        <v>543</v>
      </c>
    </row>
    <row r="32" spans="1:3" ht="15" customHeight="1" x14ac:dyDescent="0.25">
      <c r="A32" s="165">
        <v>43763.049710648134</v>
      </c>
      <c r="B32" s="166">
        <v>12218</v>
      </c>
      <c r="C32" s="164" t="s">
        <v>544</v>
      </c>
    </row>
    <row r="33" spans="1:3" ht="15" customHeight="1" x14ac:dyDescent="0.25">
      <c r="A33" s="165">
        <v>43766.685509259347</v>
      </c>
      <c r="B33" s="166">
        <v>16250</v>
      </c>
      <c r="C33" s="164" t="s">
        <v>545</v>
      </c>
    </row>
    <row r="34" spans="1:3" ht="15" customHeight="1" x14ac:dyDescent="0.25">
      <c r="A34" s="124">
        <v>43763</v>
      </c>
      <c r="B34" s="127">
        <v>1281</v>
      </c>
      <c r="C34" s="125" t="s">
        <v>818</v>
      </c>
    </row>
    <row r="35" spans="1:3" ht="15" customHeight="1" x14ac:dyDescent="0.25">
      <c r="A35" s="92" t="s">
        <v>21</v>
      </c>
      <c r="B35" s="123">
        <f>SUM(B18:B34)</f>
        <v>165184</v>
      </c>
      <c r="C35" s="85"/>
    </row>
    <row r="36" spans="1:3" ht="15" customHeight="1" x14ac:dyDescent="0.25">
      <c r="A36" s="12" t="s">
        <v>12</v>
      </c>
      <c r="B36" s="13"/>
      <c r="C36" s="14"/>
    </row>
    <row r="37" spans="1:3" ht="15" customHeight="1" x14ac:dyDescent="0.25">
      <c r="A37" s="124">
        <v>43741.818425925914</v>
      </c>
      <c r="B37" s="127">
        <v>4000</v>
      </c>
      <c r="C37" s="125" t="s">
        <v>546</v>
      </c>
    </row>
    <row r="38" spans="1:3" ht="15" customHeight="1" x14ac:dyDescent="0.25">
      <c r="A38" s="124">
        <v>43741.82929398166</v>
      </c>
      <c r="B38" s="127">
        <v>4500</v>
      </c>
      <c r="C38" s="125" t="s">
        <v>547</v>
      </c>
    </row>
    <row r="39" spans="1:3" ht="15" customHeight="1" x14ac:dyDescent="0.25">
      <c r="A39" s="124">
        <v>43741.816504629795</v>
      </c>
      <c r="B39" s="127">
        <v>5000</v>
      </c>
      <c r="C39" s="125" t="s">
        <v>548</v>
      </c>
    </row>
    <row r="40" spans="1:3" ht="15" customHeight="1" x14ac:dyDescent="0.25">
      <c r="A40" s="124">
        <v>43741.835821759421</v>
      </c>
      <c r="B40" s="127">
        <v>6300</v>
      </c>
      <c r="C40" s="125" t="s">
        <v>549</v>
      </c>
    </row>
    <row r="41" spans="1:3" ht="15" customHeight="1" x14ac:dyDescent="0.25">
      <c r="A41" s="124">
        <v>43741.793495370541</v>
      </c>
      <c r="B41" s="127">
        <v>7500</v>
      </c>
      <c r="C41" s="125" t="s">
        <v>550</v>
      </c>
    </row>
    <row r="42" spans="1:3" ht="15" customHeight="1" x14ac:dyDescent="0.25">
      <c r="A42" s="124">
        <v>43741.795810185373</v>
      </c>
      <c r="B42" s="127">
        <v>8000</v>
      </c>
      <c r="C42" s="125" t="s">
        <v>551</v>
      </c>
    </row>
    <row r="43" spans="1:3" ht="15" customHeight="1" x14ac:dyDescent="0.25">
      <c r="A43" s="124">
        <v>43741.809942129534</v>
      </c>
      <c r="B43" s="127">
        <v>8327</v>
      </c>
      <c r="C43" s="125" t="s">
        <v>552</v>
      </c>
    </row>
    <row r="44" spans="1:3" ht="15" customHeight="1" x14ac:dyDescent="0.25">
      <c r="A44" s="124">
        <v>43741.778854166623</v>
      </c>
      <c r="B44" s="127">
        <v>14430</v>
      </c>
      <c r="C44" s="125" t="s">
        <v>553</v>
      </c>
    </row>
    <row r="45" spans="1:3" ht="15" customHeight="1" x14ac:dyDescent="0.25">
      <c r="A45" s="124">
        <v>43741.824502314907</v>
      </c>
      <c r="B45" s="127">
        <v>15300</v>
      </c>
      <c r="C45" s="125" t="s">
        <v>554</v>
      </c>
    </row>
    <row r="46" spans="1:3" ht="15" customHeight="1" x14ac:dyDescent="0.25">
      <c r="A46" s="124">
        <v>43741.834247685038</v>
      </c>
      <c r="B46" s="127">
        <v>19100</v>
      </c>
      <c r="C46" s="125" t="s">
        <v>555</v>
      </c>
    </row>
    <row r="47" spans="1:3" ht="15" customHeight="1" x14ac:dyDescent="0.25">
      <c r="A47" s="124">
        <v>43741.820428240579</v>
      </c>
      <c r="B47" s="127">
        <v>24000</v>
      </c>
      <c r="C47" s="125" t="s">
        <v>556</v>
      </c>
    </row>
    <row r="48" spans="1:3" ht="15" customHeight="1" x14ac:dyDescent="0.25">
      <c r="A48" s="124">
        <v>43747.781145833433</v>
      </c>
      <c r="B48" s="127">
        <v>2000</v>
      </c>
      <c r="C48" s="125" t="s">
        <v>557</v>
      </c>
    </row>
    <row r="49" spans="1:3" ht="15" customHeight="1" x14ac:dyDescent="0.25">
      <c r="A49" s="124">
        <v>43747.765983796213</v>
      </c>
      <c r="B49" s="127">
        <v>2600</v>
      </c>
      <c r="C49" s="125" t="s">
        <v>558</v>
      </c>
    </row>
    <row r="50" spans="1:3" ht="15" customHeight="1" x14ac:dyDescent="0.25">
      <c r="A50" s="124">
        <v>43747.786504629534</v>
      </c>
      <c r="B50" s="127">
        <v>2600</v>
      </c>
      <c r="C50" s="125" t="s">
        <v>559</v>
      </c>
    </row>
    <row r="51" spans="1:3" ht="15" customHeight="1" x14ac:dyDescent="0.25">
      <c r="A51" s="124">
        <v>43747.774594907183</v>
      </c>
      <c r="B51" s="127">
        <v>9500</v>
      </c>
      <c r="C51" s="125" t="s">
        <v>560</v>
      </c>
    </row>
    <row r="52" spans="1:3" ht="15" customHeight="1" x14ac:dyDescent="0.25">
      <c r="A52" s="124">
        <v>43747.78446759237</v>
      </c>
      <c r="B52" s="127">
        <v>10615</v>
      </c>
      <c r="C52" s="125" t="s">
        <v>561</v>
      </c>
    </row>
    <row r="53" spans="1:3" ht="15" customHeight="1" x14ac:dyDescent="0.25">
      <c r="A53" s="124">
        <v>43747.778472222388</v>
      </c>
      <c r="B53" s="127">
        <v>16400</v>
      </c>
      <c r="C53" s="125" t="s">
        <v>562</v>
      </c>
    </row>
    <row r="54" spans="1:3" ht="15" customHeight="1" x14ac:dyDescent="0.25">
      <c r="A54" s="124">
        <v>43748.048692129552</v>
      </c>
      <c r="B54" s="127">
        <v>2000</v>
      </c>
      <c r="C54" s="125" t="s">
        <v>563</v>
      </c>
    </row>
    <row r="55" spans="1:3" ht="15" customHeight="1" x14ac:dyDescent="0.25">
      <c r="A55" s="124">
        <v>43752.974074074067</v>
      </c>
      <c r="B55" s="127">
        <v>3000</v>
      </c>
      <c r="C55" s="125" t="s">
        <v>564</v>
      </c>
    </row>
    <row r="56" spans="1:3" ht="15" customHeight="1" x14ac:dyDescent="0.25">
      <c r="A56" s="124">
        <v>43753.053206018638</v>
      </c>
      <c r="B56" s="127">
        <v>1800</v>
      </c>
      <c r="C56" s="125" t="s">
        <v>565</v>
      </c>
    </row>
    <row r="57" spans="1:3" ht="15" customHeight="1" x14ac:dyDescent="0.25">
      <c r="A57" s="124">
        <v>43753.053020833526</v>
      </c>
      <c r="B57" s="127">
        <v>2000</v>
      </c>
      <c r="C57" s="125" t="s">
        <v>566</v>
      </c>
    </row>
    <row r="58" spans="1:3" ht="15" customHeight="1" x14ac:dyDescent="0.25">
      <c r="A58" s="124">
        <v>43753.051504629664</v>
      </c>
      <c r="B58" s="127">
        <v>13000</v>
      </c>
      <c r="C58" s="125" t="s">
        <v>567</v>
      </c>
    </row>
    <row r="59" spans="1:3" ht="15" customHeight="1" x14ac:dyDescent="0.25">
      <c r="A59" s="124">
        <v>43755.630254629534</v>
      </c>
      <c r="B59" s="127">
        <v>4500</v>
      </c>
      <c r="C59" s="125" t="s">
        <v>568</v>
      </c>
    </row>
    <row r="60" spans="1:3" ht="15" customHeight="1" x14ac:dyDescent="0.25">
      <c r="A60" s="124">
        <v>43755.631956018507</v>
      </c>
      <c r="B60" s="127">
        <v>4500</v>
      </c>
      <c r="C60" s="125" t="s">
        <v>569</v>
      </c>
    </row>
    <row r="61" spans="1:3" ht="15" customHeight="1" x14ac:dyDescent="0.25">
      <c r="A61" s="124">
        <v>43759.819421296474</v>
      </c>
      <c r="B61" s="127">
        <v>2500</v>
      </c>
      <c r="C61" s="125" t="s">
        <v>570</v>
      </c>
    </row>
    <row r="62" spans="1:3" ht="15" customHeight="1" x14ac:dyDescent="0.25">
      <c r="A62" s="124">
        <v>43760.049097222276</v>
      </c>
      <c r="B62" s="127">
        <v>2500</v>
      </c>
      <c r="C62" s="125" t="s">
        <v>571</v>
      </c>
    </row>
    <row r="63" spans="1:3" ht="15" customHeight="1" x14ac:dyDescent="0.25">
      <c r="A63" s="124">
        <v>43760.049224536866</v>
      </c>
      <c r="B63" s="127">
        <v>4000</v>
      </c>
      <c r="C63" s="125" t="s">
        <v>572</v>
      </c>
    </row>
    <row r="64" spans="1:3" ht="15" customHeight="1" x14ac:dyDescent="0.25">
      <c r="A64" s="124">
        <v>43763.049212962855</v>
      </c>
      <c r="B64" s="127">
        <v>2600</v>
      </c>
      <c r="C64" s="125" t="s">
        <v>573</v>
      </c>
    </row>
    <row r="65" spans="1:3" s="37" customFormat="1" ht="15" customHeight="1" x14ac:dyDescent="0.25">
      <c r="A65" s="124">
        <v>43766.687407407444</v>
      </c>
      <c r="B65" s="127">
        <v>4000</v>
      </c>
      <c r="C65" s="125" t="s">
        <v>574</v>
      </c>
    </row>
    <row r="66" spans="1:3" s="57" customFormat="1" ht="15" customHeight="1" x14ac:dyDescent="0.25">
      <c r="A66" s="124">
        <v>43766.684594907332</v>
      </c>
      <c r="B66" s="127">
        <v>4500</v>
      </c>
      <c r="C66" s="125" t="s">
        <v>575</v>
      </c>
    </row>
    <row r="67" spans="1:3" s="57" customFormat="1" ht="15" customHeight="1" x14ac:dyDescent="0.25">
      <c r="A67" s="124">
        <v>43769.052754629403</v>
      </c>
      <c r="B67" s="127">
        <v>2500</v>
      </c>
      <c r="C67" s="125" t="s">
        <v>576</v>
      </c>
    </row>
    <row r="68" spans="1:3" s="57" customFormat="1" ht="15" customHeight="1" x14ac:dyDescent="0.25">
      <c r="A68" s="124">
        <v>43769.049756944645</v>
      </c>
      <c r="B68" s="127">
        <v>5300</v>
      </c>
      <c r="C68" s="125" t="s">
        <v>577</v>
      </c>
    </row>
    <row r="69" spans="1:3" s="57" customFormat="1" ht="15" customHeight="1" x14ac:dyDescent="0.25">
      <c r="A69" s="168">
        <v>43769.049756944645</v>
      </c>
      <c r="B69" s="148">
        <v>55680</v>
      </c>
      <c r="C69" s="149" t="s">
        <v>508</v>
      </c>
    </row>
    <row r="70" spans="1:3" s="57" customFormat="1" ht="15" customHeight="1" x14ac:dyDescent="0.25">
      <c r="A70" s="168">
        <v>43769.049756944645</v>
      </c>
      <c r="B70" s="150">
        <v>21248</v>
      </c>
      <c r="C70" s="151" t="s">
        <v>509</v>
      </c>
    </row>
    <row r="71" spans="1:3" s="57" customFormat="1" ht="15" customHeight="1" x14ac:dyDescent="0.25">
      <c r="A71" s="168">
        <v>43769.049756944645</v>
      </c>
      <c r="B71" s="150">
        <v>21248</v>
      </c>
      <c r="C71" s="151" t="s">
        <v>510</v>
      </c>
    </row>
    <row r="72" spans="1:3" s="57" customFormat="1" ht="15" customHeight="1" x14ac:dyDescent="0.25">
      <c r="A72" s="91" t="s">
        <v>21</v>
      </c>
      <c r="B72" s="90">
        <f>SUM(B37:B71)</f>
        <v>317048</v>
      </c>
      <c r="C72" s="133"/>
    </row>
    <row r="73" spans="1:3" ht="15" customHeight="1" x14ac:dyDescent="0.25">
      <c r="A73" s="61" t="s">
        <v>341</v>
      </c>
      <c r="B73" s="62"/>
      <c r="C73" s="63"/>
    </row>
    <row r="74" spans="1:3" s="37" customFormat="1" ht="15" customHeight="1" x14ac:dyDescent="0.25">
      <c r="A74" s="124">
        <v>43746.924548611045</v>
      </c>
      <c r="B74" s="150">
        <v>50000</v>
      </c>
      <c r="C74" s="151" t="s">
        <v>578</v>
      </c>
    </row>
    <row r="75" spans="1:3" s="37" customFormat="1" ht="15" customHeight="1" x14ac:dyDescent="0.25">
      <c r="A75" s="124">
        <v>43756.050833333284</v>
      </c>
      <c r="B75" s="150">
        <v>63560</v>
      </c>
      <c r="C75" s="151" t="s">
        <v>579</v>
      </c>
    </row>
    <row r="76" spans="1:3" s="37" customFormat="1" ht="15" customHeight="1" x14ac:dyDescent="0.25">
      <c r="A76" s="124">
        <v>43756.693611111026</v>
      </c>
      <c r="B76" s="150">
        <v>93220</v>
      </c>
      <c r="C76" s="151" t="s">
        <v>578</v>
      </c>
    </row>
    <row r="77" spans="1:3" s="37" customFormat="1" ht="15" customHeight="1" x14ac:dyDescent="0.25">
      <c r="A77" s="91" t="s">
        <v>21</v>
      </c>
      <c r="B77" s="90">
        <f>SUM(B74:B76)</f>
        <v>206780</v>
      </c>
      <c r="C77" s="52"/>
    </row>
    <row r="78" spans="1:3" ht="15" customHeight="1" x14ac:dyDescent="0.25">
      <c r="A78" s="61" t="s">
        <v>821</v>
      </c>
      <c r="B78" s="62"/>
      <c r="C78" s="63"/>
    </row>
    <row r="79" spans="1:3" s="37" customFormat="1" ht="15" customHeight="1" x14ac:dyDescent="0.25">
      <c r="A79" s="124">
        <v>43746.052187500056</v>
      </c>
      <c r="B79" s="150">
        <v>2970</v>
      </c>
      <c r="C79" s="151" t="s">
        <v>581</v>
      </c>
    </row>
    <row r="80" spans="1:3" s="37" customFormat="1" ht="15" customHeight="1" x14ac:dyDescent="0.25">
      <c r="A80" s="124">
        <v>43746.052939814981</v>
      </c>
      <c r="B80" s="150">
        <v>53900</v>
      </c>
      <c r="C80" s="151" t="s">
        <v>582</v>
      </c>
    </row>
    <row r="81" spans="1:3" s="37" customFormat="1" ht="15" customHeight="1" x14ac:dyDescent="0.25">
      <c r="A81" s="124">
        <v>43747.050069444347</v>
      </c>
      <c r="B81" s="150">
        <v>40000</v>
      </c>
      <c r="C81" s="151" t="s">
        <v>805</v>
      </c>
    </row>
    <row r="82" spans="1:3" s="37" customFormat="1" ht="15" customHeight="1" x14ac:dyDescent="0.25">
      <c r="A82" s="124">
        <v>43756.050902777817</v>
      </c>
      <c r="B82" s="150">
        <v>3000</v>
      </c>
      <c r="C82" s="151" t="s">
        <v>806</v>
      </c>
    </row>
    <row r="83" spans="1:3" s="37" customFormat="1" ht="15" customHeight="1" x14ac:dyDescent="0.25">
      <c r="A83" s="124">
        <v>43761.457222222351</v>
      </c>
      <c r="B83" s="150">
        <v>2000</v>
      </c>
      <c r="C83" s="151" t="s">
        <v>807</v>
      </c>
    </row>
    <row r="84" spans="1:3" s="37" customFormat="1" ht="15" customHeight="1" x14ac:dyDescent="0.25">
      <c r="A84" s="124">
        <v>43762</v>
      </c>
      <c r="B84" s="150">
        <v>1104</v>
      </c>
      <c r="C84" s="151" t="s">
        <v>584</v>
      </c>
    </row>
    <row r="85" spans="1:3" s="37" customFormat="1" ht="15" customHeight="1" x14ac:dyDescent="0.25">
      <c r="A85" s="124">
        <v>43763</v>
      </c>
      <c r="B85" s="150">
        <v>1011.2</v>
      </c>
      <c r="C85" s="151" t="s">
        <v>585</v>
      </c>
    </row>
    <row r="86" spans="1:3" s="37" customFormat="1" ht="15" customHeight="1" x14ac:dyDescent="0.25">
      <c r="A86" s="124">
        <v>43769.052870370448</v>
      </c>
      <c r="B86" s="150">
        <v>8254</v>
      </c>
      <c r="C86" s="151" t="s">
        <v>583</v>
      </c>
    </row>
    <row r="87" spans="1:3" s="37" customFormat="1" ht="15" customHeight="1" x14ac:dyDescent="0.25">
      <c r="A87" s="124">
        <v>43769.052488425747</v>
      </c>
      <c r="B87" s="150">
        <v>21320.3</v>
      </c>
      <c r="C87" s="151" t="s">
        <v>586</v>
      </c>
    </row>
    <row r="88" spans="1:3" ht="15" customHeight="1" x14ac:dyDescent="0.25">
      <c r="A88" s="124">
        <v>43745.857326388825</v>
      </c>
      <c r="B88" s="150">
        <v>13975</v>
      </c>
      <c r="C88" s="151" t="s">
        <v>587</v>
      </c>
    </row>
    <row r="89" spans="1:3" ht="15" customHeight="1" x14ac:dyDescent="0.25">
      <c r="A89" s="124">
        <v>43747.77260416653</v>
      </c>
      <c r="B89" s="150">
        <v>10000</v>
      </c>
      <c r="C89" s="151" t="s">
        <v>588</v>
      </c>
    </row>
    <row r="90" spans="1:3" ht="15" customHeight="1" x14ac:dyDescent="0.25">
      <c r="A90" s="124">
        <v>43747.771122685168</v>
      </c>
      <c r="B90" s="150">
        <v>70000</v>
      </c>
      <c r="C90" s="151" t="s">
        <v>589</v>
      </c>
    </row>
    <row r="91" spans="1:3" ht="15" customHeight="1" x14ac:dyDescent="0.25">
      <c r="A91" s="124">
        <v>43753</v>
      </c>
      <c r="B91" s="150">
        <v>24000</v>
      </c>
      <c r="C91" s="151" t="s">
        <v>580</v>
      </c>
    </row>
    <row r="92" spans="1:3" ht="15" customHeight="1" x14ac:dyDescent="0.25">
      <c r="A92" s="124">
        <v>43754</v>
      </c>
      <c r="B92" s="150">
        <v>2922.39</v>
      </c>
      <c r="C92" s="151" t="s">
        <v>590</v>
      </c>
    </row>
    <row r="93" spans="1:3" ht="15" customHeight="1" x14ac:dyDescent="0.25">
      <c r="A93" s="124">
        <v>43756</v>
      </c>
      <c r="B93" s="150">
        <v>3000</v>
      </c>
      <c r="C93" s="151" t="s">
        <v>580</v>
      </c>
    </row>
    <row r="94" spans="1:3" ht="15" customHeight="1" x14ac:dyDescent="0.25">
      <c r="A94" s="168">
        <v>43769.049756944645</v>
      </c>
      <c r="B94" s="152">
        <v>6999</v>
      </c>
      <c r="C94" s="153" t="s">
        <v>511</v>
      </c>
    </row>
    <row r="95" spans="1:3" ht="15" customHeight="1" x14ac:dyDescent="0.25">
      <c r="A95" s="168">
        <v>43769.049756944645</v>
      </c>
      <c r="B95" s="154">
        <v>128544</v>
      </c>
      <c r="C95" s="155" t="s">
        <v>512</v>
      </c>
    </row>
    <row r="96" spans="1:3" ht="15" customHeight="1" x14ac:dyDescent="0.25">
      <c r="A96" s="168">
        <v>43769.049756944645</v>
      </c>
      <c r="B96" s="150">
        <v>48961.9</v>
      </c>
      <c r="C96" s="151" t="s">
        <v>513</v>
      </c>
    </row>
    <row r="97" spans="1:3" s="37" customFormat="1" ht="15" customHeight="1" x14ac:dyDescent="0.25">
      <c r="A97" s="91" t="s">
        <v>21</v>
      </c>
      <c r="B97" s="90">
        <f>SUM(B79:B96)</f>
        <v>441961.79000000004</v>
      </c>
      <c r="C97" s="52"/>
    </row>
    <row r="98" spans="1:3" ht="15" customHeight="1" x14ac:dyDescent="0.25">
      <c r="A98" s="75" t="s">
        <v>507</v>
      </c>
      <c r="B98" s="76"/>
      <c r="C98" s="77"/>
    </row>
    <row r="99" spans="1:3" ht="15" customHeight="1" x14ac:dyDescent="0.25">
      <c r="A99" s="54">
        <v>43768</v>
      </c>
      <c r="B99" s="128">
        <v>1365</v>
      </c>
      <c r="C99" s="136" t="s">
        <v>591</v>
      </c>
    </row>
    <row r="100" spans="1:3" ht="15" customHeight="1" x14ac:dyDescent="0.25">
      <c r="A100" s="168">
        <v>43769.049756944645</v>
      </c>
      <c r="B100" s="154">
        <v>131805</v>
      </c>
      <c r="C100" s="155" t="s">
        <v>514</v>
      </c>
    </row>
    <row r="101" spans="1:3" ht="15" customHeight="1" x14ac:dyDescent="0.25">
      <c r="A101" s="168">
        <v>43769.049756944645</v>
      </c>
      <c r="B101" s="150">
        <v>47959.89</v>
      </c>
      <c r="C101" s="151" t="s">
        <v>515</v>
      </c>
    </row>
    <row r="102" spans="1:3" ht="15" customHeight="1" x14ac:dyDescent="0.25">
      <c r="A102" s="168">
        <v>43769.049756944645</v>
      </c>
      <c r="B102" s="150">
        <v>50298</v>
      </c>
      <c r="C102" s="151" t="s">
        <v>516</v>
      </c>
    </row>
    <row r="103" spans="1:3" ht="15" customHeight="1" x14ac:dyDescent="0.25">
      <c r="A103" s="111" t="s">
        <v>21</v>
      </c>
      <c r="B103" s="134">
        <f>SUM(B99:B102)</f>
        <v>231427.89</v>
      </c>
      <c r="C103" s="135"/>
    </row>
    <row r="104" spans="1:3" ht="15" customHeight="1" x14ac:dyDescent="0.25">
      <c r="A104" s="112" t="s">
        <v>22</v>
      </c>
      <c r="B104" s="113"/>
      <c r="C104" s="114"/>
    </row>
    <row r="105" spans="1:3" ht="15" customHeight="1" x14ac:dyDescent="0.25">
      <c r="A105" s="168">
        <v>43769.049756944645</v>
      </c>
      <c r="B105" s="154">
        <v>120228.77</v>
      </c>
      <c r="C105" s="155" t="s">
        <v>517</v>
      </c>
    </row>
    <row r="106" spans="1:3" ht="15" customHeight="1" x14ac:dyDescent="0.25">
      <c r="A106" s="168">
        <v>43769.049756944645</v>
      </c>
      <c r="B106" s="150">
        <v>44290.6</v>
      </c>
      <c r="C106" s="151" t="s">
        <v>518</v>
      </c>
    </row>
    <row r="107" spans="1:3" ht="15" customHeight="1" x14ac:dyDescent="0.25">
      <c r="A107" s="168">
        <v>43769.049756944645</v>
      </c>
      <c r="B107" s="150">
        <v>45880.13</v>
      </c>
      <c r="C107" s="151" t="s">
        <v>519</v>
      </c>
    </row>
    <row r="108" spans="1:3" ht="15" customHeight="1" x14ac:dyDescent="0.25">
      <c r="A108" s="93" t="s">
        <v>21</v>
      </c>
      <c r="B108" s="90">
        <f>SUM(B105:B107)</f>
        <v>210399.5</v>
      </c>
      <c r="C108" s="52"/>
    </row>
    <row r="109" spans="1:3" ht="15" customHeight="1" x14ac:dyDescent="0.25">
      <c r="A109" s="71" t="s">
        <v>14</v>
      </c>
      <c r="B109" s="74"/>
      <c r="C109" s="73"/>
    </row>
    <row r="110" spans="1:3" ht="15" customHeight="1" x14ac:dyDescent="0.25">
      <c r="A110" s="137">
        <v>43739</v>
      </c>
      <c r="B110" s="118">
        <v>9977.93</v>
      </c>
      <c r="C110" s="151" t="s">
        <v>580</v>
      </c>
    </row>
    <row r="111" spans="1:3" ht="15" customHeight="1" x14ac:dyDescent="0.25">
      <c r="A111" s="137">
        <v>43741.777476851828</v>
      </c>
      <c r="B111" s="104">
        <v>500</v>
      </c>
      <c r="C111" s="139" t="s">
        <v>592</v>
      </c>
    </row>
    <row r="112" spans="1:3" ht="15" customHeight="1" x14ac:dyDescent="0.25">
      <c r="A112" s="137">
        <v>43742.049768518656</v>
      </c>
      <c r="B112" s="104">
        <v>12000</v>
      </c>
      <c r="C112" s="139" t="s">
        <v>593</v>
      </c>
    </row>
    <row r="113" spans="1:3" ht="15" customHeight="1" x14ac:dyDescent="0.25">
      <c r="A113" s="138">
        <v>43760</v>
      </c>
      <c r="B113" s="118">
        <v>756</v>
      </c>
      <c r="C113" s="132" t="s">
        <v>594</v>
      </c>
    </row>
    <row r="114" spans="1:3" ht="15" customHeight="1" x14ac:dyDescent="0.25">
      <c r="A114" s="137">
        <v>43766.052789351903</v>
      </c>
      <c r="B114" s="104">
        <v>1902</v>
      </c>
      <c r="C114" s="139" t="s">
        <v>595</v>
      </c>
    </row>
    <row r="115" spans="1:3" ht="15" customHeight="1" x14ac:dyDescent="0.25">
      <c r="A115" s="168">
        <v>43769.049756944645</v>
      </c>
      <c r="B115" s="118">
        <v>9095.92</v>
      </c>
      <c r="C115" s="132" t="s">
        <v>307</v>
      </c>
    </row>
    <row r="116" spans="1:3" ht="15" customHeight="1" x14ac:dyDescent="0.25">
      <c r="A116" s="168">
        <v>43769.049756944645</v>
      </c>
      <c r="B116" s="158">
        <v>16832.88</v>
      </c>
      <c r="C116" s="153" t="s">
        <v>511</v>
      </c>
    </row>
    <row r="117" spans="1:3" ht="15" customHeight="1" x14ac:dyDescent="0.25">
      <c r="A117" s="168">
        <v>43769.049756944645</v>
      </c>
      <c r="B117" s="159">
        <v>46000</v>
      </c>
      <c r="C117" s="153" t="s">
        <v>520</v>
      </c>
    </row>
    <row r="118" spans="1:3" ht="15" customHeight="1" x14ac:dyDescent="0.25">
      <c r="A118" s="168">
        <v>43769.049756944645</v>
      </c>
      <c r="B118" s="160">
        <v>245295.89</v>
      </c>
      <c r="C118" s="161" t="s">
        <v>521</v>
      </c>
    </row>
    <row r="119" spans="1:3" ht="15" customHeight="1" x14ac:dyDescent="0.25">
      <c r="A119" s="168">
        <v>43769.049756944645</v>
      </c>
      <c r="B119" s="162">
        <v>86255.61</v>
      </c>
      <c r="C119" s="151" t="s">
        <v>522</v>
      </c>
    </row>
    <row r="120" spans="1:3" ht="15" customHeight="1" x14ac:dyDescent="0.25">
      <c r="A120" s="168">
        <v>43769.049756944645</v>
      </c>
      <c r="B120" s="163">
        <v>93606.68</v>
      </c>
      <c r="C120" s="151" t="s">
        <v>523</v>
      </c>
    </row>
    <row r="121" spans="1:3" ht="15" customHeight="1" x14ac:dyDescent="0.25">
      <c r="A121" s="156" t="s">
        <v>21</v>
      </c>
      <c r="B121" s="119">
        <f>SUM(B110:B120)</f>
        <v>522222.91</v>
      </c>
      <c r="C121" s="157"/>
    </row>
    <row r="122" spans="1:3" ht="15" customHeight="1" x14ac:dyDescent="0.25">
      <c r="A122" s="69" t="s">
        <v>21</v>
      </c>
      <c r="B122" s="70">
        <f>B16+B35+B65+B77+B97+B103+B108+B121</f>
        <v>2049589.6900000002</v>
      </c>
      <c r="C122" s="110"/>
    </row>
  </sheetData>
  <sheetProtection formatCells="0" formatColumns="0" formatRows="0" insertColumns="0" insertRows="0" insertHyperlinks="0" deleteColumns="0" deleteRows="0" sort="0" autoFilter="0" pivotTables="0"/>
  <mergeCells count="5">
    <mergeCell ref="B1:C1"/>
    <mergeCell ref="B2:C2"/>
    <mergeCell ref="B3:C3"/>
    <mergeCell ref="B4:C4"/>
    <mergeCell ref="B5:C5"/>
  </mergeCells>
  <conditionalFormatting sqref="C16 C97 C111:C114">
    <cfRule type="containsText" dxfId="32" priority="139" operator="containsText" text="стерилизация">
      <formula>NOT(ISERROR(SEARCH("стерилизация",C16)))</formula>
    </cfRule>
    <cfRule type="containsText" dxfId="31" priority="140" operator="containsText" text="стерилизация">
      <formula>NOT(ISERROR(SEARCH("стерилизация",C16)))</formula>
    </cfRule>
    <cfRule type="containsText" dxfId="30" priority="141" operator="containsText" text="лечение">
      <formula>NOT(ISERROR(SEARCH("лечение",C16)))</formula>
    </cfRule>
  </conditionalFormatting>
  <conditionalFormatting sqref="C99:C100">
    <cfRule type="containsText" dxfId="29" priority="37" operator="containsText" text="стерилизация">
      <formula>NOT(ISERROR(SEARCH("стерилизация",C99)))</formula>
    </cfRule>
    <cfRule type="containsText" dxfId="28" priority="38" operator="containsText" text="стерилизация">
      <formula>NOT(ISERROR(SEARCH("стерилизация",C99)))</formula>
    </cfRule>
    <cfRule type="containsText" dxfId="27" priority="39" operator="containsText" text="лечение">
      <formula>NOT(ISERROR(SEARCH("лечение",C99)))</formula>
    </cfRule>
  </conditionalFormatting>
  <conditionalFormatting sqref="C10:C11">
    <cfRule type="containsText" dxfId="26" priority="34" operator="containsText" text="стерилизация">
      <formula>NOT(ISERROR(SEARCH("стерилизация",C10)))</formula>
    </cfRule>
    <cfRule type="containsText" dxfId="25" priority="35" operator="containsText" text="стерилизация">
      <formula>NOT(ISERROR(SEARCH("стерилизация",C10)))</formula>
    </cfRule>
    <cfRule type="containsText" dxfId="24" priority="36" operator="containsText" text="лечение">
      <formula>NOT(ISERROR(SEARCH("лечение",C10)))</formula>
    </cfRule>
  </conditionalFormatting>
  <conditionalFormatting sqref="C12:C13">
    <cfRule type="containsText" dxfId="23" priority="28" operator="containsText" text="стерилизация">
      <formula>NOT(ISERROR(SEARCH("стерилизация",C12)))</formula>
    </cfRule>
    <cfRule type="containsText" dxfId="22" priority="29" operator="containsText" text="стерилизация">
      <formula>NOT(ISERROR(SEARCH("стерилизация",C12)))</formula>
    </cfRule>
    <cfRule type="containsText" dxfId="21" priority="30" operator="containsText" text="лечение">
      <formula>NOT(ISERROR(SEARCH("лечение",C12)))</formula>
    </cfRule>
  </conditionalFormatting>
  <conditionalFormatting sqref="C14:C15">
    <cfRule type="containsText" dxfId="20" priority="25" operator="containsText" text="стерилизация">
      <formula>NOT(ISERROR(SEARCH("стерилизация",C14)))</formula>
    </cfRule>
    <cfRule type="containsText" dxfId="19" priority="26" operator="containsText" text="стерилизация">
      <formula>NOT(ISERROR(SEARCH("стерилизация",C14)))</formula>
    </cfRule>
    <cfRule type="containsText" dxfId="18" priority="27" operator="containsText" text="лечение">
      <formula>NOT(ISERROR(SEARCH("лечение",C14)))</formula>
    </cfRule>
  </conditionalFormatting>
  <conditionalFormatting sqref="C77">
    <cfRule type="containsText" dxfId="17" priority="16" operator="containsText" text="стерилизация">
      <formula>NOT(ISERROR(SEARCH("стерилизация",C77)))</formula>
    </cfRule>
    <cfRule type="containsText" dxfId="16" priority="17" operator="containsText" text="стерилизация">
      <formula>NOT(ISERROR(SEARCH("стерилизация",C77)))</formula>
    </cfRule>
    <cfRule type="containsText" dxfId="15" priority="18" operator="containsText" text="лечение">
      <formula>NOT(ISERROR(SEARCH("лечение",C77)))</formula>
    </cfRule>
  </conditionalFormatting>
  <conditionalFormatting sqref="C115:C120">
    <cfRule type="containsText" dxfId="14" priority="13" operator="containsText" text="стерилизация">
      <formula>NOT(ISERROR(SEARCH("стерилизация",C115)))</formula>
    </cfRule>
    <cfRule type="containsText" dxfId="13" priority="14" operator="containsText" text="стерилизация">
      <formula>NOT(ISERROR(SEARCH("стерилизация",C115)))</formula>
    </cfRule>
    <cfRule type="containsText" dxfId="12" priority="15" operator="containsText" text="лечение">
      <formula>NOT(ISERROR(SEARCH("лечение",C115)))</formula>
    </cfRule>
  </conditionalFormatting>
  <conditionalFormatting sqref="C101:C102">
    <cfRule type="containsText" dxfId="11" priority="10" operator="containsText" text="стерилизация">
      <formula>NOT(ISERROR(SEARCH("стерилизация",C101)))</formula>
    </cfRule>
    <cfRule type="containsText" dxfId="10" priority="11" operator="containsText" text="стерилизация">
      <formula>NOT(ISERROR(SEARCH("стерилизация",C101)))</formula>
    </cfRule>
    <cfRule type="containsText" dxfId="9" priority="12" operator="containsText" text="лечение">
      <formula>NOT(ISERROR(SEARCH("лечение",C101)))</formula>
    </cfRule>
  </conditionalFormatting>
  <conditionalFormatting sqref="C94:C96">
    <cfRule type="containsText" dxfId="8" priority="7" operator="containsText" text="стерилизация">
      <formula>NOT(ISERROR(SEARCH("стерилизация",C94)))</formula>
    </cfRule>
    <cfRule type="containsText" dxfId="7" priority="8" operator="containsText" text="стерилизация">
      <formula>NOT(ISERROR(SEARCH("стерилизация",C94)))</formula>
    </cfRule>
    <cfRule type="containsText" dxfId="6" priority="9" operator="containsText" text="лечение">
      <formula>NOT(ISERROR(SEARCH("лечение",C94)))</formula>
    </cfRule>
  </conditionalFormatting>
  <conditionalFormatting sqref="C79:C93">
    <cfRule type="containsText" dxfId="5" priority="4" operator="containsText" text="стерилизация">
      <formula>NOT(ISERROR(SEARCH("стерилизация",C79)))</formula>
    </cfRule>
    <cfRule type="containsText" dxfId="4" priority="5" operator="containsText" text="стерилизация">
      <formula>NOT(ISERROR(SEARCH("стерилизация",C79)))</formula>
    </cfRule>
    <cfRule type="containsText" dxfId="3" priority="6" operator="containsText" text="лечение">
      <formula>NOT(ISERROR(SEARCH("лечение",C79)))</formula>
    </cfRule>
  </conditionalFormatting>
  <conditionalFormatting sqref="C110">
    <cfRule type="containsText" dxfId="2" priority="1" operator="containsText" text="стерилизация">
      <formula>NOT(ISERROR(SEARCH("стерилизация",C110)))</formula>
    </cfRule>
    <cfRule type="containsText" dxfId="1" priority="2" operator="containsText" text="стерилизация">
      <formula>NOT(ISERROR(SEARCH("стерилизация",C110)))</formula>
    </cfRule>
    <cfRule type="containsText" dxfId="0" priority="3" operator="containsText" text="лечение">
      <formula>NOT(ISERROR(SEARCH("лечение",C110)))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485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7109375" style="1" customWidth="1"/>
    <col min="3" max="3" width="20.7109375" style="145" customWidth="1"/>
    <col min="4" max="4" width="28.28515625" style="6" customWidth="1"/>
    <col min="5" max="5" width="59.140625" customWidth="1"/>
    <col min="6" max="255" width="8.85546875" customWidth="1"/>
  </cols>
  <sheetData>
    <row r="1" spans="1:5" ht="18.75" x14ac:dyDescent="0.3">
      <c r="C1" s="201" t="s">
        <v>0</v>
      </c>
      <c r="D1" s="201"/>
      <c r="E1" s="201"/>
    </row>
    <row r="2" spans="1:5" ht="18.75" x14ac:dyDescent="0.3">
      <c r="C2" s="201" t="s">
        <v>1</v>
      </c>
      <c r="D2" s="201"/>
      <c r="E2" s="201"/>
    </row>
    <row r="3" spans="1:5" ht="18" customHeight="1" x14ac:dyDescent="0.3">
      <c r="C3" s="144"/>
      <c r="D3" s="86"/>
    </row>
    <row r="4" spans="1:5" ht="18.75" x14ac:dyDescent="0.25">
      <c r="C4" s="202" t="s">
        <v>23</v>
      </c>
      <c r="D4" s="202"/>
      <c r="E4" s="202"/>
    </row>
    <row r="5" spans="1:5" ht="18.75" x14ac:dyDescent="0.25">
      <c r="C5" s="202" t="s">
        <v>24</v>
      </c>
      <c r="D5" s="202"/>
      <c r="E5" s="202"/>
    </row>
    <row r="6" spans="1:5" ht="18.75" x14ac:dyDescent="0.3">
      <c r="C6" s="203" t="s">
        <v>336</v>
      </c>
      <c r="D6" s="203"/>
      <c r="E6" s="203"/>
    </row>
    <row r="9" spans="1:5" ht="30" customHeight="1" x14ac:dyDescent="0.25">
      <c r="A9" s="31" t="s">
        <v>25</v>
      </c>
      <c r="B9" s="32" t="s">
        <v>26</v>
      </c>
      <c r="C9" s="32" t="s">
        <v>27</v>
      </c>
      <c r="D9" s="36" t="s">
        <v>28</v>
      </c>
      <c r="E9" s="21" t="s">
        <v>20</v>
      </c>
    </row>
    <row r="10" spans="1:5" ht="15" customHeight="1" x14ac:dyDescent="0.25">
      <c r="A10" s="54">
        <v>43738.044120370374</v>
      </c>
      <c r="B10" s="54">
        <v>43739</v>
      </c>
      <c r="C10" s="186">
        <v>2913</v>
      </c>
      <c r="D10" s="46" t="s">
        <v>31</v>
      </c>
      <c r="E10" s="55" t="s">
        <v>65</v>
      </c>
    </row>
    <row r="11" spans="1:5" ht="15" customHeight="1" x14ac:dyDescent="0.25">
      <c r="A11" s="54">
        <v>43738.407638888886</v>
      </c>
      <c r="B11" s="54">
        <v>43739</v>
      </c>
      <c r="C11" s="186">
        <v>971</v>
      </c>
      <c r="D11" s="46" t="s">
        <v>30</v>
      </c>
      <c r="E11" s="55" t="s">
        <v>29</v>
      </c>
    </row>
    <row r="12" spans="1:5" ht="15" customHeight="1" x14ac:dyDescent="0.25">
      <c r="A12" s="54">
        <v>43738.420138888891</v>
      </c>
      <c r="B12" s="54">
        <v>43739</v>
      </c>
      <c r="C12" s="186">
        <v>96.1</v>
      </c>
      <c r="D12" s="46" t="s">
        <v>257</v>
      </c>
      <c r="E12" s="55" t="s">
        <v>29</v>
      </c>
    </row>
    <row r="13" spans="1:5" ht="15" customHeight="1" x14ac:dyDescent="0.25">
      <c r="A13" s="54">
        <v>43738.441666666666</v>
      </c>
      <c r="B13" s="54">
        <v>43739</v>
      </c>
      <c r="C13" s="186">
        <v>971</v>
      </c>
      <c r="D13" s="46" t="s">
        <v>68</v>
      </c>
      <c r="E13" s="55" t="s">
        <v>29</v>
      </c>
    </row>
    <row r="14" spans="1:5" ht="15" customHeight="1" x14ac:dyDescent="0.25">
      <c r="A14" s="54">
        <v>43738.499305555553</v>
      </c>
      <c r="B14" s="54">
        <v>43739</v>
      </c>
      <c r="C14" s="186">
        <v>6.1</v>
      </c>
      <c r="D14" s="46" t="s">
        <v>258</v>
      </c>
      <c r="E14" s="55" t="s">
        <v>29</v>
      </c>
    </row>
    <row r="15" spans="1:5" ht="15" customHeight="1" x14ac:dyDescent="0.25">
      <c r="A15" s="54">
        <v>43738.552754629629</v>
      </c>
      <c r="B15" s="54">
        <v>43739</v>
      </c>
      <c r="C15" s="186">
        <v>971</v>
      </c>
      <c r="D15" s="46" t="s">
        <v>259</v>
      </c>
      <c r="E15" s="55" t="s">
        <v>36</v>
      </c>
    </row>
    <row r="16" spans="1:5" ht="15" customHeight="1" x14ac:dyDescent="0.25">
      <c r="A16" s="54">
        <v>43738.589270833334</v>
      </c>
      <c r="B16" s="54">
        <v>43739</v>
      </c>
      <c r="C16" s="186">
        <v>96.1</v>
      </c>
      <c r="D16" s="46" t="s">
        <v>305</v>
      </c>
      <c r="E16" s="55" t="s">
        <v>29</v>
      </c>
    </row>
    <row r="17" spans="1:6" ht="15" customHeight="1" x14ac:dyDescent="0.25">
      <c r="A17" s="54">
        <v>43738.624282407407</v>
      </c>
      <c r="B17" s="54">
        <v>43739</v>
      </c>
      <c r="C17" s="186">
        <v>485.5</v>
      </c>
      <c r="D17" s="46" t="s">
        <v>260</v>
      </c>
      <c r="E17" s="55" t="s">
        <v>29</v>
      </c>
      <c r="F17" s="146"/>
    </row>
    <row r="18" spans="1:6" ht="15" customHeight="1" x14ac:dyDescent="0.25">
      <c r="A18" s="54">
        <v>43738.663865740738</v>
      </c>
      <c r="B18" s="54">
        <v>43739</v>
      </c>
      <c r="C18" s="186">
        <v>96.1</v>
      </c>
      <c r="D18" s="46" t="s">
        <v>261</v>
      </c>
      <c r="E18" s="55" t="s">
        <v>29</v>
      </c>
    </row>
    <row r="19" spans="1:6" ht="15" customHeight="1" x14ac:dyDescent="0.25">
      <c r="A19" s="172">
        <v>43739.312800925924</v>
      </c>
      <c r="B19" s="56" t="s">
        <v>596</v>
      </c>
      <c r="C19" s="186">
        <v>46.1</v>
      </c>
      <c r="D19" s="170" t="s">
        <v>33</v>
      </c>
      <c r="E19" s="169" t="s">
        <v>29</v>
      </c>
    </row>
    <row r="20" spans="1:6" ht="15" customHeight="1" x14ac:dyDescent="0.25">
      <c r="A20" s="172">
        <v>43739.424259259256</v>
      </c>
      <c r="B20" s="56" t="s">
        <v>596</v>
      </c>
      <c r="C20" s="186">
        <v>4805</v>
      </c>
      <c r="D20" s="171" t="s">
        <v>599</v>
      </c>
      <c r="E20" s="169" t="s">
        <v>29</v>
      </c>
    </row>
    <row r="21" spans="1:6" ht="15" customHeight="1" x14ac:dyDescent="0.25">
      <c r="A21" s="172">
        <v>43739.473564814813</v>
      </c>
      <c r="B21" s="56" t="s">
        <v>596</v>
      </c>
      <c r="C21" s="186">
        <v>971</v>
      </c>
      <c r="D21" s="170" t="s">
        <v>280</v>
      </c>
      <c r="E21" s="169" t="s">
        <v>29</v>
      </c>
    </row>
    <row r="22" spans="1:6" ht="15" customHeight="1" x14ac:dyDescent="0.25">
      <c r="A22" s="172">
        <v>43739.514560185184</v>
      </c>
      <c r="B22" s="56" t="s">
        <v>596</v>
      </c>
      <c r="C22" s="186">
        <v>291.3</v>
      </c>
      <c r="D22" s="170" t="s">
        <v>69</v>
      </c>
      <c r="E22" s="169" t="s">
        <v>29</v>
      </c>
    </row>
    <row r="23" spans="1:6" ht="15" customHeight="1" x14ac:dyDescent="0.25">
      <c r="A23" s="172">
        <v>43739.569050925929</v>
      </c>
      <c r="B23" s="56" t="s">
        <v>596</v>
      </c>
      <c r="C23" s="186">
        <v>96.1</v>
      </c>
      <c r="D23" s="170" t="s">
        <v>294</v>
      </c>
      <c r="E23" s="169" t="s">
        <v>29</v>
      </c>
    </row>
    <row r="24" spans="1:6" ht="15" customHeight="1" x14ac:dyDescent="0.25">
      <c r="A24" s="172">
        <v>43739.574259259258</v>
      </c>
      <c r="B24" s="56" t="s">
        <v>596</v>
      </c>
      <c r="C24" s="186">
        <v>3884</v>
      </c>
      <c r="D24" s="170" t="s">
        <v>70</v>
      </c>
      <c r="E24" s="169" t="s">
        <v>29</v>
      </c>
    </row>
    <row r="25" spans="1:6" ht="15" customHeight="1" x14ac:dyDescent="0.25">
      <c r="A25" s="172">
        <v>43739.596817129626</v>
      </c>
      <c r="B25" s="56" t="s">
        <v>596</v>
      </c>
      <c r="C25" s="186">
        <v>46.1</v>
      </c>
      <c r="D25" s="170" t="s">
        <v>342</v>
      </c>
      <c r="E25" s="169" t="s">
        <v>29</v>
      </c>
    </row>
    <row r="26" spans="1:6" ht="15" customHeight="1" x14ac:dyDescent="0.25">
      <c r="A26" s="172">
        <v>43739.6249537037</v>
      </c>
      <c r="B26" s="56" t="s">
        <v>596</v>
      </c>
      <c r="C26" s="186">
        <v>971</v>
      </c>
      <c r="D26" s="170" t="s">
        <v>75</v>
      </c>
      <c r="E26" s="169" t="s">
        <v>29</v>
      </c>
    </row>
    <row r="27" spans="1:6" s="57" customFormat="1" ht="15" customHeight="1" x14ac:dyDescent="0.25">
      <c r="A27" s="172">
        <v>43739.640231481484</v>
      </c>
      <c r="B27" s="56" t="s">
        <v>596</v>
      </c>
      <c r="C27" s="186">
        <v>485.5</v>
      </c>
      <c r="D27" s="170" t="s">
        <v>263</v>
      </c>
      <c r="E27" s="169" t="s">
        <v>29</v>
      </c>
    </row>
    <row r="28" spans="1:6" s="57" customFormat="1" ht="15" customHeight="1" x14ac:dyDescent="0.25">
      <c r="A28" s="172">
        <v>43739.715636574074</v>
      </c>
      <c r="B28" s="56" t="s">
        <v>596</v>
      </c>
      <c r="C28" s="186">
        <v>485.5</v>
      </c>
      <c r="D28" s="170" t="s">
        <v>343</v>
      </c>
      <c r="E28" s="169" t="s">
        <v>29</v>
      </c>
    </row>
    <row r="29" spans="1:6" s="57" customFormat="1" ht="15" customHeight="1" x14ac:dyDescent="0.25">
      <c r="A29" s="172">
        <v>43739.728530092594</v>
      </c>
      <c r="B29" s="56" t="s">
        <v>596</v>
      </c>
      <c r="C29" s="186">
        <v>485.5</v>
      </c>
      <c r="D29" s="170" t="s">
        <v>344</v>
      </c>
      <c r="E29" s="169" t="s">
        <v>29</v>
      </c>
    </row>
    <row r="30" spans="1:6" s="57" customFormat="1" ht="15" customHeight="1" x14ac:dyDescent="0.25">
      <c r="A30" s="172">
        <v>43739.755185185182</v>
      </c>
      <c r="B30" s="56" t="s">
        <v>596</v>
      </c>
      <c r="C30" s="186">
        <v>194.2</v>
      </c>
      <c r="D30" s="170" t="s">
        <v>345</v>
      </c>
      <c r="E30" s="169" t="s">
        <v>29</v>
      </c>
    </row>
    <row r="31" spans="1:6" s="57" customFormat="1" ht="15" customHeight="1" x14ac:dyDescent="0.25">
      <c r="A31" s="172">
        <v>43739.934710648151</v>
      </c>
      <c r="B31" s="56" t="s">
        <v>596</v>
      </c>
      <c r="C31" s="186">
        <v>96.1</v>
      </c>
      <c r="D31" s="170" t="s">
        <v>346</v>
      </c>
      <c r="E31" s="169" t="s">
        <v>29</v>
      </c>
    </row>
    <row r="32" spans="1:6" s="57" customFormat="1" ht="15" customHeight="1" x14ac:dyDescent="0.25">
      <c r="A32" s="172">
        <v>43739.996481481481</v>
      </c>
      <c r="B32" s="56" t="s">
        <v>596</v>
      </c>
      <c r="C32" s="186">
        <v>96.1</v>
      </c>
      <c r="D32" s="170" t="s">
        <v>71</v>
      </c>
      <c r="E32" s="169" t="s">
        <v>29</v>
      </c>
    </row>
    <row r="33" spans="1:5" s="57" customFormat="1" ht="15" customHeight="1" x14ac:dyDescent="0.25">
      <c r="A33" s="172">
        <v>43740.314513888887</v>
      </c>
      <c r="B33" s="56" t="s">
        <v>597</v>
      </c>
      <c r="C33" s="186">
        <v>46.1</v>
      </c>
      <c r="D33" s="170" t="s">
        <v>33</v>
      </c>
      <c r="E33" s="169" t="s">
        <v>29</v>
      </c>
    </row>
    <row r="34" spans="1:5" s="57" customFormat="1" ht="15" customHeight="1" x14ac:dyDescent="0.25">
      <c r="A34" s="172">
        <v>43740.418009259258</v>
      </c>
      <c r="B34" s="56" t="s">
        <v>597</v>
      </c>
      <c r="C34" s="186">
        <v>96.1</v>
      </c>
      <c r="D34" s="170" t="s">
        <v>267</v>
      </c>
      <c r="E34" s="169" t="s">
        <v>29</v>
      </c>
    </row>
    <row r="35" spans="1:5" s="57" customFormat="1" ht="15" customHeight="1" x14ac:dyDescent="0.25">
      <c r="A35" s="172">
        <v>43740.445173611108</v>
      </c>
      <c r="B35" s="56" t="s">
        <v>597</v>
      </c>
      <c r="C35" s="186">
        <v>485.5</v>
      </c>
      <c r="D35" s="170" t="s">
        <v>347</v>
      </c>
      <c r="E35" s="169" t="s">
        <v>29</v>
      </c>
    </row>
    <row r="36" spans="1:5" s="57" customFormat="1" ht="15" customHeight="1" x14ac:dyDescent="0.25">
      <c r="A36" s="172">
        <v>43740.488344907404</v>
      </c>
      <c r="B36" s="56" t="s">
        <v>597</v>
      </c>
      <c r="C36" s="186">
        <v>46.1</v>
      </c>
      <c r="D36" s="170" t="s">
        <v>348</v>
      </c>
      <c r="E36" s="169" t="s">
        <v>29</v>
      </c>
    </row>
    <row r="37" spans="1:5" s="57" customFormat="1" ht="15" customHeight="1" x14ac:dyDescent="0.25">
      <c r="A37" s="172">
        <v>43740.490115740744</v>
      </c>
      <c r="B37" s="56" t="s">
        <v>597</v>
      </c>
      <c r="C37" s="186">
        <v>971</v>
      </c>
      <c r="D37" s="170" t="s">
        <v>102</v>
      </c>
      <c r="E37" s="169" t="s">
        <v>29</v>
      </c>
    </row>
    <row r="38" spans="1:5" s="57" customFormat="1" ht="15" customHeight="1" x14ac:dyDescent="0.25">
      <c r="A38" s="172">
        <v>43740.549305555556</v>
      </c>
      <c r="B38" s="56" t="s">
        <v>597</v>
      </c>
      <c r="C38" s="186">
        <v>194.2</v>
      </c>
      <c r="D38" s="170" t="s">
        <v>72</v>
      </c>
      <c r="E38" s="169" t="s">
        <v>29</v>
      </c>
    </row>
    <row r="39" spans="1:5" s="57" customFormat="1" ht="15" customHeight="1" x14ac:dyDescent="0.25">
      <c r="A39" s="172">
        <v>43740.585405092592</v>
      </c>
      <c r="B39" s="56" t="s">
        <v>597</v>
      </c>
      <c r="C39" s="186">
        <v>46.1</v>
      </c>
      <c r="D39" s="170" t="s">
        <v>73</v>
      </c>
      <c r="E39" s="169" t="s">
        <v>29</v>
      </c>
    </row>
    <row r="40" spans="1:5" s="57" customFormat="1" ht="15" customHeight="1" x14ac:dyDescent="0.25">
      <c r="A40" s="172">
        <v>43740.608263888891</v>
      </c>
      <c r="B40" s="56" t="s">
        <v>597</v>
      </c>
      <c r="C40" s="186">
        <v>194.2</v>
      </c>
      <c r="D40" s="170" t="s">
        <v>74</v>
      </c>
      <c r="E40" s="169" t="s">
        <v>29</v>
      </c>
    </row>
    <row r="41" spans="1:5" s="57" customFormat="1" ht="15" customHeight="1" x14ac:dyDescent="0.25">
      <c r="A41" s="172">
        <v>43740.697210648148</v>
      </c>
      <c r="B41" s="56" t="s">
        <v>597</v>
      </c>
      <c r="C41" s="186">
        <v>96.1</v>
      </c>
      <c r="D41" s="170" t="s">
        <v>349</v>
      </c>
      <c r="E41" s="169" t="s">
        <v>29</v>
      </c>
    </row>
    <row r="42" spans="1:5" s="57" customFormat="1" ht="15" customHeight="1" x14ac:dyDescent="0.25">
      <c r="A42" s="172">
        <v>43740.742430555554</v>
      </c>
      <c r="B42" s="56" t="s">
        <v>597</v>
      </c>
      <c r="C42" s="186">
        <v>485.5</v>
      </c>
      <c r="D42" s="170" t="s">
        <v>350</v>
      </c>
      <c r="E42" s="169" t="s">
        <v>29</v>
      </c>
    </row>
    <row r="43" spans="1:5" s="57" customFormat="1" ht="15" customHeight="1" x14ac:dyDescent="0.25">
      <c r="A43" s="172">
        <v>43740.825624999998</v>
      </c>
      <c r="B43" s="56" t="s">
        <v>597</v>
      </c>
      <c r="C43" s="186">
        <v>485.5</v>
      </c>
      <c r="D43" s="170" t="s">
        <v>76</v>
      </c>
      <c r="E43" s="169" t="s">
        <v>29</v>
      </c>
    </row>
    <row r="44" spans="1:5" s="57" customFormat="1" ht="15" customHeight="1" x14ac:dyDescent="0.25">
      <c r="A44" s="172">
        <v>43740.896018518521</v>
      </c>
      <c r="B44" s="56" t="s">
        <v>597</v>
      </c>
      <c r="C44" s="186">
        <v>194.2</v>
      </c>
      <c r="D44" s="170" t="s">
        <v>180</v>
      </c>
      <c r="E44" s="169" t="s">
        <v>29</v>
      </c>
    </row>
    <row r="45" spans="1:5" s="57" customFormat="1" ht="15" customHeight="1" x14ac:dyDescent="0.25">
      <c r="A45" s="172">
        <v>43741.252916666665</v>
      </c>
      <c r="B45" s="56" t="s">
        <v>598</v>
      </c>
      <c r="C45" s="186">
        <v>971</v>
      </c>
      <c r="D45" s="170" t="s">
        <v>351</v>
      </c>
      <c r="E45" s="169" t="s">
        <v>65</v>
      </c>
    </row>
    <row r="46" spans="1:5" s="57" customFormat="1" ht="15" customHeight="1" x14ac:dyDescent="0.25">
      <c r="A46" s="172">
        <v>43741.311805555553</v>
      </c>
      <c r="B46" s="56" t="s">
        <v>598</v>
      </c>
      <c r="C46" s="186">
        <v>46.1</v>
      </c>
      <c r="D46" s="170" t="s">
        <v>33</v>
      </c>
      <c r="E46" s="169" t="s">
        <v>29</v>
      </c>
    </row>
    <row r="47" spans="1:5" s="57" customFormat="1" ht="15" customHeight="1" x14ac:dyDescent="0.25">
      <c r="A47" s="172">
        <v>43741.357048611113</v>
      </c>
      <c r="B47" s="56" t="s">
        <v>598</v>
      </c>
      <c r="C47" s="186">
        <v>485.5</v>
      </c>
      <c r="D47" s="170" t="s">
        <v>352</v>
      </c>
      <c r="E47" s="169" t="s">
        <v>29</v>
      </c>
    </row>
    <row r="48" spans="1:5" s="57" customFormat="1" ht="15" customHeight="1" x14ac:dyDescent="0.25">
      <c r="A48" s="172">
        <v>43741.415891203702</v>
      </c>
      <c r="B48" s="56" t="s">
        <v>598</v>
      </c>
      <c r="C48" s="186">
        <v>971</v>
      </c>
      <c r="D48" s="170" t="s">
        <v>78</v>
      </c>
      <c r="E48" s="169" t="s">
        <v>29</v>
      </c>
    </row>
    <row r="49" spans="1:5" s="57" customFormat="1" ht="15" customHeight="1" x14ac:dyDescent="0.25">
      <c r="A49" s="172">
        <v>43741.556886574072</v>
      </c>
      <c r="B49" s="56" t="s">
        <v>598</v>
      </c>
      <c r="C49" s="186">
        <v>194.2</v>
      </c>
      <c r="D49" s="170" t="s">
        <v>271</v>
      </c>
      <c r="E49" s="169" t="s">
        <v>29</v>
      </c>
    </row>
    <row r="50" spans="1:5" s="57" customFormat="1" ht="15" customHeight="1" x14ac:dyDescent="0.25">
      <c r="A50" s="172">
        <v>43741.687337962961</v>
      </c>
      <c r="B50" s="56" t="s">
        <v>598</v>
      </c>
      <c r="C50" s="186">
        <v>46.1</v>
      </c>
      <c r="D50" s="170" t="s">
        <v>353</v>
      </c>
      <c r="E50" s="169" t="s">
        <v>29</v>
      </c>
    </row>
    <row r="51" spans="1:5" s="57" customFormat="1" ht="15" customHeight="1" x14ac:dyDescent="0.25">
      <c r="A51" s="172">
        <v>43741.763229166667</v>
      </c>
      <c r="B51" s="56" t="s">
        <v>598</v>
      </c>
      <c r="C51" s="186">
        <v>96.1</v>
      </c>
      <c r="D51" s="170" t="s">
        <v>354</v>
      </c>
      <c r="E51" s="169" t="s">
        <v>29</v>
      </c>
    </row>
    <row r="52" spans="1:5" s="57" customFormat="1" ht="15" customHeight="1" x14ac:dyDescent="0.25">
      <c r="A52" s="172">
        <v>43741.855497685188</v>
      </c>
      <c r="B52" s="56" t="s">
        <v>598</v>
      </c>
      <c r="C52" s="186">
        <v>485.5</v>
      </c>
      <c r="D52" s="170" t="s">
        <v>79</v>
      </c>
      <c r="E52" s="169" t="s">
        <v>59</v>
      </c>
    </row>
    <row r="53" spans="1:5" s="57" customFormat="1" ht="15" customHeight="1" x14ac:dyDescent="0.25">
      <c r="A53" s="172">
        <v>43741.862442129626</v>
      </c>
      <c r="B53" s="56" t="s">
        <v>598</v>
      </c>
      <c r="C53" s="186">
        <v>145.65</v>
      </c>
      <c r="D53" s="170" t="s">
        <v>80</v>
      </c>
      <c r="E53" s="169" t="s">
        <v>29</v>
      </c>
    </row>
    <row r="54" spans="1:5" s="57" customFormat="1" ht="15" customHeight="1" x14ac:dyDescent="0.25">
      <c r="A54" s="172">
        <v>43741.875081018516</v>
      </c>
      <c r="B54" s="56" t="s">
        <v>598</v>
      </c>
      <c r="C54" s="186">
        <v>194.2</v>
      </c>
      <c r="D54" s="170" t="s">
        <v>355</v>
      </c>
      <c r="E54" s="169" t="s">
        <v>29</v>
      </c>
    </row>
    <row r="55" spans="1:5" s="57" customFormat="1" ht="15" customHeight="1" x14ac:dyDescent="0.25">
      <c r="A55" s="172">
        <v>43741.915879629632</v>
      </c>
      <c r="B55" s="56" t="s">
        <v>598</v>
      </c>
      <c r="C55" s="186">
        <v>971</v>
      </c>
      <c r="D55" s="170" t="s">
        <v>81</v>
      </c>
      <c r="E55" s="169" t="s">
        <v>59</v>
      </c>
    </row>
    <row r="56" spans="1:5" s="57" customFormat="1" ht="15" customHeight="1" x14ac:dyDescent="0.25">
      <c r="A56" s="172">
        <v>43741.93608796296</v>
      </c>
      <c r="B56" s="56" t="s">
        <v>598</v>
      </c>
      <c r="C56" s="186">
        <v>971</v>
      </c>
      <c r="D56" s="170" t="s">
        <v>82</v>
      </c>
      <c r="E56" s="169" t="s">
        <v>59</v>
      </c>
    </row>
    <row r="57" spans="1:5" s="57" customFormat="1" ht="15" customHeight="1" x14ac:dyDescent="0.25">
      <c r="A57" s="172">
        <v>43741.961087962962</v>
      </c>
      <c r="B57" s="56" t="s">
        <v>598</v>
      </c>
      <c r="C57" s="186">
        <v>480.5</v>
      </c>
      <c r="D57" s="170" t="s">
        <v>83</v>
      </c>
      <c r="E57" s="169" t="s">
        <v>29</v>
      </c>
    </row>
    <row r="58" spans="1:5" s="57" customFormat="1" ht="15" customHeight="1" x14ac:dyDescent="0.25">
      <c r="A58" s="172">
        <v>43741.964513888888</v>
      </c>
      <c r="B58" s="56" t="s">
        <v>598</v>
      </c>
      <c r="C58" s="186">
        <v>4855</v>
      </c>
      <c r="D58" s="170" t="s">
        <v>84</v>
      </c>
      <c r="E58" s="169" t="s">
        <v>29</v>
      </c>
    </row>
    <row r="59" spans="1:5" s="57" customFormat="1" ht="15" customHeight="1" x14ac:dyDescent="0.25">
      <c r="A59" s="172">
        <v>43742.161747685182</v>
      </c>
      <c r="B59" s="54">
        <v>43745</v>
      </c>
      <c r="C59" s="186">
        <v>480.5</v>
      </c>
      <c r="D59" s="170" t="s">
        <v>85</v>
      </c>
      <c r="E59" s="169" t="s">
        <v>59</v>
      </c>
    </row>
    <row r="60" spans="1:5" s="57" customFormat="1" ht="15" customHeight="1" x14ac:dyDescent="0.25">
      <c r="A60" s="172">
        <v>43742.327800925923</v>
      </c>
      <c r="B60" s="54">
        <v>43745</v>
      </c>
      <c r="C60" s="186">
        <v>971</v>
      </c>
      <c r="D60" s="171" t="s">
        <v>599</v>
      </c>
      <c r="E60" s="169" t="s">
        <v>29</v>
      </c>
    </row>
    <row r="61" spans="1:5" s="57" customFormat="1" ht="15" customHeight="1" x14ac:dyDescent="0.25">
      <c r="A61" s="172">
        <v>43742.328587962962</v>
      </c>
      <c r="B61" s="54">
        <v>43745</v>
      </c>
      <c r="C61" s="186">
        <v>46.1</v>
      </c>
      <c r="D61" s="170" t="s">
        <v>33</v>
      </c>
      <c r="E61" s="169" t="s">
        <v>29</v>
      </c>
    </row>
    <row r="62" spans="1:5" ht="15" customHeight="1" x14ac:dyDescent="0.25">
      <c r="A62" s="172">
        <v>43742.360474537039</v>
      </c>
      <c r="B62" s="54">
        <v>43745</v>
      </c>
      <c r="C62" s="186">
        <v>485.5</v>
      </c>
      <c r="D62" s="170" t="s">
        <v>356</v>
      </c>
      <c r="E62" s="169" t="s">
        <v>29</v>
      </c>
    </row>
    <row r="63" spans="1:5" ht="15" customHeight="1" x14ac:dyDescent="0.25">
      <c r="A63" s="172">
        <v>43742.372824074075</v>
      </c>
      <c r="B63" s="54">
        <v>43745</v>
      </c>
      <c r="C63" s="186">
        <v>485.5</v>
      </c>
      <c r="D63" s="170" t="s">
        <v>86</v>
      </c>
      <c r="E63" s="169" t="s">
        <v>29</v>
      </c>
    </row>
    <row r="64" spans="1:5" ht="15" customHeight="1" x14ac:dyDescent="0.25">
      <c r="A64" s="172">
        <v>43742.372974537036</v>
      </c>
      <c r="B64" s="54">
        <v>43745</v>
      </c>
      <c r="C64" s="186">
        <v>971</v>
      </c>
      <c r="D64" s="170" t="s">
        <v>274</v>
      </c>
      <c r="E64" s="169" t="s">
        <v>29</v>
      </c>
    </row>
    <row r="65" spans="1:5" ht="15" customHeight="1" x14ac:dyDescent="0.25">
      <c r="A65" s="172">
        <v>43742.38726851852</v>
      </c>
      <c r="B65" s="54">
        <v>43745</v>
      </c>
      <c r="C65" s="186">
        <v>485.5</v>
      </c>
      <c r="D65" s="171" t="s">
        <v>599</v>
      </c>
      <c r="E65" s="169" t="s">
        <v>29</v>
      </c>
    </row>
    <row r="66" spans="1:5" ht="15" customHeight="1" x14ac:dyDescent="0.25">
      <c r="A66" s="172">
        <v>43742.391574074078</v>
      </c>
      <c r="B66" s="54">
        <v>43745</v>
      </c>
      <c r="C66" s="186">
        <v>485.5</v>
      </c>
      <c r="D66" s="170" t="s">
        <v>87</v>
      </c>
      <c r="E66" s="169" t="s">
        <v>29</v>
      </c>
    </row>
    <row r="67" spans="1:5" ht="15" customHeight="1" x14ac:dyDescent="0.25">
      <c r="A67" s="172">
        <v>43742.392951388887</v>
      </c>
      <c r="B67" s="54">
        <v>43745</v>
      </c>
      <c r="C67" s="186">
        <v>291.3</v>
      </c>
      <c r="D67" s="170" t="s">
        <v>88</v>
      </c>
      <c r="E67" s="169" t="s">
        <v>59</v>
      </c>
    </row>
    <row r="68" spans="1:5" ht="15" customHeight="1" x14ac:dyDescent="0.25">
      <c r="A68" s="172">
        <v>43742.40084490741</v>
      </c>
      <c r="B68" s="54">
        <v>43745</v>
      </c>
      <c r="C68" s="186">
        <v>194.2</v>
      </c>
      <c r="D68" s="170" t="s">
        <v>171</v>
      </c>
      <c r="E68" s="169" t="s">
        <v>65</v>
      </c>
    </row>
    <row r="69" spans="1:5" ht="15" customHeight="1" x14ac:dyDescent="0.25">
      <c r="A69" s="172">
        <v>43742.401979166665</v>
      </c>
      <c r="B69" s="54">
        <v>43745</v>
      </c>
      <c r="C69" s="186">
        <v>971</v>
      </c>
      <c r="D69" s="170" t="s">
        <v>357</v>
      </c>
      <c r="E69" s="169" t="s">
        <v>29</v>
      </c>
    </row>
    <row r="70" spans="1:5" ht="15" customHeight="1" x14ac:dyDescent="0.25">
      <c r="A70" s="172">
        <v>43742.402974537035</v>
      </c>
      <c r="B70" s="54">
        <v>43745</v>
      </c>
      <c r="C70" s="186">
        <v>485.5</v>
      </c>
      <c r="D70" s="170" t="s">
        <v>358</v>
      </c>
      <c r="E70" s="169" t="s">
        <v>29</v>
      </c>
    </row>
    <row r="71" spans="1:5" ht="15" customHeight="1" x14ac:dyDescent="0.25">
      <c r="A71" s="172">
        <v>43742.405775462961</v>
      </c>
      <c r="B71" s="54">
        <v>43745</v>
      </c>
      <c r="C71" s="186">
        <v>194.2</v>
      </c>
      <c r="D71" s="170" t="s">
        <v>359</v>
      </c>
      <c r="E71" s="169" t="s">
        <v>29</v>
      </c>
    </row>
    <row r="72" spans="1:5" ht="15" customHeight="1" x14ac:dyDescent="0.25">
      <c r="A72" s="172">
        <v>43742.425127314818</v>
      </c>
      <c r="B72" s="54">
        <v>43745</v>
      </c>
      <c r="C72" s="186">
        <v>194.2</v>
      </c>
      <c r="D72" s="170" t="s">
        <v>360</v>
      </c>
      <c r="E72" s="169" t="s">
        <v>29</v>
      </c>
    </row>
    <row r="73" spans="1:5" ht="15" customHeight="1" x14ac:dyDescent="0.25">
      <c r="A73" s="172">
        <v>43742.42701388889</v>
      </c>
      <c r="B73" s="54">
        <v>43745</v>
      </c>
      <c r="C73" s="186">
        <v>485.5</v>
      </c>
      <c r="D73" s="170" t="s">
        <v>361</v>
      </c>
      <c r="E73" s="169" t="s">
        <v>29</v>
      </c>
    </row>
    <row r="74" spans="1:5" ht="15" customHeight="1" x14ac:dyDescent="0.25">
      <c r="A74" s="172">
        <v>43742.434849537036</v>
      </c>
      <c r="B74" s="54">
        <v>43745</v>
      </c>
      <c r="C74" s="186">
        <v>485.5</v>
      </c>
      <c r="D74" s="170" t="s">
        <v>362</v>
      </c>
      <c r="E74" s="169" t="s">
        <v>29</v>
      </c>
    </row>
    <row r="75" spans="1:5" ht="15" customHeight="1" x14ac:dyDescent="0.25">
      <c r="A75" s="172">
        <v>43742.450416666667</v>
      </c>
      <c r="B75" s="54">
        <v>43745</v>
      </c>
      <c r="C75" s="186">
        <v>96.1</v>
      </c>
      <c r="D75" s="170" t="s">
        <v>363</v>
      </c>
      <c r="E75" s="169" t="s">
        <v>29</v>
      </c>
    </row>
    <row r="76" spans="1:5" ht="15" customHeight="1" x14ac:dyDescent="0.25">
      <c r="A76" s="172">
        <v>43742.45684027778</v>
      </c>
      <c r="B76" s="54">
        <v>43745</v>
      </c>
      <c r="C76" s="186">
        <v>96.1</v>
      </c>
      <c r="D76" s="170" t="s">
        <v>364</v>
      </c>
      <c r="E76" s="169" t="s">
        <v>29</v>
      </c>
    </row>
    <row r="77" spans="1:5" ht="15" customHeight="1" x14ac:dyDescent="0.25">
      <c r="A77" s="172">
        <v>43742.460300925923</v>
      </c>
      <c r="B77" s="54">
        <v>43745</v>
      </c>
      <c r="C77" s="186">
        <v>485.5</v>
      </c>
      <c r="D77" s="170" t="s">
        <v>365</v>
      </c>
      <c r="E77" s="169" t="s">
        <v>29</v>
      </c>
    </row>
    <row r="78" spans="1:5" ht="15" customHeight="1" x14ac:dyDescent="0.25">
      <c r="A78" s="172">
        <v>43742.46497685185</v>
      </c>
      <c r="B78" s="54">
        <v>43745</v>
      </c>
      <c r="C78" s="186">
        <v>485.5</v>
      </c>
      <c r="D78" s="170" t="s">
        <v>272</v>
      </c>
      <c r="E78" s="169" t="s">
        <v>29</v>
      </c>
    </row>
    <row r="79" spans="1:5" ht="15" customHeight="1" x14ac:dyDescent="0.25">
      <c r="A79" s="172">
        <v>43742.465277777781</v>
      </c>
      <c r="B79" s="54">
        <v>43745</v>
      </c>
      <c r="C79" s="186">
        <v>485.5</v>
      </c>
      <c r="D79" s="170" t="s">
        <v>366</v>
      </c>
      <c r="E79" s="169" t="s">
        <v>29</v>
      </c>
    </row>
    <row r="80" spans="1:5" ht="15" customHeight="1" x14ac:dyDescent="0.25">
      <c r="A80" s="172">
        <v>43742.477673611109</v>
      </c>
      <c r="B80" s="54">
        <v>43745</v>
      </c>
      <c r="C80" s="186">
        <v>971</v>
      </c>
      <c r="D80" s="170" t="s">
        <v>89</v>
      </c>
      <c r="E80" s="169" t="s">
        <v>29</v>
      </c>
    </row>
    <row r="81" spans="1:6" ht="15" customHeight="1" x14ac:dyDescent="0.25">
      <c r="A81" s="172">
        <v>43742.529756944445</v>
      </c>
      <c r="B81" s="54">
        <v>43745</v>
      </c>
      <c r="C81" s="186">
        <v>971</v>
      </c>
      <c r="D81" s="170" t="s">
        <v>367</v>
      </c>
      <c r="E81" s="169" t="s">
        <v>65</v>
      </c>
    </row>
    <row r="82" spans="1:6" ht="15" customHeight="1" x14ac:dyDescent="0.25">
      <c r="A82" s="172">
        <v>43742.530428240738</v>
      </c>
      <c r="B82" s="54">
        <v>43745</v>
      </c>
      <c r="C82" s="186">
        <v>971</v>
      </c>
      <c r="D82" s="170" t="s">
        <v>368</v>
      </c>
      <c r="E82" s="169" t="s">
        <v>29</v>
      </c>
    </row>
    <row r="83" spans="1:6" ht="15" customHeight="1" x14ac:dyDescent="0.25">
      <c r="A83" s="172">
        <v>43742.564965277779</v>
      </c>
      <c r="B83" s="54">
        <v>43745</v>
      </c>
      <c r="C83" s="186">
        <v>485.5</v>
      </c>
      <c r="D83" s="170" t="s">
        <v>369</v>
      </c>
      <c r="E83" s="169" t="s">
        <v>29</v>
      </c>
      <c r="F83" s="82"/>
    </row>
    <row r="84" spans="1:6" ht="15" customHeight="1" x14ac:dyDescent="0.25">
      <c r="A84" s="172">
        <v>43742.567708333336</v>
      </c>
      <c r="B84" s="54">
        <v>43745</v>
      </c>
      <c r="C84" s="186">
        <v>485.5</v>
      </c>
      <c r="D84" s="170" t="s">
        <v>370</v>
      </c>
      <c r="E84" s="169" t="s">
        <v>29</v>
      </c>
      <c r="F84" s="82"/>
    </row>
    <row r="85" spans="1:6" ht="15" customHeight="1" x14ac:dyDescent="0.25">
      <c r="A85" s="172">
        <v>43742.568749999999</v>
      </c>
      <c r="B85" s="54">
        <v>43745</v>
      </c>
      <c r="C85" s="186">
        <v>679.7</v>
      </c>
      <c r="D85" s="170" t="s">
        <v>90</v>
      </c>
      <c r="E85" s="169" t="s">
        <v>29</v>
      </c>
      <c r="F85" s="82"/>
    </row>
    <row r="86" spans="1:6" ht="15" customHeight="1" x14ac:dyDescent="0.25">
      <c r="A86" s="172">
        <v>43742.572916666664</v>
      </c>
      <c r="B86" s="54">
        <v>43745</v>
      </c>
      <c r="C86" s="186">
        <v>194.2</v>
      </c>
      <c r="D86" s="170" t="s">
        <v>273</v>
      </c>
      <c r="E86" s="169" t="s">
        <v>29</v>
      </c>
      <c r="F86" s="82"/>
    </row>
    <row r="87" spans="1:6" ht="15" customHeight="1" x14ac:dyDescent="0.25">
      <c r="A87" s="172">
        <v>43742.573252314818</v>
      </c>
      <c r="B87" s="54">
        <v>43745</v>
      </c>
      <c r="C87" s="186">
        <v>194.2</v>
      </c>
      <c r="D87" s="170" t="s">
        <v>67</v>
      </c>
      <c r="E87" s="169" t="s">
        <v>29</v>
      </c>
      <c r="F87" s="82"/>
    </row>
    <row r="88" spans="1:6" ht="15" customHeight="1" x14ac:dyDescent="0.25">
      <c r="A88" s="172">
        <v>43742.584305555552</v>
      </c>
      <c r="B88" s="54">
        <v>43745</v>
      </c>
      <c r="C88" s="186">
        <v>291.3</v>
      </c>
      <c r="D88" s="170" t="s">
        <v>371</v>
      </c>
      <c r="E88" s="169" t="s">
        <v>29</v>
      </c>
      <c r="F88" s="82"/>
    </row>
    <row r="89" spans="1:6" ht="15" customHeight="1" x14ac:dyDescent="0.25">
      <c r="A89" s="172">
        <v>43742.632754629631</v>
      </c>
      <c r="B89" s="54">
        <v>43745</v>
      </c>
      <c r="C89" s="186">
        <v>239.68</v>
      </c>
      <c r="D89" s="170" t="s">
        <v>269</v>
      </c>
      <c r="E89" s="169" t="s">
        <v>29</v>
      </c>
      <c r="F89" s="82"/>
    </row>
    <row r="90" spans="1:6" ht="15" customHeight="1" x14ac:dyDescent="0.25">
      <c r="A90" s="172">
        <v>43742.634189814817</v>
      </c>
      <c r="B90" s="54">
        <v>43745</v>
      </c>
      <c r="C90" s="186">
        <v>485.5</v>
      </c>
      <c r="D90" s="170" t="s">
        <v>133</v>
      </c>
      <c r="E90" s="169" t="s">
        <v>65</v>
      </c>
      <c r="F90" s="82"/>
    </row>
    <row r="91" spans="1:6" ht="15" customHeight="1" x14ac:dyDescent="0.25">
      <c r="A91" s="172">
        <v>43742.642361111109</v>
      </c>
      <c r="B91" s="54">
        <v>43745</v>
      </c>
      <c r="C91" s="186">
        <v>485.5</v>
      </c>
      <c r="D91" s="170" t="s">
        <v>91</v>
      </c>
      <c r="E91" s="169" t="s">
        <v>59</v>
      </c>
      <c r="F91" s="82"/>
    </row>
    <row r="92" spans="1:6" ht="15" customHeight="1" x14ac:dyDescent="0.25">
      <c r="A92" s="172">
        <v>43742.643969907411</v>
      </c>
      <c r="B92" s="54">
        <v>43745</v>
      </c>
      <c r="C92" s="186">
        <v>971</v>
      </c>
      <c r="D92" s="170" t="s">
        <v>198</v>
      </c>
      <c r="E92" s="169" t="s">
        <v>65</v>
      </c>
      <c r="F92" s="82"/>
    </row>
    <row r="93" spans="1:6" ht="15" customHeight="1" x14ac:dyDescent="0.25">
      <c r="A93" s="172">
        <v>43742.657534722224</v>
      </c>
      <c r="B93" s="54">
        <v>43745</v>
      </c>
      <c r="C93" s="186">
        <v>194.2</v>
      </c>
      <c r="D93" s="170" t="s">
        <v>92</v>
      </c>
      <c r="E93" s="169" t="s">
        <v>29</v>
      </c>
      <c r="F93" s="82"/>
    </row>
    <row r="94" spans="1:6" ht="15" customHeight="1" x14ac:dyDescent="0.25">
      <c r="A94" s="172">
        <v>43742.658946759257</v>
      </c>
      <c r="B94" s="54">
        <v>43745</v>
      </c>
      <c r="C94" s="186">
        <v>485.5</v>
      </c>
      <c r="D94" s="170" t="s">
        <v>93</v>
      </c>
      <c r="E94" s="169" t="s">
        <v>29</v>
      </c>
      <c r="F94" s="82"/>
    </row>
    <row r="95" spans="1:6" ht="15" customHeight="1" x14ac:dyDescent="0.25">
      <c r="A95" s="172">
        <v>43742.675185185188</v>
      </c>
      <c r="B95" s="54">
        <v>43745</v>
      </c>
      <c r="C95" s="186">
        <v>485.5</v>
      </c>
      <c r="D95" s="170" t="s">
        <v>372</v>
      </c>
      <c r="E95" s="169" t="s">
        <v>29</v>
      </c>
      <c r="F95" s="82"/>
    </row>
    <row r="96" spans="1:6" ht="15" customHeight="1" x14ac:dyDescent="0.25">
      <c r="A96" s="172">
        <v>43742.734664351854</v>
      </c>
      <c r="B96" s="54">
        <v>43745</v>
      </c>
      <c r="C96" s="186">
        <v>971</v>
      </c>
      <c r="D96" s="171" t="s">
        <v>599</v>
      </c>
      <c r="E96" s="169" t="s">
        <v>65</v>
      </c>
      <c r="F96" s="82"/>
    </row>
    <row r="97" spans="1:6" ht="15" customHeight="1" x14ac:dyDescent="0.25">
      <c r="A97" s="172">
        <v>43742.758715277778</v>
      </c>
      <c r="B97" s="54">
        <v>43745</v>
      </c>
      <c r="C97" s="186">
        <v>485.5</v>
      </c>
      <c r="D97" s="170" t="s">
        <v>373</v>
      </c>
      <c r="E97" s="169" t="s">
        <v>29</v>
      </c>
      <c r="F97" s="82"/>
    </row>
    <row r="98" spans="1:6" ht="15" customHeight="1" x14ac:dyDescent="0.25">
      <c r="A98" s="172">
        <v>43742.792349537034</v>
      </c>
      <c r="B98" s="54">
        <v>43745</v>
      </c>
      <c r="C98" s="186">
        <v>485.5</v>
      </c>
      <c r="D98" s="170" t="s">
        <v>299</v>
      </c>
      <c r="E98" s="169" t="s">
        <v>29</v>
      </c>
      <c r="F98" s="82"/>
    </row>
    <row r="99" spans="1:6" ht="15" customHeight="1" x14ac:dyDescent="0.25">
      <c r="A99" s="172">
        <v>43742.836689814816</v>
      </c>
      <c r="B99" s="54">
        <v>43745</v>
      </c>
      <c r="C99" s="186">
        <v>485.5</v>
      </c>
      <c r="D99" s="170" t="s">
        <v>109</v>
      </c>
      <c r="E99" s="169" t="s">
        <v>59</v>
      </c>
      <c r="F99" s="82"/>
    </row>
    <row r="100" spans="1:6" ht="15" customHeight="1" x14ac:dyDescent="0.25">
      <c r="A100" s="172">
        <v>43742.859236111108</v>
      </c>
      <c r="B100" s="54">
        <v>43745</v>
      </c>
      <c r="C100" s="186">
        <v>194.2</v>
      </c>
      <c r="D100" s="170" t="s">
        <v>374</v>
      </c>
      <c r="E100" s="169" t="s">
        <v>29</v>
      </c>
      <c r="F100" s="82"/>
    </row>
    <row r="101" spans="1:6" ht="15" customHeight="1" x14ac:dyDescent="0.25">
      <c r="A101" s="172">
        <v>43742.890335648146</v>
      </c>
      <c r="B101" s="54">
        <v>43745</v>
      </c>
      <c r="C101" s="186">
        <v>485.5</v>
      </c>
      <c r="D101" s="170" t="s">
        <v>375</v>
      </c>
      <c r="E101" s="169" t="s">
        <v>65</v>
      </c>
      <c r="F101" s="82"/>
    </row>
    <row r="102" spans="1:6" ht="15" customHeight="1" x14ac:dyDescent="0.25">
      <c r="A102" s="172">
        <v>43742.915196759262</v>
      </c>
      <c r="B102" s="54">
        <v>43745</v>
      </c>
      <c r="C102" s="186">
        <v>46.1</v>
      </c>
      <c r="D102" s="170" t="s">
        <v>94</v>
      </c>
      <c r="E102" s="169" t="s">
        <v>29</v>
      </c>
      <c r="F102" s="82"/>
    </row>
    <row r="103" spans="1:6" ht="15" customHeight="1" x14ac:dyDescent="0.25">
      <c r="A103" s="172">
        <v>43743.332719907405</v>
      </c>
      <c r="B103" s="54">
        <v>43745</v>
      </c>
      <c r="C103" s="186">
        <v>46.1</v>
      </c>
      <c r="D103" s="170" t="s">
        <v>376</v>
      </c>
      <c r="E103" s="169" t="s">
        <v>29</v>
      </c>
      <c r="F103" s="82"/>
    </row>
    <row r="104" spans="1:6" ht="15" customHeight="1" x14ac:dyDescent="0.25">
      <c r="A104" s="172">
        <v>43743.3828587963</v>
      </c>
      <c r="B104" s="54">
        <v>43745</v>
      </c>
      <c r="C104" s="186">
        <v>46.1</v>
      </c>
      <c r="D104" s="170" t="s">
        <v>33</v>
      </c>
      <c r="E104" s="169" t="s">
        <v>29</v>
      </c>
      <c r="F104" s="79"/>
    </row>
    <row r="105" spans="1:6" ht="15" customHeight="1" x14ac:dyDescent="0.25">
      <c r="A105" s="172">
        <v>43743.424074074072</v>
      </c>
      <c r="B105" s="54">
        <v>43745</v>
      </c>
      <c r="C105" s="186">
        <v>485.5</v>
      </c>
      <c r="D105" s="170" t="s">
        <v>377</v>
      </c>
      <c r="E105" s="169" t="s">
        <v>29</v>
      </c>
      <c r="F105" s="79"/>
    </row>
    <row r="106" spans="1:6" ht="15" customHeight="1" x14ac:dyDescent="0.25">
      <c r="A106" s="172">
        <v>43743.447824074072</v>
      </c>
      <c r="B106" s="54">
        <v>43745</v>
      </c>
      <c r="C106" s="186">
        <v>485.5</v>
      </c>
      <c r="D106" s="170" t="s">
        <v>275</v>
      </c>
      <c r="E106" s="169" t="s">
        <v>29</v>
      </c>
      <c r="F106" s="79"/>
    </row>
    <row r="107" spans="1:6" ht="15" customHeight="1" x14ac:dyDescent="0.25">
      <c r="A107" s="172">
        <v>43743.541643518518</v>
      </c>
      <c r="B107" s="54">
        <v>43745</v>
      </c>
      <c r="C107" s="186">
        <v>1456.5</v>
      </c>
      <c r="D107" s="170" t="s">
        <v>97</v>
      </c>
      <c r="E107" s="169" t="s">
        <v>29</v>
      </c>
      <c r="F107" s="79"/>
    </row>
    <row r="108" spans="1:6" ht="15" customHeight="1" x14ac:dyDescent="0.25">
      <c r="A108" s="172">
        <v>43743.591967592591</v>
      </c>
      <c r="B108" s="54">
        <v>43745</v>
      </c>
      <c r="C108" s="186">
        <v>485.5</v>
      </c>
      <c r="D108" s="170" t="s">
        <v>262</v>
      </c>
      <c r="E108" s="169" t="s">
        <v>29</v>
      </c>
      <c r="F108" s="79"/>
    </row>
    <row r="109" spans="1:6" ht="15" customHeight="1" x14ac:dyDescent="0.25">
      <c r="A109" s="172">
        <v>43743.612129629626</v>
      </c>
      <c r="B109" s="54">
        <v>43745</v>
      </c>
      <c r="C109" s="186">
        <v>485.5</v>
      </c>
      <c r="D109" s="170" t="s">
        <v>276</v>
      </c>
      <c r="E109" s="169" t="s">
        <v>29</v>
      </c>
      <c r="F109" s="79"/>
    </row>
    <row r="110" spans="1:6" ht="15" customHeight="1" x14ac:dyDescent="0.25">
      <c r="A110" s="172">
        <v>43743.634004629632</v>
      </c>
      <c r="B110" s="54">
        <v>43745</v>
      </c>
      <c r="C110" s="186">
        <v>485.5</v>
      </c>
      <c r="D110" s="170" t="s">
        <v>98</v>
      </c>
      <c r="E110" s="169" t="s">
        <v>29</v>
      </c>
      <c r="F110" s="79"/>
    </row>
    <row r="111" spans="1:6" ht="15" customHeight="1" x14ac:dyDescent="0.25">
      <c r="A111" s="172">
        <v>43743.662372685183</v>
      </c>
      <c r="B111" s="54">
        <v>43745</v>
      </c>
      <c r="C111" s="186">
        <v>194.2</v>
      </c>
      <c r="D111" s="170" t="s">
        <v>100</v>
      </c>
      <c r="E111" s="169" t="s">
        <v>29</v>
      </c>
      <c r="F111" s="79"/>
    </row>
    <row r="112" spans="1:6" ht="15" customHeight="1" x14ac:dyDescent="0.25">
      <c r="A112" s="172">
        <v>43743.662372685183</v>
      </c>
      <c r="B112" s="54">
        <v>43745</v>
      </c>
      <c r="C112" s="186">
        <v>971</v>
      </c>
      <c r="D112" s="170" t="s">
        <v>99</v>
      </c>
      <c r="E112" s="169" t="s">
        <v>29</v>
      </c>
      <c r="F112" s="79"/>
    </row>
    <row r="113" spans="1:6" ht="15" customHeight="1" x14ac:dyDescent="0.25">
      <c r="A113" s="172">
        <v>43743.703344907408</v>
      </c>
      <c r="B113" s="54">
        <v>43745</v>
      </c>
      <c r="C113" s="186">
        <v>288.3</v>
      </c>
      <c r="D113" s="171" t="s">
        <v>599</v>
      </c>
      <c r="E113" s="169" t="s">
        <v>29</v>
      </c>
      <c r="F113" s="79"/>
    </row>
    <row r="114" spans="1:6" ht="15" customHeight="1" x14ac:dyDescent="0.25">
      <c r="A114" s="172">
        <v>43743.749178240738</v>
      </c>
      <c r="B114" s="54">
        <v>43745</v>
      </c>
      <c r="C114" s="186">
        <v>288.3</v>
      </c>
      <c r="D114" s="170" t="s">
        <v>277</v>
      </c>
      <c r="E114" s="169" t="s">
        <v>29</v>
      </c>
      <c r="F114" s="79"/>
    </row>
    <row r="115" spans="1:6" ht="15" customHeight="1" x14ac:dyDescent="0.25">
      <c r="A115" s="172">
        <v>43743.779398148145</v>
      </c>
      <c r="B115" s="54">
        <v>43745</v>
      </c>
      <c r="C115" s="186">
        <v>485.5</v>
      </c>
      <c r="D115" s="170" t="s">
        <v>378</v>
      </c>
      <c r="E115" s="169" t="s">
        <v>29</v>
      </c>
      <c r="F115" s="79"/>
    </row>
    <row r="116" spans="1:6" ht="15" customHeight="1" x14ac:dyDescent="0.25">
      <c r="A116" s="172">
        <v>43743.812476851854</v>
      </c>
      <c r="B116" s="54">
        <v>43745</v>
      </c>
      <c r="C116" s="186">
        <v>96.1</v>
      </c>
      <c r="D116" s="170" t="s">
        <v>278</v>
      </c>
      <c r="E116" s="169" t="s">
        <v>29</v>
      </c>
    </row>
    <row r="117" spans="1:6" ht="15" customHeight="1" x14ac:dyDescent="0.25">
      <c r="A117" s="172">
        <v>43743.830972222226</v>
      </c>
      <c r="B117" s="54">
        <v>43745</v>
      </c>
      <c r="C117" s="186">
        <v>145.65</v>
      </c>
      <c r="D117" s="170" t="s">
        <v>379</v>
      </c>
      <c r="E117" s="169" t="s">
        <v>29</v>
      </c>
    </row>
    <row r="118" spans="1:6" ht="15" customHeight="1" x14ac:dyDescent="0.25">
      <c r="A118" s="172">
        <v>43743.855000000003</v>
      </c>
      <c r="B118" s="54">
        <v>43745</v>
      </c>
      <c r="C118" s="186">
        <v>4855</v>
      </c>
      <c r="D118" s="170" t="s">
        <v>380</v>
      </c>
      <c r="E118" s="169" t="s">
        <v>65</v>
      </c>
    </row>
    <row r="119" spans="1:6" ht="15" customHeight="1" x14ac:dyDescent="0.25">
      <c r="A119" s="172">
        <v>43743.860636574071</v>
      </c>
      <c r="B119" s="54">
        <v>43745</v>
      </c>
      <c r="C119" s="186">
        <v>4855</v>
      </c>
      <c r="D119" s="170" t="s">
        <v>380</v>
      </c>
      <c r="E119" s="169" t="s">
        <v>29</v>
      </c>
    </row>
    <row r="120" spans="1:6" ht="15" customHeight="1" x14ac:dyDescent="0.25">
      <c r="A120" s="172">
        <v>43743.906111111108</v>
      </c>
      <c r="B120" s="54">
        <v>43745</v>
      </c>
      <c r="C120" s="186">
        <v>485.5</v>
      </c>
      <c r="D120" s="170" t="s">
        <v>101</v>
      </c>
      <c r="E120" s="169" t="s">
        <v>29</v>
      </c>
    </row>
    <row r="121" spans="1:6" ht="15" customHeight="1" x14ac:dyDescent="0.25">
      <c r="A121" s="172">
        <v>43744.006527777776</v>
      </c>
      <c r="B121" s="54">
        <v>43745</v>
      </c>
      <c r="C121" s="186">
        <v>194.2</v>
      </c>
      <c r="D121" s="170" t="s">
        <v>283</v>
      </c>
      <c r="E121" s="169" t="s">
        <v>29</v>
      </c>
    </row>
    <row r="122" spans="1:6" ht="15" customHeight="1" x14ac:dyDescent="0.25">
      <c r="A122" s="172">
        <v>43744.362500000003</v>
      </c>
      <c r="B122" s="54">
        <v>43745</v>
      </c>
      <c r="C122" s="186">
        <v>46.1</v>
      </c>
      <c r="D122" s="170" t="s">
        <v>95</v>
      </c>
      <c r="E122" s="169" t="s">
        <v>29</v>
      </c>
    </row>
    <row r="123" spans="1:6" ht="15" customHeight="1" x14ac:dyDescent="0.25">
      <c r="A123" s="172">
        <v>43744.399375000001</v>
      </c>
      <c r="B123" s="54">
        <v>43745</v>
      </c>
      <c r="C123" s="186">
        <v>1942</v>
      </c>
      <c r="D123" s="170" t="s">
        <v>381</v>
      </c>
      <c r="E123" s="169" t="s">
        <v>29</v>
      </c>
    </row>
    <row r="124" spans="1:6" ht="15" customHeight="1" x14ac:dyDescent="0.25">
      <c r="A124" s="172">
        <v>43744.4375</v>
      </c>
      <c r="B124" s="54">
        <v>43745</v>
      </c>
      <c r="C124" s="186">
        <v>291.3</v>
      </c>
      <c r="D124" s="170" t="s">
        <v>103</v>
      </c>
      <c r="E124" s="169" t="s">
        <v>29</v>
      </c>
    </row>
    <row r="125" spans="1:6" ht="15" customHeight="1" x14ac:dyDescent="0.25">
      <c r="A125" s="172">
        <v>43744.450243055559</v>
      </c>
      <c r="B125" s="54">
        <v>43745</v>
      </c>
      <c r="C125" s="186">
        <v>46.1</v>
      </c>
      <c r="D125" s="170" t="s">
        <v>33</v>
      </c>
      <c r="E125" s="169" t="s">
        <v>29</v>
      </c>
    </row>
    <row r="126" spans="1:6" ht="15" customHeight="1" x14ac:dyDescent="0.25">
      <c r="A126" s="172">
        <v>43744.470833333333</v>
      </c>
      <c r="B126" s="54">
        <v>43745</v>
      </c>
      <c r="C126" s="186">
        <v>971</v>
      </c>
      <c r="D126" s="170" t="s">
        <v>104</v>
      </c>
      <c r="E126" s="169" t="s">
        <v>29</v>
      </c>
    </row>
    <row r="127" spans="1:6" ht="15" customHeight="1" x14ac:dyDescent="0.25">
      <c r="A127" s="172">
        <v>43744.488194444442</v>
      </c>
      <c r="B127" s="54">
        <v>43745</v>
      </c>
      <c r="C127" s="186">
        <v>971</v>
      </c>
      <c r="D127" s="170" t="s">
        <v>105</v>
      </c>
      <c r="E127" s="169" t="s">
        <v>29</v>
      </c>
    </row>
    <row r="128" spans="1:6" ht="15" customHeight="1" x14ac:dyDescent="0.25">
      <c r="A128" s="172">
        <v>43744.489571759259</v>
      </c>
      <c r="B128" s="54">
        <v>43745</v>
      </c>
      <c r="C128" s="186">
        <v>291.3</v>
      </c>
      <c r="D128" s="170" t="s">
        <v>106</v>
      </c>
      <c r="E128" s="169" t="s">
        <v>29</v>
      </c>
    </row>
    <row r="129" spans="1:5" ht="15" customHeight="1" x14ac:dyDescent="0.25">
      <c r="A129" s="172">
        <v>43744.497719907406</v>
      </c>
      <c r="B129" s="54">
        <v>43745</v>
      </c>
      <c r="C129" s="186">
        <v>46.1</v>
      </c>
      <c r="D129" s="170" t="s">
        <v>382</v>
      </c>
      <c r="E129" s="169" t="s">
        <v>29</v>
      </c>
    </row>
    <row r="130" spans="1:5" ht="15" customHeight="1" x14ac:dyDescent="0.25">
      <c r="A130" s="172">
        <v>43744.540960648148</v>
      </c>
      <c r="B130" s="54">
        <v>43745</v>
      </c>
      <c r="C130" s="186">
        <v>291.3</v>
      </c>
      <c r="D130" s="170" t="s">
        <v>107</v>
      </c>
      <c r="E130" s="169" t="s">
        <v>29</v>
      </c>
    </row>
    <row r="131" spans="1:5" ht="15" customHeight="1" x14ac:dyDescent="0.25">
      <c r="A131" s="172">
        <v>43744.698599537034</v>
      </c>
      <c r="B131" s="54">
        <v>43745</v>
      </c>
      <c r="C131" s="186">
        <v>194.2</v>
      </c>
      <c r="D131" s="170" t="s">
        <v>110</v>
      </c>
      <c r="E131" s="169" t="s">
        <v>29</v>
      </c>
    </row>
    <row r="132" spans="1:5" ht="15" customHeight="1" x14ac:dyDescent="0.25">
      <c r="A132" s="172">
        <v>43744.701331018521</v>
      </c>
      <c r="B132" s="54">
        <v>43745</v>
      </c>
      <c r="C132" s="186">
        <v>96.1</v>
      </c>
      <c r="D132" s="170" t="s">
        <v>383</v>
      </c>
      <c r="E132" s="169" t="s">
        <v>29</v>
      </c>
    </row>
    <row r="133" spans="1:5" ht="15" customHeight="1" x14ac:dyDescent="0.25">
      <c r="A133" s="172">
        <v>43744.728726851848</v>
      </c>
      <c r="B133" s="54">
        <v>43745</v>
      </c>
      <c r="C133" s="186">
        <v>291.3</v>
      </c>
      <c r="D133" s="170" t="s">
        <v>384</v>
      </c>
      <c r="E133" s="169" t="s">
        <v>29</v>
      </c>
    </row>
    <row r="134" spans="1:5" ht="15" customHeight="1" x14ac:dyDescent="0.25">
      <c r="A134" s="172">
        <v>43744.767743055556</v>
      </c>
      <c r="B134" s="54">
        <v>43745</v>
      </c>
      <c r="C134" s="186">
        <v>485.5</v>
      </c>
      <c r="D134" s="170" t="s">
        <v>171</v>
      </c>
      <c r="E134" s="169" t="s">
        <v>29</v>
      </c>
    </row>
    <row r="135" spans="1:5" ht="15" customHeight="1" x14ac:dyDescent="0.25">
      <c r="A135" s="172">
        <v>43744.794444444444</v>
      </c>
      <c r="B135" s="54">
        <v>43745</v>
      </c>
      <c r="C135" s="186">
        <v>485.5</v>
      </c>
      <c r="D135" s="170" t="s">
        <v>111</v>
      </c>
      <c r="E135" s="169" t="s">
        <v>29</v>
      </c>
    </row>
    <row r="136" spans="1:5" ht="15" customHeight="1" x14ac:dyDescent="0.25">
      <c r="A136" s="172">
        <v>43744.808449074073</v>
      </c>
      <c r="B136" s="54">
        <v>43745</v>
      </c>
      <c r="C136" s="186">
        <v>173.81</v>
      </c>
      <c r="D136" s="170" t="s">
        <v>385</v>
      </c>
      <c r="E136" s="169" t="s">
        <v>29</v>
      </c>
    </row>
    <row r="137" spans="1:5" ht="15" customHeight="1" x14ac:dyDescent="0.25">
      <c r="A137" s="172">
        <v>43744.870821759258</v>
      </c>
      <c r="B137" s="54">
        <v>43745</v>
      </c>
      <c r="C137" s="186">
        <v>485.5</v>
      </c>
      <c r="D137" s="170" t="s">
        <v>112</v>
      </c>
      <c r="E137" s="169" t="s">
        <v>59</v>
      </c>
    </row>
    <row r="138" spans="1:5" ht="15" customHeight="1" x14ac:dyDescent="0.25">
      <c r="A138" s="172">
        <v>43744.922905092593</v>
      </c>
      <c r="B138" s="54">
        <v>43745</v>
      </c>
      <c r="C138" s="186">
        <v>971</v>
      </c>
      <c r="D138" s="170" t="s">
        <v>113</v>
      </c>
      <c r="E138" s="169" t="s">
        <v>29</v>
      </c>
    </row>
    <row r="139" spans="1:5" ht="15" customHeight="1" x14ac:dyDescent="0.25">
      <c r="A139" s="172">
        <v>43744.924988425926</v>
      </c>
      <c r="B139" s="54">
        <v>43745</v>
      </c>
      <c r="C139" s="186">
        <v>291.3</v>
      </c>
      <c r="D139" s="170" t="s">
        <v>114</v>
      </c>
      <c r="E139" s="169" t="s">
        <v>29</v>
      </c>
    </row>
    <row r="140" spans="1:5" ht="15" customHeight="1" x14ac:dyDescent="0.25">
      <c r="A140" s="172">
        <v>43745.013067129628</v>
      </c>
      <c r="B140" s="54">
        <v>43746</v>
      </c>
      <c r="C140" s="186">
        <v>46.1</v>
      </c>
      <c r="D140" s="170" t="s">
        <v>386</v>
      </c>
      <c r="E140" s="169" t="s">
        <v>29</v>
      </c>
    </row>
    <row r="141" spans="1:5" ht="15" customHeight="1" x14ac:dyDescent="0.25">
      <c r="A141" s="172">
        <v>43745.186122685183</v>
      </c>
      <c r="B141" s="54">
        <v>43746</v>
      </c>
      <c r="C141" s="186">
        <v>485.5</v>
      </c>
      <c r="D141" s="170" t="s">
        <v>115</v>
      </c>
      <c r="E141" s="169" t="s">
        <v>29</v>
      </c>
    </row>
    <row r="142" spans="1:5" ht="15" customHeight="1" x14ac:dyDescent="0.25">
      <c r="A142" s="172">
        <v>43745.221250000002</v>
      </c>
      <c r="B142" s="54">
        <v>43746</v>
      </c>
      <c r="C142" s="186">
        <v>51.1</v>
      </c>
      <c r="D142" s="170" t="s">
        <v>387</v>
      </c>
      <c r="E142" s="169" t="s">
        <v>29</v>
      </c>
    </row>
    <row r="143" spans="1:5" ht="15" customHeight="1" x14ac:dyDescent="0.25">
      <c r="A143" s="172">
        <v>43745.313946759263</v>
      </c>
      <c r="B143" s="54">
        <v>43746</v>
      </c>
      <c r="C143" s="186">
        <v>46.1</v>
      </c>
      <c r="D143" s="170" t="s">
        <v>33</v>
      </c>
      <c r="E143" s="169" t="s">
        <v>29</v>
      </c>
    </row>
    <row r="144" spans="1:5" ht="15" customHeight="1" x14ac:dyDescent="0.25">
      <c r="A144" s="172">
        <v>43745.476655092592</v>
      </c>
      <c r="B144" s="54">
        <v>43746</v>
      </c>
      <c r="C144" s="186">
        <v>485.5</v>
      </c>
      <c r="D144" s="170" t="s">
        <v>388</v>
      </c>
      <c r="E144" s="169" t="s">
        <v>29</v>
      </c>
    </row>
    <row r="145" spans="1:5" ht="15" customHeight="1" x14ac:dyDescent="0.25">
      <c r="A145" s="172">
        <v>43745.48609953704</v>
      </c>
      <c r="B145" s="54">
        <v>43746</v>
      </c>
      <c r="C145" s="186">
        <v>485.5</v>
      </c>
      <c r="D145" s="170" t="s">
        <v>279</v>
      </c>
      <c r="E145" s="173" t="s">
        <v>29</v>
      </c>
    </row>
    <row r="146" spans="1:5" ht="15" customHeight="1" x14ac:dyDescent="0.25">
      <c r="A146" s="172">
        <v>43745.50953703704</v>
      </c>
      <c r="B146" s="54">
        <v>43746</v>
      </c>
      <c r="C146" s="186">
        <v>485.5</v>
      </c>
      <c r="D146" s="170" t="s">
        <v>389</v>
      </c>
      <c r="E146" s="169" t="s">
        <v>29</v>
      </c>
    </row>
    <row r="147" spans="1:5" ht="15" customHeight="1" x14ac:dyDescent="0.25">
      <c r="A147" s="172">
        <v>43745.559027777781</v>
      </c>
      <c r="B147" s="54">
        <v>43746</v>
      </c>
      <c r="C147" s="186">
        <v>2913</v>
      </c>
      <c r="D147" s="170" t="s">
        <v>116</v>
      </c>
      <c r="E147" s="169" t="s">
        <v>29</v>
      </c>
    </row>
    <row r="148" spans="1:5" ht="15" customHeight="1" x14ac:dyDescent="0.25">
      <c r="A148" s="172">
        <v>43745.597256944442</v>
      </c>
      <c r="B148" s="54">
        <v>43746</v>
      </c>
      <c r="C148" s="186">
        <v>1942</v>
      </c>
      <c r="D148" s="170" t="s">
        <v>117</v>
      </c>
      <c r="E148" s="169" t="s">
        <v>29</v>
      </c>
    </row>
    <row r="149" spans="1:5" ht="15" customHeight="1" x14ac:dyDescent="0.25">
      <c r="A149" s="172">
        <v>43745.623483796298</v>
      </c>
      <c r="B149" s="54">
        <v>43746</v>
      </c>
      <c r="C149" s="186">
        <v>485.5</v>
      </c>
      <c r="D149" s="170" t="s">
        <v>293</v>
      </c>
      <c r="E149" s="169" t="s">
        <v>29</v>
      </c>
    </row>
    <row r="150" spans="1:5" ht="15" customHeight="1" x14ac:dyDescent="0.25">
      <c r="A150" s="172">
        <v>43745.624456018515</v>
      </c>
      <c r="B150" s="54">
        <v>43746</v>
      </c>
      <c r="C150" s="186">
        <v>4855</v>
      </c>
      <c r="D150" s="170" t="s">
        <v>390</v>
      </c>
      <c r="E150" s="169" t="s">
        <v>29</v>
      </c>
    </row>
    <row r="151" spans="1:5" ht="15" customHeight="1" x14ac:dyDescent="0.25">
      <c r="A151" s="172">
        <v>43745.765798611108</v>
      </c>
      <c r="B151" s="54">
        <v>43746</v>
      </c>
      <c r="C151" s="186">
        <v>485.5</v>
      </c>
      <c r="D151" s="170" t="s">
        <v>391</v>
      </c>
      <c r="E151" s="169" t="s">
        <v>29</v>
      </c>
    </row>
    <row r="152" spans="1:5" ht="15" customHeight="1" x14ac:dyDescent="0.25">
      <c r="A152" s="172">
        <v>43745.841203703705</v>
      </c>
      <c r="B152" s="54">
        <v>43746</v>
      </c>
      <c r="C152" s="186">
        <v>1456.5</v>
      </c>
      <c r="D152" s="170" t="s">
        <v>392</v>
      </c>
      <c r="E152" s="169" t="s">
        <v>29</v>
      </c>
    </row>
    <row r="153" spans="1:5" ht="15" customHeight="1" x14ac:dyDescent="0.25">
      <c r="A153" s="172">
        <v>43745.856435185182</v>
      </c>
      <c r="B153" s="54">
        <v>43746</v>
      </c>
      <c r="C153" s="186">
        <v>21.1</v>
      </c>
      <c r="D153" s="170" t="s">
        <v>387</v>
      </c>
      <c r="E153" s="169" t="s">
        <v>29</v>
      </c>
    </row>
    <row r="154" spans="1:5" ht="15" customHeight="1" x14ac:dyDescent="0.25">
      <c r="A154" s="172">
        <v>43745.866655092592</v>
      </c>
      <c r="B154" s="54">
        <v>43746</v>
      </c>
      <c r="C154" s="186">
        <v>291.3</v>
      </c>
      <c r="D154" s="170" t="s">
        <v>118</v>
      </c>
      <c r="E154" s="169" t="s">
        <v>29</v>
      </c>
    </row>
    <row r="155" spans="1:5" ht="15" customHeight="1" x14ac:dyDescent="0.25">
      <c r="A155" s="172">
        <v>43745.888715277775</v>
      </c>
      <c r="B155" s="54">
        <v>43746</v>
      </c>
      <c r="C155" s="186">
        <v>485.5</v>
      </c>
      <c r="D155" s="170" t="s">
        <v>393</v>
      </c>
      <c r="E155" s="169" t="s">
        <v>29</v>
      </c>
    </row>
    <row r="156" spans="1:5" ht="15" customHeight="1" x14ac:dyDescent="0.25">
      <c r="A156" s="172">
        <v>43745.904027777775</v>
      </c>
      <c r="B156" s="54">
        <v>43746</v>
      </c>
      <c r="C156" s="186">
        <v>46.1</v>
      </c>
      <c r="D156" s="170" t="s">
        <v>394</v>
      </c>
      <c r="E156" s="169" t="s">
        <v>29</v>
      </c>
    </row>
    <row r="157" spans="1:5" ht="15" customHeight="1" x14ac:dyDescent="0.25">
      <c r="A157" s="172">
        <v>43745.93540509259</v>
      </c>
      <c r="B157" s="54">
        <v>43746</v>
      </c>
      <c r="C157" s="186">
        <v>291.3</v>
      </c>
      <c r="D157" s="170" t="s">
        <v>120</v>
      </c>
      <c r="E157" s="173" t="s">
        <v>65</v>
      </c>
    </row>
    <row r="158" spans="1:5" ht="15" customHeight="1" x14ac:dyDescent="0.25">
      <c r="A158" s="172">
        <v>43745.960694444446</v>
      </c>
      <c r="B158" s="54">
        <v>43746</v>
      </c>
      <c r="C158" s="186">
        <v>1942</v>
      </c>
      <c r="D158" s="170" t="s">
        <v>395</v>
      </c>
      <c r="E158" s="169" t="s">
        <v>29</v>
      </c>
    </row>
    <row r="159" spans="1:5" ht="15" customHeight="1" x14ac:dyDescent="0.25">
      <c r="A159" s="172">
        <v>43745.965266203704</v>
      </c>
      <c r="B159" s="54">
        <v>43746</v>
      </c>
      <c r="C159" s="186">
        <v>971</v>
      </c>
      <c r="D159" s="170" t="s">
        <v>396</v>
      </c>
      <c r="E159" s="169" t="s">
        <v>29</v>
      </c>
    </row>
    <row r="160" spans="1:5" ht="15" customHeight="1" x14ac:dyDescent="0.25">
      <c r="A160" s="172">
        <v>43746.313101851854</v>
      </c>
      <c r="B160" s="54">
        <v>43747</v>
      </c>
      <c r="C160" s="186">
        <v>46.1</v>
      </c>
      <c r="D160" s="170" t="s">
        <v>33</v>
      </c>
      <c r="E160" s="169" t="s">
        <v>29</v>
      </c>
    </row>
    <row r="161" spans="1:5" ht="15" customHeight="1" x14ac:dyDescent="0.25">
      <c r="A161" s="172">
        <v>43746.42765046296</v>
      </c>
      <c r="B161" s="54">
        <v>43747</v>
      </c>
      <c r="C161" s="186">
        <v>485.5</v>
      </c>
      <c r="D161" s="171" t="s">
        <v>599</v>
      </c>
      <c r="E161" s="169" t="s">
        <v>29</v>
      </c>
    </row>
    <row r="162" spans="1:5" ht="15" customHeight="1" x14ac:dyDescent="0.25">
      <c r="A162" s="172">
        <v>43746.505555555559</v>
      </c>
      <c r="B162" s="54">
        <v>43747</v>
      </c>
      <c r="C162" s="186">
        <v>679.7</v>
      </c>
      <c r="D162" s="170" t="s">
        <v>122</v>
      </c>
      <c r="E162" s="169" t="s">
        <v>29</v>
      </c>
    </row>
    <row r="163" spans="1:5" ht="15" customHeight="1" x14ac:dyDescent="0.25">
      <c r="A163" s="172">
        <v>43746.522222222222</v>
      </c>
      <c r="B163" s="54">
        <v>43747</v>
      </c>
      <c r="C163" s="186">
        <v>194.2</v>
      </c>
      <c r="D163" s="170" t="s">
        <v>126</v>
      </c>
      <c r="E163" s="169" t="s">
        <v>29</v>
      </c>
    </row>
    <row r="164" spans="1:5" ht="15" customHeight="1" x14ac:dyDescent="0.25">
      <c r="A164" s="172">
        <v>43746.531041666669</v>
      </c>
      <c r="B164" s="54">
        <v>43747</v>
      </c>
      <c r="C164" s="186">
        <v>1068.0999999999999</v>
      </c>
      <c r="D164" s="170" t="s">
        <v>397</v>
      </c>
      <c r="E164" s="169" t="s">
        <v>29</v>
      </c>
    </row>
    <row r="165" spans="1:5" ht="15" customHeight="1" x14ac:dyDescent="0.25">
      <c r="A165" s="172">
        <v>43746.531817129631</v>
      </c>
      <c r="B165" s="54">
        <v>43747</v>
      </c>
      <c r="C165" s="186">
        <v>971</v>
      </c>
      <c r="D165" s="170" t="s">
        <v>398</v>
      </c>
      <c r="E165" s="169" t="s">
        <v>29</v>
      </c>
    </row>
    <row r="166" spans="1:5" ht="15" customHeight="1" x14ac:dyDescent="0.25">
      <c r="A166" s="172">
        <v>43746.5625</v>
      </c>
      <c r="B166" s="54">
        <v>43747</v>
      </c>
      <c r="C166" s="186">
        <v>96.1</v>
      </c>
      <c r="D166" s="170" t="s">
        <v>123</v>
      </c>
      <c r="E166" s="169" t="s">
        <v>29</v>
      </c>
    </row>
    <row r="167" spans="1:5" ht="15" customHeight="1" x14ac:dyDescent="0.25">
      <c r="A167" s="172">
        <v>43746.596030092594</v>
      </c>
      <c r="B167" s="54">
        <v>43747</v>
      </c>
      <c r="C167" s="186">
        <v>971</v>
      </c>
      <c r="D167" s="170" t="s">
        <v>399</v>
      </c>
      <c r="E167" s="169" t="s">
        <v>65</v>
      </c>
    </row>
    <row r="168" spans="1:5" ht="15" customHeight="1" x14ac:dyDescent="0.25">
      <c r="A168" s="172">
        <v>43746.678726851853</v>
      </c>
      <c r="B168" s="54">
        <v>43747</v>
      </c>
      <c r="C168" s="186">
        <v>485.5</v>
      </c>
      <c r="D168" s="170" t="s">
        <v>400</v>
      </c>
      <c r="E168" s="169" t="s">
        <v>29</v>
      </c>
    </row>
    <row r="169" spans="1:5" ht="15" customHeight="1" x14ac:dyDescent="0.25">
      <c r="A169" s="172">
        <v>43746.748136574075</v>
      </c>
      <c r="B169" s="54">
        <v>43747</v>
      </c>
      <c r="C169" s="186">
        <v>96.1</v>
      </c>
      <c r="D169" s="170" t="s">
        <v>189</v>
      </c>
      <c r="E169" s="169" t="s">
        <v>29</v>
      </c>
    </row>
    <row r="170" spans="1:5" ht="15" customHeight="1" x14ac:dyDescent="0.25">
      <c r="A170" s="172">
        <v>43747.015983796293</v>
      </c>
      <c r="B170" s="54">
        <v>43748</v>
      </c>
      <c r="C170" s="186">
        <v>485.5</v>
      </c>
      <c r="D170" s="170" t="s">
        <v>124</v>
      </c>
      <c r="E170" s="169" t="s">
        <v>29</v>
      </c>
    </row>
    <row r="171" spans="1:5" ht="15" customHeight="1" x14ac:dyDescent="0.25">
      <c r="A171" s="172">
        <v>43747.060046296298</v>
      </c>
      <c r="B171" s="54">
        <v>43748</v>
      </c>
      <c r="C171" s="186">
        <v>96.1</v>
      </c>
      <c r="D171" s="170" t="s">
        <v>401</v>
      </c>
      <c r="E171" s="169" t="s">
        <v>29</v>
      </c>
    </row>
    <row r="172" spans="1:5" ht="15" customHeight="1" x14ac:dyDescent="0.25">
      <c r="A172" s="172">
        <v>43747.316446759258</v>
      </c>
      <c r="B172" s="54">
        <v>43748</v>
      </c>
      <c r="C172" s="186">
        <v>46.1</v>
      </c>
      <c r="D172" s="170" t="s">
        <v>33</v>
      </c>
      <c r="E172" s="169" t="s">
        <v>29</v>
      </c>
    </row>
    <row r="173" spans="1:5" ht="15" customHeight="1" x14ac:dyDescent="0.25">
      <c r="A173" s="172">
        <v>43747.395821759259</v>
      </c>
      <c r="B173" s="54">
        <v>43748</v>
      </c>
      <c r="C173" s="186">
        <v>194.2</v>
      </c>
      <c r="D173" s="170" t="s">
        <v>402</v>
      </c>
      <c r="E173" s="169" t="s">
        <v>29</v>
      </c>
    </row>
    <row r="174" spans="1:5" ht="15" customHeight="1" x14ac:dyDescent="0.25">
      <c r="A174" s="172">
        <v>43747.426412037035</v>
      </c>
      <c r="B174" s="54">
        <v>43748</v>
      </c>
      <c r="C174" s="186">
        <v>971</v>
      </c>
      <c r="D174" s="170" t="s">
        <v>125</v>
      </c>
      <c r="E174" s="169" t="s">
        <v>29</v>
      </c>
    </row>
    <row r="175" spans="1:5" ht="15" customHeight="1" x14ac:dyDescent="0.25">
      <c r="A175" s="172">
        <v>43747.486192129632</v>
      </c>
      <c r="B175" s="54">
        <v>43748</v>
      </c>
      <c r="C175" s="186">
        <v>485.5</v>
      </c>
      <c r="D175" s="170" t="s">
        <v>270</v>
      </c>
      <c r="E175" s="169" t="s">
        <v>29</v>
      </c>
    </row>
    <row r="176" spans="1:5" ht="15" customHeight="1" x14ac:dyDescent="0.25">
      <c r="A176" s="172">
        <v>43747.499548611115</v>
      </c>
      <c r="B176" s="54">
        <v>43748</v>
      </c>
      <c r="C176" s="186">
        <v>96.1</v>
      </c>
      <c r="D176" s="170" t="s">
        <v>268</v>
      </c>
      <c r="E176" s="169" t="s">
        <v>29</v>
      </c>
    </row>
    <row r="177" spans="1:5" ht="15" customHeight="1" x14ac:dyDescent="0.25">
      <c r="A177" s="172">
        <v>43747.565995370373</v>
      </c>
      <c r="B177" s="54">
        <v>43748</v>
      </c>
      <c r="C177" s="186">
        <v>485.5</v>
      </c>
      <c r="D177" s="170" t="s">
        <v>127</v>
      </c>
      <c r="E177" s="169" t="s">
        <v>29</v>
      </c>
    </row>
    <row r="178" spans="1:5" ht="15" customHeight="1" x14ac:dyDescent="0.25">
      <c r="A178" s="172">
        <v>43747.567303240743</v>
      </c>
      <c r="B178" s="54">
        <v>43748</v>
      </c>
      <c r="C178" s="186">
        <v>96.1</v>
      </c>
      <c r="D178" s="170" t="s">
        <v>296</v>
      </c>
      <c r="E178" s="169" t="s">
        <v>29</v>
      </c>
    </row>
    <row r="179" spans="1:5" ht="15" customHeight="1" x14ac:dyDescent="0.25">
      <c r="A179" s="172">
        <v>43747.760439814818</v>
      </c>
      <c r="B179" s="54">
        <v>43748</v>
      </c>
      <c r="C179" s="186">
        <v>291.3</v>
      </c>
      <c r="D179" s="170" t="s">
        <v>128</v>
      </c>
      <c r="E179" s="169" t="s">
        <v>29</v>
      </c>
    </row>
    <row r="180" spans="1:5" ht="15" customHeight="1" x14ac:dyDescent="0.25">
      <c r="A180" s="172">
        <v>43747.778032407405</v>
      </c>
      <c r="B180" s="54">
        <v>43748</v>
      </c>
      <c r="C180" s="186">
        <v>96.1</v>
      </c>
      <c r="D180" s="170" t="s">
        <v>403</v>
      </c>
      <c r="E180" s="169" t="s">
        <v>29</v>
      </c>
    </row>
    <row r="181" spans="1:5" ht="15" customHeight="1" x14ac:dyDescent="0.25">
      <c r="A181" s="172">
        <v>43747.82</v>
      </c>
      <c r="B181" s="54">
        <v>43748</v>
      </c>
      <c r="C181" s="186">
        <v>96.1</v>
      </c>
      <c r="D181" s="170" t="s">
        <v>404</v>
      </c>
      <c r="E181" s="169" t="s">
        <v>29</v>
      </c>
    </row>
    <row r="182" spans="1:5" ht="15" customHeight="1" x14ac:dyDescent="0.25">
      <c r="A182" s="172">
        <v>43747.961134259262</v>
      </c>
      <c r="B182" s="54">
        <v>43748</v>
      </c>
      <c r="C182" s="186">
        <v>291.3</v>
      </c>
      <c r="D182" s="170" t="s">
        <v>282</v>
      </c>
      <c r="E182" s="169" t="s">
        <v>29</v>
      </c>
    </row>
    <row r="183" spans="1:5" ht="15" customHeight="1" x14ac:dyDescent="0.25">
      <c r="A183" s="172">
        <v>43748.411377314813</v>
      </c>
      <c r="B183" s="54">
        <v>43749</v>
      </c>
      <c r="C183" s="186">
        <v>46.1</v>
      </c>
      <c r="D183" s="170" t="s">
        <v>33</v>
      </c>
      <c r="E183" s="169" t="s">
        <v>29</v>
      </c>
    </row>
    <row r="184" spans="1:5" ht="15" customHeight="1" x14ac:dyDescent="0.25">
      <c r="A184" s="172">
        <v>43748.479212962964</v>
      </c>
      <c r="B184" s="54">
        <v>43749</v>
      </c>
      <c r="C184" s="186">
        <v>971</v>
      </c>
      <c r="D184" s="170" t="s">
        <v>129</v>
      </c>
      <c r="E184" s="169" t="s">
        <v>29</v>
      </c>
    </row>
    <row r="185" spans="1:5" ht="15" customHeight="1" x14ac:dyDescent="0.25">
      <c r="A185" s="172">
        <v>43748.513923611114</v>
      </c>
      <c r="B185" s="54">
        <v>43749</v>
      </c>
      <c r="C185" s="186">
        <v>194.2</v>
      </c>
      <c r="D185" s="170" t="s">
        <v>130</v>
      </c>
      <c r="E185" s="169" t="s">
        <v>29</v>
      </c>
    </row>
    <row r="186" spans="1:5" ht="15" customHeight="1" x14ac:dyDescent="0.25">
      <c r="A186" s="172">
        <v>43748.593113425923</v>
      </c>
      <c r="B186" s="54">
        <v>43749</v>
      </c>
      <c r="C186" s="186">
        <v>16.100000000000001</v>
      </c>
      <c r="D186" s="170" t="s">
        <v>281</v>
      </c>
      <c r="E186" s="169" t="s">
        <v>29</v>
      </c>
    </row>
    <row r="187" spans="1:5" ht="15" customHeight="1" x14ac:dyDescent="0.25">
      <c r="A187" s="172">
        <v>43748.678495370368</v>
      </c>
      <c r="B187" s="54">
        <v>43749</v>
      </c>
      <c r="C187" s="186">
        <v>485.5</v>
      </c>
      <c r="D187" s="170" t="s">
        <v>178</v>
      </c>
      <c r="E187" s="169" t="s">
        <v>29</v>
      </c>
    </row>
    <row r="188" spans="1:5" ht="15" customHeight="1" x14ac:dyDescent="0.25">
      <c r="A188" s="172">
        <v>43748.69425925926</v>
      </c>
      <c r="B188" s="54">
        <v>43749</v>
      </c>
      <c r="C188" s="186">
        <v>485.5</v>
      </c>
      <c r="D188" s="170" t="s">
        <v>287</v>
      </c>
      <c r="E188" s="169" t="s">
        <v>29</v>
      </c>
    </row>
    <row r="189" spans="1:5" ht="15" customHeight="1" x14ac:dyDescent="0.25">
      <c r="A189" s="172">
        <v>43748.806307870371</v>
      </c>
      <c r="B189" s="54">
        <v>43749</v>
      </c>
      <c r="C189" s="186">
        <v>485.5</v>
      </c>
      <c r="D189" s="170" t="s">
        <v>284</v>
      </c>
      <c r="E189" s="169" t="s">
        <v>29</v>
      </c>
    </row>
    <row r="190" spans="1:5" ht="15" customHeight="1" x14ac:dyDescent="0.25">
      <c r="A190" s="172">
        <v>43748.811296296299</v>
      </c>
      <c r="B190" s="54">
        <v>43749</v>
      </c>
      <c r="C190" s="186">
        <v>971</v>
      </c>
      <c r="D190" s="170" t="s">
        <v>303</v>
      </c>
      <c r="E190" s="169" t="s">
        <v>29</v>
      </c>
    </row>
    <row r="191" spans="1:5" ht="15" customHeight="1" x14ac:dyDescent="0.25">
      <c r="A191" s="172">
        <v>43748.822951388887</v>
      </c>
      <c r="B191" s="54">
        <v>43749</v>
      </c>
      <c r="C191" s="186">
        <v>971</v>
      </c>
      <c r="D191" s="170" t="s">
        <v>285</v>
      </c>
      <c r="E191" s="169" t="s">
        <v>29</v>
      </c>
    </row>
    <row r="192" spans="1:5" ht="15" customHeight="1" x14ac:dyDescent="0.25">
      <c r="A192" s="172">
        <v>43748.848634259259</v>
      </c>
      <c r="B192" s="54">
        <v>43749</v>
      </c>
      <c r="C192" s="186">
        <v>96.1</v>
      </c>
      <c r="D192" s="170" t="s">
        <v>132</v>
      </c>
      <c r="E192" s="169" t="s">
        <v>29</v>
      </c>
    </row>
    <row r="193" spans="1:5" ht="15" customHeight="1" x14ac:dyDescent="0.25">
      <c r="A193" s="172">
        <v>43748.863229166665</v>
      </c>
      <c r="B193" s="54">
        <v>43749</v>
      </c>
      <c r="C193" s="186">
        <v>46.1</v>
      </c>
      <c r="D193" s="170" t="s">
        <v>133</v>
      </c>
      <c r="E193" s="169" t="s">
        <v>29</v>
      </c>
    </row>
    <row r="194" spans="1:5" ht="15" customHeight="1" x14ac:dyDescent="0.25">
      <c r="A194" s="172">
        <v>43748.891736111109</v>
      </c>
      <c r="B194" s="54">
        <v>43749</v>
      </c>
      <c r="C194" s="186">
        <v>96.1</v>
      </c>
      <c r="D194" s="170" t="s">
        <v>134</v>
      </c>
      <c r="E194" s="169" t="s">
        <v>29</v>
      </c>
    </row>
    <row r="195" spans="1:5" ht="15" customHeight="1" x14ac:dyDescent="0.25">
      <c r="A195" s="172">
        <v>43748.922337962962</v>
      </c>
      <c r="B195" s="54">
        <v>43749</v>
      </c>
      <c r="C195" s="186">
        <v>194.2</v>
      </c>
      <c r="D195" s="170" t="s">
        <v>135</v>
      </c>
      <c r="E195" s="169" t="s">
        <v>29</v>
      </c>
    </row>
    <row r="196" spans="1:5" ht="15" customHeight="1" x14ac:dyDescent="0.25">
      <c r="A196" s="172">
        <v>43748.974062499998</v>
      </c>
      <c r="B196" s="54">
        <v>43749</v>
      </c>
      <c r="C196" s="186">
        <v>4855</v>
      </c>
      <c r="D196" s="170" t="s">
        <v>405</v>
      </c>
      <c r="E196" s="169" t="s">
        <v>29</v>
      </c>
    </row>
    <row r="197" spans="1:5" ht="15" customHeight="1" x14ac:dyDescent="0.25">
      <c r="A197" s="172">
        <v>43748.994502314818</v>
      </c>
      <c r="B197" s="54">
        <v>43749</v>
      </c>
      <c r="C197" s="186">
        <v>2913</v>
      </c>
      <c r="D197" s="170" t="s">
        <v>136</v>
      </c>
      <c r="E197" s="169" t="s">
        <v>29</v>
      </c>
    </row>
    <row r="198" spans="1:5" ht="15" customHeight="1" x14ac:dyDescent="0.25">
      <c r="A198" s="172">
        <v>43749.407002314816</v>
      </c>
      <c r="B198" s="54">
        <v>43752</v>
      </c>
      <c r="C198" s="186">
        <v>728.25</v>
      </c>
      <c r="D198" s="170" t="s">
        <v>137</v>
      </c>
      <c r="E198" s="169" t="s">
        <v>29</v>
      </c>
    </row>
    <row r="199" spans="1:5" ht="15" customHeight="1" x14ac:dyDescent="0.25">
      <c r="A199" s="172">
        <v>43749.438877314817</v>
      </c>
      <c r="B199" s="54">
        <v>43752</v>
      </c>
      <c r="C199" s="186">
        <v>485.5</v>
      </c>
      <c r="D199" s="170" t="s">
        <v>406</v>
      </c>
      <c r="E199" s="169" t="s">
        <v>29</v>
      </c>
    </row>
    <row r="200" spans="1:5" ht="15" customHeight="1" x14ac:dyDescent="0.25">
      <c r="A200" s="172">
        <v>43749.462835648148</v>
      </c>
      <c r="B200" s="54">
        <v>43752</v>
      </c>
      <c r="C200" s="186">
        <v>46.1</v>
      </c>
      <c r="D200" s="170" t="s">
        <v>33</v>
      </c>
      <c r="E200" s="169" t="s">
        <v>29</v>
      </c>
    </row>
    <row r="201" spans="1:5" ht="15" customHeight="1" x14ac:dyDescent="0.25">
      <c r="A201" s="172">
        <v>43749.465358796297</v>
      </c>
      <c r="B201" s="54">
        <v>43752</v>
      </c>
      <c r="C201" s="186">
        <v>96.1</v>
      </c>
      <c r="D201" s="170" t="s">
        <v>286</v>
      </c>
      <c r="E201" s="169" t="s">
        <v>29</v>
      </c>
    </row>
    <row r="202" spans="1:5" ht="15" customHeight="1" x14ac:dyDescent="0.25">
      <c r="A202" s="172">
        <v>43749.550752314812</v>
      </c>
      <c r="B202" s="54">
        <v>43752</v>
      </c>
      <c r="C202" s="186">
        <v>776.8</v>
      </c>
      <c r="D202" s="170" t="s">
        <v>138</v>
      </c>
      <c r="E202" s="169" t="s">
        <v>29</v>
      </c>
    </row>
    <row r="203" spans="1:5" ht="15" customHeight="1" x14ac:dyDescent="0.25">
      <c r="A203" s="172">
        <v>43749.608425925922</v>
      </c>
      <c r="B203" s="54">
        <v>43752</v>
      </c>
      <c r="C203" s="186">
        <v>485.5</v>
      </c>
      <c r="D203" s="170" t="s">
        <v>148</v>
      </c>
      <c r="E203" s="169" t="s">
        <v>29</v>
      </c>
    </row>
    <row r="204" spans="1:5" ht="15" customHeight="1" x14ac:dyDescent="0.25">
      <c r="A204" s="172">
        <v>43749.654942129629</v>
      </c>
      <c r="B204" s="54">
        <v>43752</v>
      </c>
      <c r="C204" s="186">
        <v>485.5</v>
      </c>
      <c r="D204" s="170" t="s">
        <v>407</v>
      </c>
      <c r="E204" s="169" t="s">
        <v>29</v>
      </c>
    </row>
    <row r="205" spans="1:5" ht="15" customHeight="1" x14ac:dyDescent="0.25">
      <c r="A205" s="172">
        <v>43749.733240740738</v>
      </c>
      <c r="B205" s="54">
        <v>43752</v>
      </c>
      <c r="C205" s="186">
        <v>582.6</v>
      </c>
      <c r="D205" s="170" t="s">
        <v>408</v>
      </c>
      <c r="E205" s="169" t="s">
        <v>29</v>
      </c>
    </row>
    <row r="206" spans="1:5" ht="15" customHeight="1" x14ac:dyDescent="0.25">
      <c r="A206" s="172">
        <v>43749.82298611111</v>
      </c>
      <c r="B206" s="54">
        <v>43752</v>
      </c>
      <c r="C206" s="186">
        <v>971</v>
      </c>
      <c r="D206" s="170" t="s">
        <v>141</v>
      </c>
      <c r="E206" s="169" t="s">
        <v>29</v>
      </c>
    </row>
    <row r="207" spans="1:5" ht="15" customHeight="1" x14ac:dyDescent="0.25">
      <c r="A207" s="172">
        <v>43749.919340277775</v>
      </c>
      <c r="B207" s="54">
        <v>43752</v>
      </c>
      <c r="C207" s="186">
        <v>46.1</v>
      </c>
      <c r="D207" s="170" t="s">
        <v>409</v>
      </c>
      <c r="E207" s="169" t="s">
        <v>29</v>
      </c>
    </row>
    <row r="208" spans="1:5" ht="15" customHeight="1" x14ac:dyDescent="0.25">
      <c r="A208" s="172">
        <v>43749.934062499997</v>
      </c>
      <c r="B208" s="54">
        <v>43752</v>
      </c>
      <c r="C208" s="186">
        <v>96.1</v>
      </c>
      <c r="D208" s="170" t="s">
        <v>142</v>
      </c>
      <c r="E208" s="169" t="s">
        <v>29</v>
      </c>
    </row>
    <row r="209" spans="1:5" ht="15" customHeight="1" x14ac:dyDescent="0.25">
      <c r="A209" s="172">
        <v>43749.956342592595</v>
      </c>
      <c r="B209" s="54">
        <v>43752</v>
      </c>
      <c r="C209" s="186">
        <v>96.1</v>
      </c>
      <c r="D209" s="170" t="s">
        <v>139</v>
      </c>
      <c r="E209" s="169" t="s">
        <v>29</v>
      </c>
    </row>
    <row r="210" spans="1:5" ht="15" customHeight="1" x14ac:dyDescent="0.25">
      <c r="A210" s="172">
        <v>43750.044548611113</v>
      </c>
      <c r="B210" s="54">
        <v>43753</v>
      </c>
      <c r="C210" s="186">
        <v>485.5</v>
      </c>
      <c r="D210" s="170" t="s">
        <v>140</v>
      </c>
      <c r="E210" s="169" t="s">
        <v>29</v>
      </c>
    </row>
    <row r="211" spans="1:5" ht="15" customHeight="1" x14ac:dyDescent="0.25">
      <c r="A211" s="172">
        <v>43750.465648148151</v>
      </c>
      <c r="B211" s="54">
        <v>43753</v>
      </c>
      <c r="C211" s="186">
        <v>46.1</v>
      </c>
      <c r="D211" s="170" t="s">
        <v>33</v>
      </c>
      <c r="E211" s="169" t="s">
        <v>29</v>
      </c>
    </row>
    <row r="212" spans="1:5" ht="15" customHeight="1" x14ac:dyDescent="0.25">
      <c r="A212" s="172">
        <v>43750.516851851855</v>
      </c>
      <c r="B212" s="54">
        <v>43753</v>
      </c>
      <c r="C212" s="186">
        <v>485.5</v>
      </c>
      <c r="D212" s="170" t="s">
        <v>410</v>
      </c>
      <c r="E212" s="169" t="s">
        <v>29</v>
      </c>
    </row>
    <row r="213" spans="1:5" ht="15" customHeight="1" x14ac:dyDescent="0.25">
      <c r="A213" s="172">
        <v>43750.62226851852</v>
      </c>
      <c r="B213" s="54">
        <v>43753</v>
      </c>
      <c r="C213" s="186">
        <v>96.1</v>
      </c>
      <c r="D213" s="170" t="s">
        <v>143</v>
      </c>
      <c r="E213" s="169" t="s">
        <v>29</v>
      </c>
    </row>
    <row r="214" spans="1:5" ht="15" customHeight="1" x14ac:dyDescent="0.25">
      <c r="A214" s="172">
        <v>43750.628541666665</v>
      </c>
      <c r="B214" s="54">
        <v>43753</v>
      </c>
      <c r="C214" s="186">
        <v>485.5</v>
      </c>
      <c r="D214" s="170" t="s">
        <v>144</v>
      </c>
      <c r="E214" s="169" t="s">
        <v>29</v>
      </c>
    </row>
    <row r="215" spans="1:5" ht="15" customHeight="1" x14ac:dyDescent="0.25">
      <c r="A215" s="172">
        <v>43750.629351851851</v>
      </c>
      <c r="B215" s="54">
        <v>43753</v>
      </c>
      <c r="C215" s="186">
        <v>485.5</v>
      </c>
      <c r="D215" s="170" t="s">
        <v>171</v>
      </c>
      <c r="E215" s="169" t="s">
        <v>29</v>
      </c>
    </row>
    <row r="216" spans="1:5" ht="15" customHeight="1" x14ac:dyDescent="0.25">
      <c r="A216" s="172">
        <v>43750.658888888887</v>
      </c>
      <c r="B216" s="54">
        <v>43753</v>
      </c>
      <c r="C216" s="186">
        <v>96.1</v>
      </c>
      <c r="D216" s="170" t="s">
        <v>212</v>
      </c>
      <c r="E216" s="169" t="s">
        <v>29</v>
      </c>
    </row>
    <row r="217" spans="1:5" ht="15" customHeight="1" x14ac:dyDescent="0.25">
      <c r="A217" s="172">
        <v>43750.770671296297</v>
      </c>
      <c r="B217" s="54">
        <v>43753</v>
      </c>
      <c r="C217" s="186">
        <v>485.5</v>
      </c>
      <c r="D217" s="170" t="s">
        <v>411</v>
      </c>
      <c r="E217" s="169" t="s">
        <v>29</v>
      </c>
    </row>
    <row r="218" spans="1:5" ht="15" customHeight="1" x14ac:dyDescent="0.25">
      <c r="A218" s="172">
        <v>43750.807395833333</v>
      </c>
      <c r="B218" s="54">
        <v>43753</v>
      </c>
      <c r="C218" s="186">
        <v>69.099999999999994</v>
      </c>
      <c r="D218" s="170" t="s">
        <v>412</v>
      </c>
      <c r="E218" s="169" t="s">
        <v>29</v>
      </c>
    </row>
    <row r="219" spans="1:5" ht="15" customHeight="1" x14ac:dyDescent="0.25">
      <c r="A219" s="172">
        <v>43750.859537037039</v>
      </c>
      <c r="B219" s="54">
        <v>43753</v>
      </c>
      <c r="C219" s="186">
        <v>485.5</v>
      </c>
      <c r="D219" s="170" t="s">
        <v>413</v>
      </c>
      <c r="E219" s="169" t="s">
        <v>29</v>
      </c>
    </row>
    <row r="220" spans="1:5" ht="15" customHeight="1" x14ac:dyDescent="0.25">
      <c r="A220" s="172">
        <v>43751.133425925924</v>
      </c>
      <c r="B220" s="54">
        <v>43753</v>
      </c>
      <c r="C220" s="186">
        <v>96.1</v>
      </c>
      <c r="D220" s="170" t="s">
        <v>145</v>
      </c>
      <c r="E220" s="169" t="s">
        <v>29</v>
      </c>
    </row>
    <row r="221" spans="1:5" ht="15" customHeight="1" x14ac:dyDescent="0.25">
      <c r="A221" s="172">
        <v>43751.308564814812</v>
      </c>
      <c r="B221" s="54">
        <v>43753</v>
      </c>
      <c r="C221" s="186">
        <v>46.1</v>
      </c>
      <c r="D221" s="170" t="s">
        <v>33</v>
      </c>
      <c r="E221" s="169" t="s">
        <v>29</v>
      </c>
    </row>
    <row r="222" spans="1:5" ht="15" customHeight="1" x14ac:dyDescent="0.25">
      <c r="A222" s="172">
        <v>43751.445833333331</v>
      </c>
      <c r="B222" s="54">
        <v>43753</v>
      </c>
      <c r="C222" s="186">
        <v>4855</v>
      </c>
      <c r="D222" s="170" t="s">
        <v>146</v>
      </c>
      <c r="E222" s="169" t="s">
        <v>29</v>
      </c>
    </row>
    <row r="223" spans="1:5" ht="15" customHeight="1" x14ac:dyDescent="0.25">
      <c r="A223" s="172">
        <v>43751.507638888892</v>
      </c>
      <c r="B223" s="54">
        <v>43753</v>
      </c>
      <c r="C223" s="186">
        <v>46.1</v>
      </c>
      <c r="D223" s="170" t="s">
        <v>414</v>
      </c>
      <c r="E223" s="169" t="s">
        <v>29</v>
      </c>
    </row>
    <row r="224" spans="1:5" ht="15" customHeight="1" x14ac:dyDescent="0.25">
      <c r="A224" s="172">
        <v>43751.559108796297</v>
      </c>
      <c r="B224" s="54">
        <v>43753</v>
      </c>
      <c r="C224" s="186">
        <v>291.3</v>
      </c>
      <c r="D224" s="170" t="s">
        <v>415</v>
      </c>
      <c r="E224" s="169" t="s">
        <v>29</v>
      </c>
    </row>
    <row r="225" spans="1:5" ht="15" customHeight="1" x14ac:dyDescent="0.25">
      <c r="A225" s="172">
        <v>43751.597233796296</v>
      </c>
      <c r="B225" s="54">
        <v>43753</v>
      </c>
      <c r="C225" s="186">
        <v>96.1</v>
      </c>
      <c r="D225" s="170" t="s">
        <v>147</v>
      </c>
      <c r="E225" s="169" t="s">
        <v>29</v>
      </c>
    </row>
    <row r="226" spans="1:5" ht="15" customHeight="1" x14ac:dyDescent="0.25">
      <c r="A226" s="172">
        <v>43751.645231481481</v>
      </c>
      <c r="B226" s="54">
        <v>43753</v>
      </c>
      <c r="C226" s="186">
        <v>485.5</v>
      </c>
      <c r="D226" s="170" t="s">
        <v>416</v>
      </c>
      <c r="E226" s="169" t="s">
        <v>65</v>
      </c>
    </row>
    <row r="227" spans="1:5" ht="15" customHeight="1" x14ac:dyDescent="0.25">
      <c r="A227" s="172">
        <v>43751.810416666667</v>
      </c>
      <c r="B227" s="54">
        <v>43753</v>
      </c>
      <c r="C227" s="186">
        <v>4855</v>
      </c>
      <c r="D227" s="170" t="s">
        <v>149</v>
      </c>
      <c r="E227" s="169" t="s">
        <v>29</v>
      </c>
    </row>
    <row r="228" spans="1:5" ht="15" customHeight="1" x14ac:dyDescent="0.25">
      <c r="A228" s="172">
        <v>43751.835439814815</v>
      </c>
      <c r="B228" s="54">
        <v>43753</v>
      </c>
      <c r="C228" s="186">
        <v>194.2</v>
      </c>
      <c r="D228" s="170" t="s">
        <v>150</v>
      </c>
      <c r="E228" s="169" t="s">
        <v>29</v>
      </c>
    </row>
    <row r="229" spans="1:5" ht="15" customHeight="1" x14ac:dyDescent="0.25">
      <c r="A229" s="172">
        <v>43751.841215277775</v>
      </c>
      <c r="B229" s="54">
        <v>43753</v>
      </c>
      <c r="C229" s="186">
        <v>971</v>
      </c>
      <c r="D229" s="170" t="s">
        <v>417</v>
      </c>
      <c r="E229" s="169" t="s">
        <v>29</v>
      </c>
    </row>
    <row r="230" spans="1:5" ht="15" customHeight="1" x14ac:dyDescent="0.25">
      <c r="A230" s="172">
        <v>43751.852800925924</v>
      </c>
      <c r="B230" s="54">
        <v>43753</v>
      </c>
      <c r="C230" s="186">
        <v>485.5</v>
      </c>
      <c r="D230" s="170" t="s">
        <v>151</v>
      </c>
      <c r="E230" s="169" t="s">
        <v>65</v>
      </c>
    </row>
    <row r="231" spans="1:5" ht="15" customHeight="1" x14ac:dyDescent="0.25">
      <c r="A231" s="172">
        <v>43751.894456018519</v>
      </c>
      <c r="B231" s="54">
        <v>43753</v>
      </c>
      <c r="C231" s="186">
        <v>485.5</v>
      </c>
      <c r="D231" s="170" t="s">
        <v>418</v>
      </c>
      <c r="E231" s="169" t="s">
        <v>29</v>
      </c>
    </row>
    <row r="232" spans="1:5" ht="15" customHeight="1" x14ac:dyDescent="0.25">
      <c r="A232" s="172">
        <v>43752.115300925929</v>
      </c>
      <c r="B232" s="54">
        <v>43753</v>
      </c>
      <c r="C232" s="186">
        <v>46.1</v>
      </c>
      <c r="D232" s="170" t="s">
        <v>288</v>
      </c>
      <c r="E232" s="169" t="s">
        <v>29</v>
      </c>
    </row>
    <row r="233" spans="1:5" ht="15" customHeight="1" x14ac:dyDescent="0.25">
      <c r="A233" s="172">
        <v>43752.314814814818</v>
      </c>
      <c r="B233" s="54">
        <v>43753</v>
      </c>
      <c r="C233" s="186">
        <v>46.1</v>
      </c>
      <c r="D233" s="170" t="s">
        <v>33</v>
      </c>
      <c r="E233" s="169" t="s">
        <v>29</v>
      </c>
    </row>
    <row r="234" spans="1:5" ht="15" customHeight="1" x14ac:dyDescent="0.25">
      <c r="A234" s="172">
        <v>43752.368067129632</v>
      </c>
      <c r="B234" s="54">
        <v>43753</v>
      </c>
      <c r="C234" s="186">
        <v>194.2</v>
      </c>
      <c r="D234" s="170" t="s">
        <v>153</v>
      </c>
      <c r="E234" s="169" t="s">
        <v>65</v>
      </c>
    </row>
    <row r="235" spans="1:5" ht="15" customHeight="1" x14ac:dyDescent="0.25">
      <c r="A235" s="172">
        <v>43752.511122685188</v>
      </c>
      <c r="B235" s="54">
        <v>43753</v>
      </c>
      <c r="C235" s="186">
        <v>485.5</v>
      </c>
      <c r="D235" s="170" t="s">
        <v>419</v>
      </c>
      <c r="E235" s="169" t="s">
        <v>29</v>
      </c>
    </row>
    <row r="236" spans="1:5" ht="15" customHeight="1" x14ac:dyDescent="0.25">
      <c r="A236" s="172">
        <v>43752.518726851849</v>
      </c>
      <c r="B236" s="54">
        <v>43753</v>
      </c>
      <c r="C236" s="186">
        <v>485.5</v>
      </c>
      <c r="D236" s="170" t="s">
        <v>420</v>
      </c>
      <c r="E236" s="169" t="s">
        <v>29</v>
      </c>
    </row>
    <row r="237" spans="1:5" ht="15" customHeight="1" x14ac:dyDescent="0.25">
      <c r="A237" s="172">
        <v>43752.537511574075</v>
      </c>
      <c r="B237" s="54">
        <v>43753</v>
      </c>
      <c r="C237" s="186">
        <v>194.2</v>
      </c>
      <c r="D237" s="170" t="s">
        <v>154</v>
      </c>
      <c r="E237" s="169" t="s">
        <v>29</v>
      </c>
    </row>
    <row r="238" spans="1:5" ht="15" customHeight="1" x14ac:dyDescent="0.25">
      <c r="A238" s="172">
        <v>43752.656481481485</v>
      </c>
      <c r="B238" s="54">
        <v>43753</v>
      </c>
      <c r="C238" s="186">
        <v>46.1</v>
      </c>
      <c r="D238" s="170" t="s">
        <v>421</v>
      </c>
      <c r="E238" s="169" t="s">
        <v>29</v>
      </c>
    </row>
    <row r="239" spans="1:5" ht="15" customHeight="1" x14ac:dyDescent="0.25">
      <c r="A239" s="172">
        <v>43752.679502314815</v>
      </c>
      <c r="B239" s="54">
        <v>43753</v>
      </c>
      <c r="C239" s="186">
        <v>485.5</v>
      </c>
      <c r="D239" s="170" t="s">
        <v>422</v>
      </c>
      <c r="E239" s="169" t="s">
        <v>29</v>
      </c>
    </row>
    <row r="240" spans="1:5" ht="15" customHeight="1" x14ac:dyDescent="0.25">
      <c r="A240" s="172">
        <v>43752.68681712963</v>
      </c>
      <c r="B240" s="54">
        <v>43753</v>
      </c>
      <c r="C240" s="186">
        <v>485.5</v>
      </c>
      <c r="D240" s="170" t="s">
        <v>155</v>
      </c>
      <c r="E240" s="169" t="s">
        <v>29</v>
      </c>
    </row>
    <row r="241" spans="1:6" ht="15" customHeight="1" x14ac:dyDescent="0.25">
      <c r="A241" s="172">
        <v>43752.72152777778</v>
      </c>
      <c r="B241" s="54">
        <v>43753</v>
      </c>
      <c r="C241" s="186">
        <v>2913</v>
      </c>
      <c r="D241" s="170" t="s">
        <v>423</v>
      </c>
      <c r="E241" s="169" t="s">
        <v>29</v>
      </c>
    </row>
    <row r="242" spans="1:6" ht="15" customHeight="1" x14ac:dyDescent="0.25">
      <c r="A242" s="172">
        <v>43752.769456018519</v>
      </c>
      <c r="B242" s="54">
        <v>43753</v>
      </c>
      <c r="C242" s="186">
        <v>971</v>
      </c>
      <c r="D242" s="170" t="s">
        <v>156</v>
      </c>
      <c r="E242" s="169" t="s">
        <v>29</v>
      </c>
      <c r="F242" s="82"/>
    </row>
    <row r="243" spans="1:6" ht="15" customHeight="1" x14ac:dyDescent="0.25">
      <c r="A243" s="172">
        <v>43752.874849537038</v>
      </c>
      <c r="B243" s="54">
        <v>43753</v>
      </c>
      <c r="C243" s="186">
        <v>494.24</v>
      </c>
      <c r="D243" s="170" t="s">
        <v>424</v>
      </c>
      <c r="E243" s="169" t="s">
        <v>65</v>
      </c>
      <c r="F243" s="82"/>
    </row>
    <row r="244" spans="1:6" ht="15" customHeight="1" x14ac:dyDescent="0.25">
      <c r="A244" s="172">
        <v>43752.964594907404</v>
      </c>
      <c r="B244" s="54">
        <v>43753</v>
      </c>
      <c r="C244" s="186">
        <v>1456.5</v>
      </c>
      <c r="D244" s="170" t="s">
        <v>157</v>
      </c>
      <c r="E244" s="169" t="s">
        <v>29</v>
      </c>
      <c r="F244" s="82"/>
    </row>
    <row r="245" spans="1:6" ht="15" customHeight="1" x14ac:dyDescent="0.25">
      <c r="A245" s="172">
        <v>43753.326203703706</v>
      </c>
      <c r="B245" s="54">
        <v>43754</v>
      </c>
      <c r="C245" s="186">
        <v>46.1</v>
      </c>
      <c r="D245" s="170" t="s">
        <v>33</v>
      </c>
      <c r="E245" s="169" t="s">
        <v>29</v>
      </c>
      <c r="F245" s="82"/>
    </row>
    <row r="246" spans="1:6" ht="15" customHeight="1" x14ac:dyDescent="0.25">
      <c r="A246" s="172">
        <v>43753.436168981483</v>
      </c>
      <c r="B246" s="54">
        <v>43754</v>
      </c>
      <c r="C246" s="186">
        <v>485.5</v>
      </c>
      <c r="D246" s="170" t="s">
        <v>158</v>
      </c>
      <c r="E246" s="169" t="s">
        <v>29</v>
      </c>
      <c r="F246" s="82"/>
    </row>
    <row r="247" spans="1:6" ht="15" customHeight="1" x14ac:dyDescent="0.25">
      <c r="A247" s="172">
        <v>43753.515833333331</v>
      </c>
      <c r="B247" s="54">
        <v>43754</v>
      </c>
      <c r="C247" s="186">
        <v>194.2</v>
      </c>
      <c r="D247" s="170" t="s">
        <v>425</v>
      </c>
      <c r="E247" s="169" t="s">
        <v>29</v>
      </c>
      <c r="F247" s="82"/>
    </row>
    <row r="248" spans="1:6" ht="15" customHeight="1" x14ac:dyDescent="0.25">
      <c r="A248" s="172">
        <v>43753.581516203703</v>
      </c>
      <c r="B248" s="54">
        <v>43754</v>
      </c>
      <c r="C248" s="186">
        <v>291.3</v>
      </c>
      <c r="D248" s="170" t="s">
        <v>426</v>
      </c>
      <c r="E248" s="169" t="s">
        <v>29</v>
      </c>
      <c r="F248" s="82"/>
    </row>
    <row r="249" spans="1:6" ht="15" customHeight="1" x14ac:dyDescent="0.25">
      <c r="A249" s="172">
        <v>43753.628541666665</v>
      </c>
      <c r="B249" s="54">
        <v>43754</v>
      </c>
      <c r="C249" s="186">
        <v>96.1</v>
      </c>
      <c r="D249" s="170" t="s">
        <v>159</v>
      </c>
      <c r="E249" s="169" t="s">
        <v>29</v>
      </c>
      <c r="F249" s="82"/>
    </row>
    <row r="250" spans="1:6" ht="15" customHeight="1" x14ac:dyDescent="0.25">
      <c r="A250" s="172">
        <v>43753.63753472222</v>
      </c>
      <c r="B250" s="54">
        <v>43754</v>
      </c>
      <c r="C250" s="186">
        <v>485.5</v>
      </c>
      <c r="D250" s="170" t="s">
        <v>160</v>
      </c>
      <c r="E250" s="169" t="s">
        <v>29</v>
      </c>
      <c r="F250" s="82"/>
    </row>
    <row r="251" spans="1:6" ht="15" customHeight="1" x14ac:dyDescent="0.25">
      <c r="A251" s="172">
        <v>43753.677152777775</v>
      </c>
      <c r="B251" s="54">
        <v>43754</v>
      </c>
      <c r="C251" s="186">
        <v>96.1</v>
      </c>
      <c r="D251" s="170" t="s">
        <v>161</v>
      </c>
      <c r="E251" s="169" t="s">
        <v>29</v>
      </c>
      <c r="F251" s="82"/>
    </row>
    <row r="252" spans="1:6" ht="15" customHeight="1" x14ac:dyDescent="0.25">
      <c r="A252" s="172">
        <v>43753.879930555559</v>
      </c>
      <c r="B252" s="54">
        <v>43754</v>
      </c>
      <c r="C252" s="186">
        <v>96.1</v>
      </c>
      <c r="D252" s="170" t="s">
        <v>162</v>
      </c>
      <c r="E252" s="169" t="s">
        <v>29</v>
      </c>
      <c r="F252" s="82"/>
    </row>
    <row r="253" spans="1:6" ht="15" customHeight="1" x14ac:dyDescent="0.25">
      <c r="A253" s="172">
        <v>43753.938055555554</v>
      </c>
      <c r="B253" s="54">
        <v>43754</v>
      </c>
      <c r="C253" s="186">
        <v>46.1</v>
      </c>
      <c r="D253" s="170" t="s">
        <v>427</v>
      </c>
      <c r="E253" s="169" t="s">
        <v>29</v>
      </c>
      <c r="F253" s="82"/>
    </row>
    <row r="254" spans="1:6" ht="15" customHeight="1" x14ac:dyDescent="0.25">
      <c r="A254" s="172">
        <v>43753.961875000001</v>
      </c>
      <c r="B254" s="54">
        <v>43754</v>
      </c>
      <c r="C254" s="186">
        <v>46.1</v>
      </c>
      <c r="D254" s="170" t="s">
        <v>428</v>
      </c>
      <c r="E254" s="169" t="s">
        <v>29</v>
      </c>
      <c r="F254" s="82"/>
    </row>
    <row r="255" spans="1:6" ht="15" customHeight="1" x14ac:dyDescent="0.25">
      <c r="A255" s="172">
        <v>43753.96465277778</v>
      </c>
      <c r="B255" s="54">
        <v>43754</v>
      </c>
      <c r="C255" s="186">
        <v>388.4</v>
      </c>
      <c r="D255" s="170" t="s">
        <v>134</v>
      </c>
      <c r="E255" s="169" t="s">
        <v>29</v>
      </c>
      <c r="F255" s="82"/>
    </row>
    <row r="256" spans="1:6" ht="15" customHeight="1" x14ac:dyDescent="0.25">
      <c r="A256" s="172">
        <v>43753.966157407405</v>
      </c>
      <c r="B256" s="54">
        <v>43754</v>
      </c>
      <c r="C256" s="186">
        <v>971</v>
      </c>
      <c r="D256" s="170" t="s">
        <v>429</v>
      </c>
      <c r="E256" s="169" t="s">
        <v>29</v>
      </c>
      <c r="F256" s="82"/>
    </row>
    <row r="257" spans="1:6" ht="15" customHeight="1" x14ac:dyDescent="0.25">
      <c r="A257" s="172">
        <v>43753.991689814815</v>
      </c>
      <c r="B257" s="54">
        <v>43754</v>
      </c>
      <c r="C257" s="186">
        <v>485.5</v>
      </c>
      <c r="D257" s="170" t="s">
        <v>131</v>
      </c>
      <c r="E257" s="169" t="s">
        <v>29</v>
      </c>
      <c r="F257" s="82"/>
    </row>
    <row r="258" spans="1:6" ht="15" customHeight="1" x14ac:dyDescent="0.25">
      <c r="A258" s="172">
        <v>43754.313819444447</v>
      </c>
      <c r="B258" s="54">
        <v>43755</v>
      </c>
      <c r="C258" s="186">
        <v>46.1</v>
      </c>
      <c r="D258" s="170" t="s">
        <v>33</v>
      </c>
      <c r="E258" s="169" t="s">
        <v>29</v>
      </c>
      <c r="F258" s="82"/>
    </row>
    <row r="259" spans="1:6" ht="15" customHeight="1" x14ac:dyDescent="0.25">
      <c r="A259" s="172">
        <v>43754.488252314812</v>
      </c>
      <c r="B259" s="54">
        <v>43755</v>
      </c>
      <c r="C259" s="186">
        <v>194.2</v>
      </c>
      <c r="D259" s="170" t="s">
        <v>289</v>
      </c>
      <c r="E259" s="169" t="s">
        <v>29</v>
      </c>
      <c r="F259" s="82"/>
    </row>
    <row r="260" spans="1:6" ht="15" customHeight="1" x14ac:dyDescent="0.25">
      <c r="A260" s="172">
        <v>43754.63616898148</v>
      </c>
      <c r="B260" s="54">
        <v>43755</v>
      </c>
      <c r="C260" s="186">
        <v>971</v>
      </c>
      <c r="D260" s="170" t="s">
        <v>163</v>
      </c>
      <c r="E260" s="169" t="s">
        <v>29</v>
      </c>
      <c r="F260" s="82"/>
    </row>
    <row r="261" spans="1:6" ht="15" customHeight="1" x14ac:dyDescent="0.25">
      <c r="A261" s="172">
        <v>43754.636828703704</v>
      </c>
      <c r="B261" s="54">
        <v>43755</v>
      </c>
      <c r="C261" s="186">
        <v>194.2</v>
      </c>
      <c r="D261" s="170" t="s">
        <v>164</v>
      </c>
      <c r="E261" s="169" t="s">
        <v>32</v>
      </c>
      <c r="F261" s="82"/>
    </row>
    <row r="262" spans="1:6" ht="15" customHeight="1" x14ac:dyDescent="0.25">
      <c r="A262" s="172">
        <v>43754.678495370368</v>
      </c>
      <c r="B262" s="54">
        <v>43755</v>
      </c>
      <c r="C262" s="186">
        <v>96.1</v>
      </c>
      <c r="D262" s="170" t="s">
        <v>165</v>
      </c>
      <c r="E262" s="169" t="s">
        <v>29</v>
      </c>
      <c r="F262" s="82"/>
    </row>
    <row r="263" spans="1:6" ht="15" customHeight="1" x14ac:dyDescent="0.25">
      <c r="A263" s="172">
        <v>43754.725023148145</v>
      </c>
      <c r="B263" s="54">
        <v>43755</v>
      </c>
      <c r="C263" s="186">
        <v>485.5</v>
      </c>
      <c r="D263" s="170" t="s">
        <v>290</v>
      </c>
      <c r="E263" s="169" t="s">
        <v>29</v>
      </c>
      <c r="F263" s="82"/>
    </row>
    <row r="264" spans="1:6" ht="15" customHeight="1" x14ac:dyDescent="0.25">
      <c r="A264" s="172">
        <v>43754.773668981485</v>
      </c>
      <c r="B264" s="54">
        <v>43755</v>
      </c>
      <c r="C264" s="186">
        <v>291.3</v>
      </c>
      <c r="D264" s="170" t="s">
        <v>166</v>
      </c>
      <c r="E264" s="169" t="s">
        <v>29</v>
      </c>
      <c r="F264" s="82"/>
    </row>
    <row r="265" spans="1:6" ht="15" customHeight="1" x14ac:dyDescent="0.25">
      <c r="A265" s="172">
        <v>43754.814675925925</v>
      </c>
      <c r="B265" s="54">
        <v>43755</v>
      </c>
      <c r="C265" s="186">
        <v>485.5</v>
      </c>
      <c r="D265" s="170" t="s">
        <v>167</v>
      </c>
      <c r="E265" s="169" t="s">
        <v>29</v>
      </c>
      <c r="F265" s="79"/>
    </row>
    <row r="266" spans="1:6" ht="15" customHeight="1" x14ac:dyDescent="0.25">
      <c r="A266" s="172">
        <v>43754.840370370373</v>
      </c>
      <c r="B266" s="54">
        <v>43755</v>
      </c>
      <c r="C266" s="186">
        <v>291.3</v>
      </c>
      <c r="D266" s="170" t="s">
        <v>168</v>
      </c>
      <c r="E266" s="169" t="s">
        <v>29</v>
      </c>
      <c r="F266" s="79"/>
    </row>
    <row r="267" spans="1:6" ht="15" customHeight="1" x14ac:dyDescent="0.25">
      <c r="A267" s="172">
        <v>43754.86891203704</v>
      </c>
      <c r="B267" s="54">
        <v>43755</v>
      </c>
      <c r="C267" s="186">
        <v>485.5</v>
      </c>
      <c r="D267" s="170" t="s">
        <v>430</v>
      </c>
      <c r="E267" s="169" t="s">
        <v>29</v>
      </c>
      <c r="F267" s="79"/>
    </row>
    <row r="268" spans="1:6" ht="15" customHeight="1" x14ac:dyDescent="0.25">
      <c r="A268" s="172">
        <v>43754.945868055554</v>
      </c>
      <c r="B268" s="54">
        <v>43755</v>
      </c>
      <c r="C268" s="186">
        <v>291.3</v>
      </c>
      <c r="D268" s="170" t="s">
        <v>291</v>
      </c>
      <c r="E268" s="169" t="s">
        <v>29</v>
      </c>
      <c r="F268" s="79"/>
    </row>
    <row r="269" spans="1:6" ht="15" customHeight="1" x14ac:dyDescent="0.25">
      <c r="A269" s="172">
        <v>43754.997245370374</v>
      </c>
      <c r="B269" s="54">
        <v>43755</v>
      </c>
      <c r="C269" s="186">
        <v>94.56</v>
      </c>
      <c r="D269" s="170" t="s">
        <v>169</v>
      </c>
      <c r="E269" s="169" t="s">
        <v>29</v>
      </c>
      <c r="F269" s="79"/>
    </row>
    <row r="270" spans="1:6" ht="15" customHeight="1" x14ac:dyDescent="0.25">
      <c r="A270" s="172">
        <v>43755.367997685185</v>
      </c>
      <c r="B270" s="54">
        <v>43756</v>
      </c>
      <c r="C270" s="186">
        <v>46.1</v>
      </c>
      <c r="D270" s="170" t="s">
        <v>33</v>
      </c>
      <c r="E270" s="169" t="s">
        <v>29</v>
      </c>
      <c r="F270" s="79"/>
    </row>
    <row r="271" spans="1:6" ht="15" customHeight="1" x14ac:dyDescent="0.25">
      <c r="A271" s="172">
        <v>43755.481689814813</v>
      </c>
      <c r="B271" s="54">
        <v>43756</v>
      </c>
      <c r="C271" s="186">
        <v>1553.6</v>
      </c>
      <c r="D271" s="170" t="s">
        <v>108</v>
      </c>
      <c r="E271" s="169" t="s">
        <v>29</v>
      </c>
      <c r="F271" s="79"/>
    </row>
    <row r="272" spans="1:6" ht="15" customHeight="1" x14ac:dyDescent="0.25">
      <c r="A272" s="172">
        <v>43755.527002314811</v>
      </c>
      <c r="B272" s="54">
        <v>43756</v>
      </c>
      <c r="C272" s="186">
        <v>485.5</v>
      </c>
      <c r="D272" s="170" t="s">
        <v>431</v>
      </c>
      <c r="E272" s="169" t="s">
        <v>29</v>
      </c>
      <c r="F272" s="79"/>
    </row>
    <row r="273" spans="1:6" ht="15" customHeight="1" x14ac:dyDescent="0.25">
      <c r="A273" s="172">
        <v>43755.534074074072</v>
      </c>
      <c r="B273" s="54">
        <v>43756</v>
      </c>
      <c r="C273" s="186">
        <v>971</v>
      </c>
      <c r="D273" s="170" t="s">
        <v>170</v>
      </c>
      <c r="E273" s="169" t="s">
        <v>29</v>
      </c>
      <c r="F273" s="79"/>
    </row>
    <row r="274" spans="1:6" ht="15" customHeight="1" x14ac:dyDescent="0.25">
      <c r="A274" s="172">
        <v>43755.621504629627</v>
      </c>
      <c r="B274" s="54">
        <v>43756</v>
      </c>
      <c r="C274" s="186">
        <v>46.1</v>
      </c>
      <c r="D274" s="170" t="s">
        <v>432</v>
      </c>
      <c r="E274" s="169" t="s">
        <v>29</v>
      </c>
      <c r="F274" s="79"/>
    </row>
    <row r="275" spans="1:6" ht="15" customHeight="1" x14ac:dyDescent="0.25">
      <c r="A275" s="172">
        <v>43755.630497685182</v>
      </c>
      <c r="B275" s="54">
        <v>43756</v>
      </c>
      <c r="C275" s="186">
        <v>145.65</v>
      </c>
      <c r="D275" s="171" t="s">
        <v>599</v>
      </c>
      <c r="E275" s="169" t="s">
        <v>29</v>
      </c>
      <c r="F275" s="79"/>
    </row>
    <row r="276" spans="1:6" ht="15" customHeight="1" x14ac:dyDescent="0.25">
      <c r="A276" s="172">
        <v>43755.636724537035</v>
      </c>
      <c r="B276" s="54">
        <v>43756</v>
      </c>
      <c r="C276" s="186">
        <v>485.5</v>
      </c>
      <c r="D276" s="170" t="s">
        <v>433</v>
      </c>
      <c r="E276" s="169" t="s">
        <v>29</v>
      </c>
      <c r="F276" s="79"/>
    </row>
    <row r="277" spans="1:6" ht="15" customHeight="1" x14ac:dyDescent="0.25">
      <c r="A277" s="172">
        <v>43755.64675925926</v>
      </c>
      <c r="B277" s="54">
        <v>43756</v>
      </c>
      <c r="C277" s="186">
        <v>46.1</v>
      </c>
      <c r="D277" s="170" t="s">
        <v>434</v>
      </c>
      <c r="E277" s="169" t="s">
        <v>29</v>
      </c>
    </row>
    <row r="278" spans="1:6" ht="15" customHeight="1" x14ac:dyDescent="0.25">
      <c r="A278" s="172">
        <v>43755.671296296299</v>
      </c>
      <c r="B278" s="54">
        <v>43756</v>
      </c>
      <c r="C278" s="186">
        <v>485.5</v>
      </c>
      <c r="D278" s="170" t="s">
        <v>435</v>
      </c>
      <c r="E278" s="169" t="s">
        <v>29</v>
      </c>
    </row>
    <row r="279" spans="1:6" ht="15" customHeight="1" x14ac:dyDescent="0.25">
      <c r="A279" s="172">
        <v>43755.745358796295</v>
      </c>
      <c r="B279" s="54">
        <v>43756</v>
      </c>
      <c r="C279" s="186">
        <v>96.1</v>
      </c>
      <c r="D279" s="170" t="s">
        <v>436</v>
      </c>
      <c r="E279" s="169" t="s">
        <v>29</v>
      </c>
    </row>
    <row r="280" spans="1:6" ht="15" customHeight="1" x14ac:dyDescent="0.25">
      <c r="A280" s="172">
        <v>43755.765844907408</v>
      </c>
      <c r="B280" s="54">
        <v>43756</v>
      </c>
      <c r="C280" s="186">
        <v>46.1</v>
      </c>
      <c r="D280" s="170" t="s">
        <v>437</v>
      </c>
      <c r="E280" s="169" t="s">
        <v>29</v>
      </c>
    </row>
    <row r="281" spans="1:6" ht="15" customHeight="1" x14ac:dyDescent="0.25">
      <c r="A281" s="172">
        <v>43755.827905092592</v>
      </c>
      <c r="B281" s="54">
        <v>43756</v>
      </c>
      <c r="C281" s="186">
        <v>96.1</v>
      </c>
      <c r="D281" s="170" t="s">
        <v>438</v>
      </c>
      <c r="E281" s="169" t="s">
        <v>29</v>
      </c>
    </row>
    <row r="282" spans="1:6" ht="15" customHeight="1" x14ac:dyDescent="0.25">
      <c r="A282" s="172">
        <v>43755.839618055557</v>
      </c>
      <c r="B282" s="54">
        <v>43756</v>
      </c>
      <c r="C282" s="186">
        <v>96.1</v>
      </c>
      <c r="D282" s="170" t="s">
        <v>172</v>
      </c>
      <c r="E282" s="169" t="s">
        <v>29</v>
      </c>
    </row>
    <row r="283" spans="1:6" ht="15" customHeight="1" x14ac:dyDescent="0.25">
      <c r="A283" s="172">
        <v>43755.864664351851</v>
      </c>
      <c r="B283" s="54">
        <v>43756</v>
      </c>
      <c r="C283" s="186">
        <v>4855</v>
      </c>
      <c r="D283" s="170" t="s">
        <v>173</v>
      </c>
      <c r="E283" s="169" t="s">
        <v>29</v>
      </c>
    </row>
    <row r="284" spans="1:6" ht="15" customHeight="1" x14ac:dyDescent="0.25">
      <c r="A284" s="172">
        <v>43755.919363425928</v>
      </c>
      <c r="B284" s="54">
        <v>43756</v>
      </c>
      <c r="C284" s="186">
        <v>8649</v>
      </c>
      <c r="D284" s="170" t="s">
        <v>436</v>
      </c>
      <c r="E284" s="169" t="s">
        <v>29</v>
      </c>
    </row>
    <row r="285" spans="1:6" ht="15" customHeight="1" x14ac:dyDescent="0.25">
      <c r="A285" s="172">
        <v>43755.989571759259</v>
      </c>
      <c r="B285" s="54">
        <v>43756</v>
      </c>
      <c r="C285" s="186">
        <v>971</v>
      </c>
      <c r="D285" s="171" t="s">
        <v>599</v>
      </c>
      <c r="E285" s="169" t="s">
        <v>29</v>
      </c>
    </row>
    <row r="286" spans="1:6" ht="15" customHeight="1" x14ac:dyDescent="0.25">
      <c r="A286" s="172">
        <v>43756.432685185187</v>
      </c>
      <c r="B286" s="54">
        <v>43759</v>
      </c>
      <c r="C286" s="186">
        <v>194.2</v>
      </c>
      <c r="D286" s="170" t="s">
        <v>174</v>
      </c>
      <c r="E286" s="169" t="s">
        <v>29</v>
      </c>
    </row>
    <row r="287" spans="1:6" ht="15" customHeight="1" x14ac:dyDescent="0.25">
      <c r="A287" s="172">
        <v>43756.503518518519</v>
      </c>
      <c r="B287" s="54">
        <v>43759</v>
      </c>
      <c r="C287" s="186">
        <v>46.1</v>
      </c>
      <c r="D287" s="170" t="s">
        <v>33</v>
      </c>
      <c r="E287" s="169" t="s">
        <v>29</v>
      </c>
    </row>
    <row r="288" spans="1:6" ht="15" customHeight="1" x14ac:dyDescent="0.25">
      <c r="A288" s="172">
        <v>43756.615046296298</v>
      </c>
      <c r="B288" s="54">
        <v>43759</v>
      </c>
      <c r="C288" s="186">
        <v>1942</v>
      </c>
      <c r="D288" s="170" t="s">
        <v>439</v>
      </c>
      <c r="E288" s="169" t="s">
        <v>29</v>
      </c>
    </row>
    <row r="289" spans="1:5" ht="15" customHeight="1" x14ac:dyDescent="0.25">
      <c r="A289" s="172">
        <v>43756.636840277781</v>
      </c>
      <c r="B289" s="54">
        <v>43759</v>
      </c>
      <c r="C289" s="186">
        <v>46.1</v>
      </c>
      <c r="D289" s="170" t="s">
        <v>440</v>
      </c>
      <c r="E289" s="169" t="s">
        <v>29</v>
      </c>
    </row>
    <row r="290" spans="1:5" ht="15" customHeight="1" x14ac:dyDescent="0.25">
      <c r="A290" s="172">
        <v>43756.70144675926</v>
      </c>
      <c r="B290" s="54">
        <v>43759</v>
      </c>
      <c r="C290" s="186">
        <v>679.7</v>
      </c>
      <c r="D290" s="170" t="s">
        <v>408</v>
      </c>
      <c r="E290" s="169" t="s">
        <v>29</v>
      </c>
    </row>
    <row r="291" spans="1:5" ht="15" customHeight="1" x14ac:dyDescent="0.25">
      <c r="A291" s="172">
        <v>43756.765393518515</v>
      </c>
      <c r="B291" s="54">
        <v>43759</v>
      </c>
      <c r="C291" s="186">
        <v>194.2</v>
      </c>
      <c r="D291" s="170" t="s">
        <v>175</v>
      </c>
      <c r="E291" s="169" t="s">
        <v>29</v>
      </c>
    </row>
    <row r="292" spans="1:5" ht="15" customHeight="1" x14ac:dyDescent="0.25">
      <c r="A292" s="172">
        <v>43756.827002314814</v>
      </c>
      <c r="B292" s="54">
        <v>43759</v>
      </c>
      <c r="C292" s="186">
        <v>971</v>
      </c>
      <c r="D292" s="170" t="s">
        <v>441</v>
      </c>
      <c r="E292" s="169" t="s">
        <v>29</v>
      </c>
    </row>
    <row r="293" spans="1:5" ht="15" customHeight="1" x14ac:dyDescent="0.25">
      <c r="A293" s="172">
        <v>43756.834305555552</v>
      </c>
      <c r="B293" s="54">
        <v>43759</v>
      </c>
      <c r="C293" s="186">
        <v>971</v>
      </c>
      <c r="D293" s="170" t="s">
        <v>442</v>
      </c>
      <c r="E293" s="169" t="s">
        <v>29</v>
      </c>
    </row>
    <row r="294" spans="1:5" ht="15" customHeight="1" x14ac:dyDescent="0.25">
      <c r="A294" s="172">
        <v>43756.861215277779</v>
      </c>
      <c r="B294" s="54">
        <v>43759</v>
      </c>
      <c r="C294" s="186">
        <v>291.3</v>
      </c>
      <c r="D294" s="170" t="s">
        <v>292</v>
      </c>
      <c r="E294" s="169" t="s">
        <v>29</v>
      </c>
    </row>
    <row r="295" spans="1:5" ht="15" customHeight="1" x14ac:dyDescent="0.25">
      <c r="A295" s="172">
        <v>43756.86446759259</v>
      </c>
      <c r="B295" s="54">
        <v>43759</v>
      </c>
      <c r="C295" s="186">
        <v>485.5</v>
      </c>
      <c r="D295" s="170" t="s">
        <v>443</v>
      </c>
      <c r="E295" s="169" t="s">
        <v>29</v>
      </c>
    </row>
    <row r="296" spans="1:5" ht="15" customHeight="1" x14ac:dyDescent="0.25">
      <c r="A296" s="172">
        <v>43756.887546296297</v>
      </c>
      <c r="B296" s="54">
        <v>43759</v>
      </c>
      <c r="C296" s="186">
        <v>96.1</v>
      </c>
      <c r="D296" s="170" t="s">
        <v>176</v>
      </c>
      <c r="E296" s="169" t="s">
        <v>29</v>
      </c>
    </row>
    <row r="297" spans="1:5" ht="15" customHeight="1" x14ac:dyDescent="0.25">
      <c r="A297" s="172">
        <v>43756.971932870372</v>
      </c>
      <c r="B297" s="54">
        <v>43759</v>
      </c>
      <c r="C297" s="186">
        <v>971</v>
      </c>
      <c r="D297" s="170" t="s">
        <v>444</v>
      </c>
      <c r="E297" s="169" t="s">
        <v>29</v>
      </c>
    </row>
    <row r="298" spans="1:5" ht="15" customHeight="1" x14ac:dyDescent="0.25">
      <c r="A298" s="172">
        <v>43756.973657407405</v>
      </c>
      <c r="B298" s="54">
        <v>43759</v>
      </c>
      <c r="C298" s="186">
        <v>96.1</v>
      </c>
      <c r="D298" s="170" t="s">
        <v>177</v>
      </c>
      <c r="E298" s="169" t="s">
        <v>29</v>
      </c>
    </row>
    <row r="299" spans="1:5" ht="15" customHeight="1" x14ac:dyDescent="0.25">
      <c r="A299" s="172">
        <v>43757.303067129629</v>
      </c>
      <c r="B299" s="54">
        <v>43759</v>
      </c>
      <c r="C299" s="186">
        <v>46.1</v>
      </c>
      <c r="D299" s="170" t="s">
        <v>33</v>
      </c>
      <c r="E299" s="169" t="s">
        <v>29</v>
      </c>
    </row>
    <row r="300" spans="1:5" ht="15" customHeight="1" x14ac:dyDescent="0.25">
      <c r="A300" s="172">
        <v>43757.329328703701</v>
      </c>
      <c r="B300" s="54">
        <v>43759</v>
      </c>
      <c r="C300" s="186">
        <v>485.5</v>
      </c>
      <c r="D300" s="170" t="s">
        <v>179</v>
      </c>
      <c r="E300" s="169" t="s">
        <v>29</v>
      </c>
    </row>
    <row r="301" spans="1:5" ht="15" customHeight="1" x14ac:dyDescent="0.25">
      <c r="A301" s="172">
        <v>43757.488275462965</v>
      </c>
      <c r="B301" s="54">
        <v>43759</v>
      </c>
      <c r="C301" s="186">
        <v>971</v>
      </c>
      <c r="D301" s="170" t="s">
        <v>445</v>
      </c>
      <c r="E301" s="169" t="s">
        <v>29</v>
      </c>
    </row>
    <row r="302" spans="1:5" ht="15" customHeight="1" x14ac:dyDescent="0.25">
      <c r="A302" s="172">
        <v>43757.556111111109</v>
      </c>
      <c r="B302" s="54">
        <v>43759</v>
      </c>
      <c r="C302" s="186">
        <v>1942</v>
      </c>
      <c r="D302" s="171" t="s">
        <v>599</v>
      </c>
      <c r="E302" s="169" t="s">
        <v>29</v>
      </c>
    </row>
    <row r="303" spans="1:5" ht="15" customHeight="1" x14ac:dyDescent="0.25">
      <c r="A303" s="172">
        <v>43757.706076388888</v>
      </c>
      <c r="B303" s="54">
        <v>43759</v>
      </c>
      <c r="C303" s="186">
        <v>2883</v>
      </c>
      <c r="D303" s="170" t="s">
        <v>446</v>
      </c>
      <c r="E303" s="169" t="s">
        <v>29</v>
      </c>
    </row>
    <row r="304" spans="1:5" ht="15" customHeight="1" x14ac:dyDescent="0.25">
      <c r="A304" s="172">
        <v>43757.724351851852</v>
      </c>
      <c r="B304" s="54">
        <v>43759</v>
      </c>
      <c r="C304" s="186">
        <v>485.5</v>
      </c>
      <c r="D304" s="170" t="s">
        <v>181</v>
      </c>
      <c r="E304" s="169" t="s">
        <v>29</v>
      </c>
    </row>
    <row r="305" spans="1:5" ht="15" customHeight="1" x14ac:dyDescent="0.25">
      <c r="A305" s="172">
        <v>43757.726018518515</v>
      </c>
      <c r="B305" s="54">
        <v>43759</v>
      </c>
      <c r="C305" s="186">
        <v>477.73</v>
      </c>
      <c r="D305" s="170" t="s">
        <v>447</v>
      </c>
      <c r="E305" s="169" t="s">
        <v>29</v>
      </c>
    </row>
    <row r="306" spans="1:5" ht="15" customHeight="1" x14ac:dyDescent="0.25">
      <c r="A306" s="172">
        <v>43757.75744212963</v>
      </c>
      <c r="B306" s="54">
        <v>43759</v>
      </c>
      <c r="C306" s="186">
        <v>971</v>
      </c>
      <c r="D306" s="170" t="s">
        <v>448</v>
      </c>
      <c r="E306" s="169" t="s">
        <v>29</v>
      </c>
    </row>
    <row r="307" spans="1:5" ht="15" customHeight="1" x14ac:dyDescent="0.25">
      <c r="A307" s="172">
        <v>43757.857777777775</v>
      </c>
      <c r="B307" s="54">
        <v>43759</v>
      </c>
      <c r="C307" s="186">
        <v>485.5</v>
      </c>
      <c r="D307" s="170" t="s">
        <v>182</v>
      </c>
      <c r="E307" s="169" t="s">
        <v>29</v>
      </c>
    </row>
    <row r="308" spans="1:5" ht="15" customHeight="1" x14ac:dyDescent="0.25">
      <c r="A308" s="172">
        <v>43757.859386574077</v>
      </c>
      <c r="B308" s="54">
        <v>43759</v>
      </c>
      <c r="C308" s="186">
        <v>1456.5</v>
      </c>
      <c r="D308" s="170" t="s">
        <v>449</v>
      </c>
      <c r="E308" s="169" t="s">
        <v>29</v>
      </c>
    </row>
    <row r="309" spans="1:5" ht="15" customHeight="1" x14ac:dyDescent="0.25">
      <c r="A309" s="172">
        <v>43758.319537037038</v>
      </c>
      <c r="B309" s="54">
        <v>43759</v>
      </c>
      <c r="C309" s="186">
        <v>46.1</v>
      </c>
      <c r="D309" s="170" t="s">
        <v>33</v>
      </c>
      <c r="E309" s="169" t="s">
        <v>29</v>
      </c>
    </row>
    <row r="310" spans="1:5" ht="15" customHeight="1" x14ac:dyDescent="0.25">
      <c r="A310" s="172">
        <v>43758.495150462964</v>
      </c>
      <c r="B310" s="54">
        <v>43759</v>
      </c>
      <c r="C310" s="186">
        <v>485.5</v>
      </c>
      <c r="D310" s="171" t="s">
        <v>599</v>
      </c>
      <c r="E310" s="169" t="s">
        <v>29</v>
      </c>
    </row>
    <row r="311" spans="1:5" ht="15" customHeight="1" x14ac:dyDescent="0.25">
      <c r="A311" s="172">
        <v>43758.510775462964</v>
      </c>
      <c r="B311" s="54">
        <v>43759</v>
      </c>
      <c r="C311" s="186">
        <v>60.1</v>
      </c>
      <c r="D311" s="170" t="s">
        <v>450</v>
      </c>
      <c r="E311" s="169" t="s">
        <v>29</v>
      </c>
    </row>
    <row r="312" spans="1:5" ht="15" customHeight="1" x14ac:dyDescent="0.25">
      <c r="A312" s="172">
        <v>43758.53402777778</v>
      </c>
      <c r="B312" s="54">
        <v>43759</v>
      </c>
      <c r="C312" s="186">
        <v>485.5</v>
      </c>
      <c r="D312" s="170" t="s">
        <v>183</v>
      </c>
      <c r="E312" s="169" t="s">
        <v>29</v>
      </c>
    </row>
    <row r="313" spans="1:5" ht="15" customHeight="1" x14ac:dyDescent="0.25">
      <c r="A313" s="172">
        <v>43758.547222222223</v>
      </c>
      <c r="B313" s="54">
        <v>43759</v>
      </c>
      <c r="C313" s="186">
        <v>485.5</v>
      </c>
      <c r="D313" s="170" t="s">
        <v>191</v>
      </c>
      <c r="E313" s="169" t="s">
        <v>34</v>
      </c>
    </row>
    <row r="314" spans="1:5" ht="15" customHeight="1" x14ac:dyDescent="0.25">
      <c r="A314" s="172">
        <v>43758.553472222222</v>
      </c>
      <c r="B314" s="54">
        <v>43759</v>
      </c>
      <c r="C314" s="186">
        <v>194.2</v>
      </c>
      <c r="D314" s="170" t="s">
        <v>184</v>
      </c>
      <c r="E314" s="169" t="s">
        <v>29</v>
      </c>
    </row>
    <row r="315" spans="1:5" ht="15" customHeight="1" x14ac:dyDescent="0.25">
      <c r="A315" s="172">
        <v>43758.559027777781</v>
      </c>
      <c r="B315" s="54">
        <v>43759</v>
      </c>
      <c r="C315" s="186">
        <v>96.1</v>
      </c>
      <c r="D315" s="170" t="s">
        <v>185</v>
      </c>
      <c r="E315" s="169" t="s">
        <v>29</v>
      </c>
    </row>
    <row r="316" spans="1:5" ht="15" customHeight="1" x14ac:dyDescent="0.25">
      <c r="A316" s="172">
        <v>43758.563356481478</v>
      </c>
      <c r="B316" s="54">
        <v>43759</v>
      </c>
      <c r="C316" s="186">
        <v>46.1</v>
      </c>
      <c r="D316" s="170" t="s">
        <v>363</v>
      </c>
      <c r="E316" s="169" t="s">
        <v>29</v>
      </c>
    </row>
    <row r="317" spans="1:5" ht="15" customHeight="1" x14ac:dyDescent="0.25">
      <c r="A317" s="172">
        <v>43758.571539351855</v>
      </c>
      <c r="B317" s="54">
        <v>43759</v>
      </c>
      <c r="C317" s="186">
        <v>96.1</v>
      </c>
      <c r="D317" s="170" t="s">
        <v>186</v>
      </c>
      <c r="E317" s="169" t="s">
        <v>29</v>
      </c>
    </row>
    <row r="318" spans="1:5" ht="15" customHeight="1" x14ac:dyDescent="0.25">
      <c r="A318" s="172">
        <v>43758.579861111109</v>
      </c>
      <c r="B318" s="54">
        <v>43759</v>
      </c>
      <c r="C318" s="186">
        <v>291.3</v>
      </c>
      <c r="D318" s="170" t="s">
        <v>119</v>
      </c>
      <c r="E318" s="169" t="s">
        <v>29</v>
      </c>
    </row>
    <row r="319" spans="1:5" ht="15" customHeight="1" x14ac:dyDescent="0.25">
      <c r="A319" s="172">
        <v>43758.598622685182</v>
      </c>
      <c r="B319" s="54">
        <v>43759</v>
      </c>
      <c r="C319" s="186">
        <v>96.1</v>
      </c>
      <c r="D319" s="170" t="s">
        <v>188</v>
      </c>
      <c r="E319" s="169" t="s">
        <v>29</v>
      </c>
    </row>
    <row r="320" spans="1:5" ht="15" customHeight="1" x14ac:dyDescent="0.25">
      <c r="A320" s="172">
        <v>43758.650011574071</v>
      </c>
      <c r="B320" s="54">
        <v>43759</v>
      </c>
      <c r="C320" s="186">
        <v>96.1</v>
      </c>
      <c r="D320" s="170" t="s">
        <v>190</v>
      </c>
      <c r="E320" s="169" t="s">
        <v>29</v>
      </c>
    </row>
    <row r="321" spans="1:5" ht="15" customHeight="1" x14ac:dyDescent="0.25">
      <c r="A321" s="172">
        <v>43758.679178240738</v>
      </c>
      <c r="B321" s="54">
        <v>43759</v>
      </c>
      <c r="C321" s="186">
        <v>96.1</v>
      </c>
      <c r="D321" s="170" t="s">
        <v>192</v>
      </c>
      <c r="E321" s="169" t="s">
        <v>29</v>
      </c>
    </row>
    <row r="322" spans="1:5" ht="15" customHeight="1" x14ac:dyDescent="0.25">
      <c r="A322" s="172">
        <v>43758.685428240744</v>
      </c>
      <c r="B322" s="54">
        <v>43759</v>
      </c>
      <c r="C322" s="186">
        <v>485.5</v>
      </c>
      <c r="D322" s="170" t="s">
        <v>193</v>
      </c>
      <c r="E322" s="169" t="s">
        <v>29</v>
      </c>
    </row>
    <row r="323" spans="1:5" ht="15" customHeight="1" x14ac:dyDescent="0.25">
      <c r="A323" s="172">
        <v>43758.720138888886</v>
      </c>
      <c r="B323" s="54">
        <v>43759</v>
      </c>
      <c r="C323" s="186">
        <v>485.5</v>
      </c>
      <c r="D323" s="170" t="s">
        <v>194</v>
      </c>
      <c r="E323" s="169" t="s">
        <v>29</v>
      </c>
    </row>
    <row r="324" spans="1:5" ht="15" customHeight="1" x14ac:dyDescent="0.25">
      <c r="A324" s="172">
        <v>43758.7500462963</v>
      </c>
      <c r="B324" s="54">
        <v>43759</v>
      </c>
      <c r="C324" s="186">
        <v>291.3</v>
      </c>
      <c r="D324" s="170" t="s">
        <v>295</v>
      </c>
      <c r="E324" s="169" t="s">
        <v>29</v>
      </c>
    </row>
    <row r="325" spans="1:5" ht="15" customHeight="1" x14ac:dyDescent="0.25">
      <c r="A325" s="172">
        <v>43758.759027777778</v>
      </c>
      <c r="B325" s="54">
        <v>43759</v>
      </c>
      <c r="C325" s="186">
        <v>485.5</v>
      </c>
      <c r="D325" s="170" t="s">
        <v>195</v>
      </c>
      <c r="E325" s="169" t="s">
        <v>29</v>
      </c>
    </row>
    <row r="326" spans="1:5" ht="15" customHeight="1" x14ac:dyDescent="0.25">
      <c r="A326" s="172">
        <v>43758.766516203701</v>
      </c>
      <c r="B326" s="54">
        <v>43759</v>
      </c>
      <c r="C326" s="186">
        <v>485.5</v>
      </c>
      <c r="D326" s="170" t="s">
        <v>451</v>
      </c>
      <c r="E326" s="169" t="s">
        <v>29</v>
      </c>
    </row>
    <row r="327" spans="1:5" ht="15" customHeight="1" x14ac:dyDescent="0.25">
      <c r="A327" s="172">
        <v>43758.768067129633</v>
      </c>
      <c r="B327" s="54">
        <v>43759</v>
      </c>
      <c r="C327" s="186">
        <v>96.1</v>
      </c>
      <c r="D327" s="170" t="s">
        <v>210</v>
      </c>
      <c r="E327" s="169" t="s">
        <v>29</v>
      </c>
    </row>
    <row r="328" spans="1:5" ht="15" customHeight="1" x14ac:dyDescent="0.25">
      <c r="A328" s="172">
        <v>43758.784583333334</v>
      </c>
      <c r="B328" s="54">
        <v>43759</v>
      </c>
      <c r="C328" s="186">
        <v>46.1</v>
      </c>
      <c r="D328" s="170" t="s">
        <v>452</v>
      </c>
      <c r="E328" s="169" t="s">
        <v>29</v>
      </c>
    </row>
    <row r="329" spans="1:5" ht="15" customHeight="1" x14ac:dyDescent="0.25">
      <c r="A329" s="172">
        <v>43758.830567129633</v>
      </c>
      <c r="B329" s="54">
        <v>43759</v>
      </c>
      <c r="C329" s="186">
        <v>971</v>
      </c>
      <c r="D329" s="170" t="s">
        <v>196</v>
      </c>
      <c r="E329" s="169" t="s">
        <v>29</v>
      </c>
    </row>
    <row r="330" spans="1:5" ht="15" customHeight="1" x14ac:dyDescent="0.25">
      <c r="A330" s="172">
        <v>43758.836655092593</v>
      </c>
      <c r="B330" s="54">
        <v>43759</v>
      </c>
      <c r="C330" s="186">
        <v>46.1</v>
      </c>
      <c r="D330" s="170" t="s">
        <v>453</v>
      </c>
      <c r="E330" s="169" t="s">
        <v>29</v>
      </c>
    </row>
    <row r="331" spans="1:5" ht="15" customHeight="1" x14ac:dyDescent="0.25">
      <c r="A331" s="172">
        <v>43758.867488425924</v>
      </c>
      <c r="B331" s="54">
        <v>43759</v>
      </c>
      <c r="C331" s="186">
        <v>485.5</v>
      </c>
      <c r="D331" s="171" t="s">
        <v>599</v>
      </c>
      <c r="E331" s="169" t="s">
        <v>29</v>
      </c>
    </row>
    <row r="332" spans="1:5" ht="15" customHeight="1" x14ac:dyDescent="0.25">
      <c r="A332" s="172">
        <v>43758.888865740744</v>
      </c>
      <c r="B332" s="54">
        <v>43759</v>
      </c>
      <c r="C332" s="186">
        <v>971</v>
      </c>
      <c r="D332" s="170" t="s">
        <v>454</v>
      </c>
      <c r="E332" s="169" t="s">
        <v>29</v>
      </c>
    </row>
    <row r="333" spans="1:5" ht="15" customHeight="1" x14ac:dyDescent="0.25">
      <c r="A333" s="172">
        <v>43758.897060185183</v>
      </c>
      <c r="B333" s="54">
        <v>43759</v>
      </c>
      <c r="C333" s="186">
        <v>971</v>
      </c>
      <c r="D333" s="170" t="s">
        <v>455</v>
      </c>
      <c r="E333" s="169" t="s">
        <v>29</v>
      </c>
    </row>
    <row r="334" spans="1:5" ht="15" customHeight="1" x14ac:dyDescent="0.25">
      <c r="A334" s="172">
        <v>43758.89880787037</v>
      </c>
      <c r="B334" s="54">
        <v>43759</v>
      </c>
      <c r="C334" s="186">
        <v>971</v>
      </c>
      <c r="D334" s="170" t="s">
        <v>250</v>
      </c>
      <c r="E334" s="169" t="s">
        <v>29</v>
      </c>
    </row>
    <row r="335" spans="1:5" ht="15" customHeight="1" x14ac:dyDescent="0.25">
      <c r="A335" s="172">
        <v>43758.902094907404</v>
      </c>
      <c r="B335" s="54">
        <v>43759</v>
      </c>
      <c r="C335" s="186">
        <v>46.1</v>
      </c>
      <c r="D335" s="170" t="s">
        <v>197</v>
      </c>
      <c r="E335" s="169" t="s">
        <v>29</v>
      </c>
    </row>
    <row r="336" spans="1:5" ht="15" customHeight="1" x14ac:dyDescent="0.25">
      <c r="A336" s="172">
        <v>43758.918773148151</v>
      </c>
      <c r="B336" s="54">
        <v>43759</v>
      </c>
      <c r="C336" s="186">
        <v>194.2</v>
      </c>
      <c r="D336" s="170" t="s">
        <v>199</v>
      </c>
      <c r="E336" s="169" t="s">
        <v>29</v>
      </c>
    </row>
    <row r="337" spans="1:5" ht="15" customHeight="1" x14ac:dyDescent="0.25">
      <c r="A337" s="172">
        <v>43758.929363425923</v>
      </c>
      <c r="B337" s="54">
        <v>43759</v>
      </c>
      <c r="C337" s="186">
        <v>971</v>
      </c>
      <c r="D337" s="170" t="s">
        <v>198</v>
      </c>
      <c r="E337" s="169" t="s">
        <v>29</v>
      </c>
    </row>
    <row r="338" spans="1:5" ht="15" customHeight="1" x14ac:dyDescent="0.25">
      <c r="A338" s="172">
        <v>43758.94935185185</v>
      </c>
      <c r="B338" s="54">
        <v>43759</v>
      </c>
      <c r="C338" s="186">
        <v>971</v>
      </c>
      <c r="D338" s="170" t="s">
        <v>449</v>
      </c>
      <c r="E338" s="169" t="s">
        <v>29</v>
      </c>
    </row>
    <row r="339" spans="1:5" ht="15" customHeight="1" x14ac:dyDescent="0.25">
      <c r="A339" s="172">
        <v>43759.012048611112</v>
      </c>
      <c r="B339" s="54">
        <v>43760</v>
      </c>
      <c r="C339" s="186">
        <v>660.28</v>
      </c>
      <c r="D339" s="170" t="s">
        <v>456</v>
      </c>
      <c r="E339" s="169" t="s">
        <v>29</v>
      </c>
    </row>
    <row r="340" spans="1:5" ht="15" customHeight="1" x14ac:dyDescent="0.25">
      <c r="A340" s="172">
        <v>43759.060416666667</v>
      </c>
      <c r="B340" s="54">
        <v>43760</v>
      </c>
      <c r="C340" s="186">
        <v>971</v>
      </c>
      <c r="D340" s="170" t="s">
        <v>457</v>
      </c>
      <c r="E340" s="169" t="s">
        <v>29</v>
      </c>
    </row>
    <row r="341" spans="1:5" ht="15" customHeight="1" x14ac:dyDescent="0.25">
      <c r="A341" s="172">
        <v>43759.069224537037</v>
      </c>
      <c r="B341" s="54">
        <v>43760</v>
      </c>
      <c r="C341" s="186">
        <v>2913</v>
      </c>
      <c r="D341" s="170" t="s">
        <v>458</v>
      </c>
      <c r="E341" s="169" t="s">
        <v>29</v>
      </c>
    </row>
    <row r="342" spans="1:5" ht="15" customHeight="1" x14ac:dyDescent="0.25">
      <c r="A342" s="172">
        <v>43759.076469907406</v>
      </c>
      <c r="B342" s="54">
        <v>43760</v>
      </c>
      <c r="C342" s="186">
        <v>291.3</v>
      </c>
      <c r="D342" s="170" t="s">
        <v>200</v>
      </c>
      <c r="E342" s="169" t="s">
        <v>29</v>
      </c>
    </row>
    <row r="343" spans="1:5" ht="15" customHeight="1" x14ac:dyDescent="0.25">
      <c r="A343" s="172">
        <v>43759.318749999999</v>
      </c>
      <c r="B343" s="54">
        <v>43760</v>
      </c>
      <c r="C343" s="186">
        <v>46.1</v>
      </c>
      <c r="D343" s="170" t="s">
        <v>33</v>
      </c>
      <c r="E343" s="169" t="s">
        <v>29</v>
      </c>
    </row>
    <row r="344" spans="1:5" ht="15" customHeight="1" x14ac:dyDescent="0.25">
      <c r="A344" s="172">
        <v>43759.332372685189</v>
      </c>
      <c r="B344" s="54">
        <v>43760</v>
      </c>
      <c r="C344" s="186">
        <v>971</v>
      </c>
      <c r="D344" s="171" t="s">
        <v>599</v>
      </c>
      <c r="E344" s="169" t="s">
        <v>29</v>
      </c>
    </row>
    <row r="345" spans="1:5" ht="15" customHeight="1" x14ac:dyDescent="0.25">
      <c r="A345" s="172">
        <v>43759.333692129629</v>
      </c>
      <c r="B345" s="54">
        <v>43760</v>
      </c>
      <c r="C345" s="186">
        <v>679.7</v>
      </c>
      <c r="D345" s="170" t="s">
        <v>187</v>
      </c>
      <c r="E345" s="169" t="s">
        <v>29</v>
      </c>
    </row>
    <row r="346" spans="1:5" ht="15" customHeight="1" x14ac:dyDescent="0.25">
      <c r="A346" s="172">
        <v>43759.372928240744</v>
      </c>
      <c r="B346" s="54">
        <v>43760</v>
      </c>
      <c r="C346" s="186">
        <v>485.5</v>
      </c>
      <c r="D346" s="170" t="s">
        <v>201</v>
      </c>
      <c r="E346" s="169" t="s">
        <v>29</v>
      </c>
    </row>
    <row r="347" spans="1:5" ht="15" customHeight="1" x14ac:dyDescent="0.25">
      <c r="A347" s="172">
        <v>43759.380567129629</v>
      </c>
      <c r="B347" s="54">
        <v>43760</v>
      </c>
      <c r="C347" s="186">
        <v>46.1</v>
      </c>
      <c r="D347" s="170" t="s">
        <v>202</v>
      </c>
      <c r="E347" s="169" t="s">
        <v>29</v>
      </c>
    </row>
    <row r="348" spans="1:5" ht="15" customHeight="1" x14ac:dyDescent="0.25">
      <c r="A348" s="172">
        <v>43759.403483796297</v>
      </c>
      <c r="B348" s="54">
        <v>43760</v>
      </c>
      <c r="C348" s="186">
        <v>96.1</v>
      </c>
      <c r="D348" s="170" t="s">
        <v>203</v>
      </c>
      <c r="E348" s="169" t="s">
        <v>29</v>
      </c>
    </row>
    <row r="349" spans="1:5" ht="15" customHeight="1" x14ac:dyDescent="0.25">
      <c r="A349" s="172">
        <v>43759.425000000003</v>
      </c>
      <c r="B349" s="54">
        <v>43760</v>
      </c>
      <c r="C349" s="186">
        <v>96.1</v>
      </c>
      <c r="D349" s="170" t="s">
        <v>204</v>
      </c>
      <c r="E349" s="169" t="s">
        <v>29</v>
      </c>
    </row>
    <row r="350" spans="1:5" ht="15" customHeight="1" x14ac:dyDescent="0.25">
      <c r="A350" s="172">
        <v>43759.433344907404</v>
      </c>
      <c r="B350" s="54">
        <v>43760</v>
      </c>
      <c r="C350" s="186">
        <v>96.1</v>
      </c>
      <c r="D350" s="170" t="s">
        <v>205</v>
      </c>
      <c r="E350" s="169" t="s">
        <v>29</v>
      </c>
    </row>
    <row r="351" spans="1:5" ht="15" customHeight="1" x14ac:dyDescent="0.25">
      <c r="A351" s="172">
        <v>43759.435428240744</v>
      </c>
      <c r="B351" s="54">
        <v>43760</v>
      </c>
      <c r="C351" s="186">
        <v>485.5</v>
      </c>
      <c r="D351" s="170" t="s">
        <v>206</v>
      </c>
      <c r="E351" s="169" t="s">
        <v>29</v>
      </c>
    </row>
    <row r="352" spans="1:5" ht="15" customHeight="1" x14ac:dyDescent="0.25">
      <c r="A352" s="172">
        <v>43759.515219907407</v>
      </c>
      <c r="B352" s="54">
        <v>43760</v>
      </c>
      <c r="C352" s="186">
        <v>971</v>
      </c>
      <c r="D352" s="170" t="s">
        <v>459</v>
      </c>
      <c r="E352" s="169" t="s">
        <v>29</v>
      </c>
    </row>
    <row r="353" spans="1:5" ht="15" customHeight="1" x14ac:dyDescent="0.25">
      <c r="A353" s="172">
        <v>43759.526770833334</v>
      </c>
      <c r="B353" s="54">
        <v>43760</v>
      </c>
      <c r="C353" s="186">
        <v>971</v>
      </c>
      <c r="D353" s="170" t="s">
        <v>280</v>
      </c>
      <c r="E353" s="169" t="s">
        <v>29</v>
      </c>
    </row>
    <row r="354" spans="1:5" ht="15" customHeight="1" x14ac:dyDescent="0.25">
      <c r="A354" s="172">
        <v>43759.551145833335</v>
      </c>
      <c r="B354" s="54">
        <v>43760</v>
      </c>
      <c r="C354" s="186">
        <v>971</v>
      </c>
      <c r="D354" s="170" t="s">
        <v>460</v>
      </c>
      <c r="E354" s="169" t="s">
        <v>29</v>
      </c>
    </row>
    <row r="355" spans="1:5" ht="15" customHeight="1" x14ac:dyDescent="0.25">
      <c r="A355" s="172">
        <v>43759.551840277774</v>
      </c>
      <c r="B355" s="54">
        <v>43760</v>
      </c>
      <c r="C355" s="186">
        <v>971</v>
      </c>
      <c r="D355" s="170" t="s">
        <v>460</v>
      </c>
      <c r="E355" s="169" t="s">
        <v>29</v>
      </c>
    </row>
    <row r="356" spans="1:5" ht="15" customHeight="1" x14ac:dyDescent="0.25">
      <c r="A356" s="172">
        <v>43759.553020833337</v>
      </c>
      <c r="B356" s="54">
        <v>43760</v>
      </c>
      <c r="C356" s="186">
        <v>971</v>
      </c>
      <c r="D356" s="171" t="s">
        <v>599</v>
      </c>
      <c r="E356" s="169" t="s">
        <v>29</v>
      </c>
    </row>
    <row r="357" spans="1:5" ht="15" customHeight="1" x14ac:dyDescent="0.25">
      <c r="A357" s="172">
        <v>43759.561423611114</v>
      </c>
      <c r="B357" s="54">
        <v>43760</v>
      </c>
      <c r="C357" s="186">
        <v>971</v>
      </c>
      <c r="D357" s="170" t="s">
        <v>461</v>
      </c>
      <c r="E357" s="169" t="s">
        <v>29</v>
      </c>
    </row>
    <row r="358" spans="1:5" ht="15" customHeight="1" x14ac:dyDescent="0.25">
      <c r="A358" s="172">
        <v>43759.595567129632</v>
      </c>
      <c r="B358" s="54">
        <v>43760</v>
      </c>
      <c r="C358" s="186">
        <v>1942</v>
      </c>
      <c r="D358" s="170" t="s">
        <v>462</v>
      </c>
      <c r="E358" s="169" t="s">
        <v>29</v>
      </c>
    </row>
    <row r="359" spans="1:5" ht="15" customHeight="1" x14ac:dyDescent="0.25">
      <c r="A359" s="172">
        <v>43759.633344907408</v>
      </c>
      <c r="B359" s="54">
        <v>43760</v>
      </c>
      <c r="C359" s="186">
        <v>194.2</v>
      </c>
      <c r="D359" s="170" t="s">
        <v>208</v>
      </c>
      <c r="E359" s="169" t="s">
        <v>29</v>
      </c>
    </row>
    <row r="360" spans="1:5" ht="15" customHeight="1" x14ac:dyDescent="0.25">
      <c r="A360" s="172">
        <v>43759.651400462964</v>
      </c>
      <c r="B360" s="54">
        <v>43760</v>
      </c>
      <c r="C360" s="186">
        <v>96.1</v>
      </c>
      <c r="D360" s="170" t="s">
        <v>209</v>
      </c>
      <c r="E360" s="169" t="s">
        <v>29</v>
      </c>
    </row>
    <row r="361" spans="1:5" ht="15" customHeight="1" x14ac:dyDescent="0.25">
      <c r="A361" s="172">
        <v>43759.739664351851</v>
      </c>
      <c r="B361" s="54">
        <v>43760</v>
      </c>
      <c r="C361" s="186">
        <v>971</v>
      </c>
      <c r="D361" s="170" t="s">
        <v>463</v>
      </c>
      <c r="E361" s="169" t="s">
        <v>29</v>
      </c>
    </row>
    <row r="362" spans="1:5" ht="15" customHeight="1" x14ac:dyDescent="0.25">
      <c r="A362" s="172">
        <v>43759.752743055556</v>
      </c>
      <c r="B362" s="54">
        <v>43760</v>
      </c>
      <c r="C362" s="186">
        <v>96.1</v>
      </c>
      <c r="D362" s="170" t="s">
        <v>464</v>
      </c>
      <c r="E362" s="169" t="s">
        <v>29</v>
      </c>
    </row>
    <row r="363" spans="1:5" ht="15" customHeight="1" x14ac:dyDescent="0.25">
      <c r="A363" s="172">
        <v>43759.760763888888</v>
      </c>
      <c r="B363" s="54">
        <v>43760</v>
      </c>
      <c r="C363" s="186">
        <v>6.1</v>
      </c>
      <c r="D363" s="170" t="s">
        <v>465</v>
      </c>
      <c r="E363" s="169" t="s">
        <v>29</v>
      </c>
    </row>
    <row r="364" spans="1:5" ht="15" customHeight="1" x14ac:dyDescent="0.25">
      <c r="A364" s="172">
        <v>43759.806956018518</v>
      </c>
      <c r="B364" s="54">
        <v>43760</v>
      </c>
      <c r="C364" s="186">
        <v>194.2</v>
      </c>
      <c r="D364" s="170" t="s">
        <v>121</v>
      </c>
      <c r="E364" s="169" t="s">
        <v>29</v>
      </c>
    </row>
    <row r="365" spans="1:5" ht="15" customHeight="1" x14ac:dyDescent="0.25">
      <c r="A365" s="172">
        <v>43759.820844907408</v>
      </c>
      <c r="B365" s="54">
        <v>43760</v>
      </c>
      <c r="C365" s="186">
        <v>46.1</v>
      </c>
      <c r="D365" s="170" t="s">
        <v>211</v>
      </c>
      <c r="E365" s="169" t="s">
        <v>29</v>
      </c>
    </row>
    <row r="366" spans="1:5" ht="15" customHeight="1" x14ac:dyDescent="0.25">
      <c r="A366" s="172">
        <v>43759.837465277778</v>
      </c>
      <c r="B366" s="54">
        <v>43760</v>
      </c>
      <c r="C366" s="186">
        <v>46.1</v>
      </c>
      <c r="D366" s="171" t="s">
        <v>599</v>
      </c>
      <c r="E366" s="169" t="s">
        <v>29</v>
      </c>
    </row>
    <row r="367" spans="1:5" ht="15" customHeight="1" x14ac:dyDescent="0.25">
      <c r="A367" s="172">
        <v>43759.845057870371</v>
      </c>
      <c r="B367" s="54">
        <v>43760</v>
      </c>
      <c r="C367" s="186">
        <v>971</v>
      </c>
      <c r="D367" s="170" t="s">
        <v>466</v>
      </c>
      <c r="E367" s="169" t="s">
        <v>29</v>
      </c>
    </row>
    <row r="368" spans="1:5" ht="15" customHeight="1" x14ac:dyDescent="0.25">
      <c r="A368" s="172">
        <v>43759.845277777778</v>
      </c>
      <c r="B368" s="54">
        <v>43760</v>
      </c>
      <c r="C368" s="186">
        <v>96.1</v>
      </c>
      <c r="D368" s="170" t="s">
        <v>467</v>
      </c>
      <c r="E368" s="169" t="s">
        <v>65</v>
      </c>
    </row>
    <row r="369" spans="1:5" ht="15" customHeight="1" x14ac:dyDescent="0.25">
      <c r="A369" s="172">
        <v>43759.856203703705</v>
      </c>
      <c r="B369" s="54">
        <v>43760</v>
      </c>
      <c r="C369" s="186">
        <v>96.1</v>
      </c>
      <c r="D369" s="170" t="s">
        <v>468</v>
      </c>
      <c r="E369" s="169" t="s">
        <v>29</v>
      </c>
    </row>
    <row r="370" spans="1:5" ht="15" customHeight="1" x14ac:dyDescent="0.25">
      <c r="A370" s="172">
        <v>43759.869490740741</v>
      </c>
      <c r="B370" s="54">
        <v>43760</v>
      </c>
      <c r="C370" s="186">
        <v>971</v>
      </c>
      <c r="D370" s="170" t="s">
        <v>469</v>
      </c>
      <c r="E370" s="169" t="s">
        <v>29</v>
      </c>
    </row>
    <row r="371" spans="1:5" ht="15" customHeight="1" x14ac:dyDescent="0.25">
      <c r="A371" s="172">
        <v>43759.870150462964</v>
      </c>
      <c r="B371" s="54">
        <v>43760</v>
      </c>
      <c r="C371" s="186">
        <v>6.1</v>
      </c>
      <c r="D371" s="170" t="s">
        <v>212</v>
      </c>
      <c r="E371" s="169" t="s">
        <v>29</v>
      </c>
    </row>
    <row r="372" spans="1:5" ht="15" customHeight="1" x14ac:dyDescent="0.25">
      <c r="A372" s="172">
        <v>43759.93681712963</v>
      </c>
      <c r="B372" s="54">
        <v>43760</v>
      </c>
      <c r="C372" s="186">
        <v>242.75</v>
      </c>
      <c r="D372" s="170" t="s">
        <v>213</v>
      </c>
      <c r="E372" s="169" t="s">
        <v>29</v>
      </c>
    </row>
    <row r="373" spans="1:5" ht="15" customHeight="1" x14ac:dyDescent="0.25">
      <c r="A373" s="172">
        <v>43760.3440162037</v>
      </c>
      <c r="B373" s="54">
        <v>43761</v>
      </c>
      <c r="C373" s="186">
        <v>194.2</v>
      </c>
      <c r="D373" s="170" t="s">
        <v>470</v>
      </c>
      <c r="E373" s="169" t="s">
        <v>29</v>
      </c>
    </row>
    <row r="374" spans="1:5" ht="15" customHeight="1" x14ac:dyDescent="0.25">
      <c r="A374" s="172">
        <v>43760.424687500003</v>
      </c>
      <c r="B374" s="54">
        <v>43761</v>
      </c>
      <c r="C374" s="186">
        <v>46.1</v>
      </c>
      <c r="D374" s="170" t="s">
        <v>33</v>
      </c>
      <c r="E374" s="169" t="s">
        <v>29</v>
      </c>
    </row>
    <row r="375" spans="1:5" ht="15" customHeight="1" x14ac:dyDescent="0.25">
      <c r="A375" s="172">
        <v>43760.522951388892</v>
      </c>
      <c r="B375" s="54">
        <v>43761</v>
      </c>
      <c r="C375" s="186">
        <v>96.1</v>
      </c>
      <c r="D375" s="170" t="s">
        <v>207</v>
      </c>
      <c r="E375" s="169" t="s">
        <v>29</v>
      </c>
    </row>
    <row r="376" spans="1:5" ht="15" customHeight="1" x14ac:dyDescent="0.25">
      <c r="A376" s="172">
        <v>43760.585474537038</v>
      </c>
      <c r="B376" s="54">
        <v>43761</v>
      </c>
      <c r="C376" s="186">
        <v>485.5</v>
      </c>
      <c r="D376" s="170" t="s">
        <v>214</v>
      </c>
      <c r="E376" s="169" t="s">
        <v>29</v>
      </c>
    </row>
    <row r="377" spans="1:5" ht="15" customHeight="1" x14ac:dyDescent="0.25">
      <c r="A377" s="172">
        <v>43760.64261574074</v>
      </c>
      <c r="B377" s="54">
        <v>43761</v>
      </c>
      <c r="C377" s="186">
        <v>485.5</v>
      </c>
      <c r="D377" s="170" t="s">
        <v>471</v>
      </c>
      <c r="E377" s="169" t="s">
        <v>29</v>
      </c>
    </row>
    <row r="378" spans="1:5" ht="15" customHeight="1" x14ac:dyDescent="0.25">
      <c r="A378" s="172">
        <v>43760.648634259262</v>
      </c>
      <c r="B378" s="54">
        <v>43761</v>
      </c>
      <c r="C378" s="186">
        <v>46.1</v>
      </c>
      <c r="D378" s="170" t="s">
        <v>298</v>
      </c>
      <c r="E378" s="169" t="s">
        <v>29</v>
      </c>
    </row>
    <row r="379" spans="1:5" ht="15" customHeight="1" x14ac:dyDescent="0.25">
      <c r="A379" s="172">
        <v>43760.778495370374</v>
      </c>
      <c r="B379" s="54">
        <v>43761</v>
      </c>
      <c r="C379" s="186">
        <v>485.5</v>
      </c>
      <c r="D379" s="170" t="s">
        <v>215</v>
      </c>
      <c r="E379" s="169" t="s">
        <v>29</v>
      </c>
    </row>
    <row r="380" spans="1:5" ht="15" customHeight="1" x14ac:dyDescent="0.25">
      <c r="A380" s="172">
        <v>43761.042384259257</v>
      </c>
      <c r="B380" s="54">
        <v>43762</v>
      </c>
      <c r="C380" s="186">
        <v>46.1</v>
      </c>
      <c r="D380" s="170" t="s">
        <v>216</v>
      </c>
      <c r="E380" s="169" t="s">
        <v>29</v>
      </c>
    </row>
    <row r="381" spans="1:5" ht="15" customHeight="1" x14ac:dyDescent="0.25">
      <c r="A381" s="172">
        <v>43761.454224537039</v>
      </c>
      <c r="B381" s="54">
        <v>43762</v>
      </c>
      <c r="C381" s="186">
        <v>291.3</v>
      </c>
      <c r="D381" s="170" t="s">
        <v>217</v>
      </c>
      <c r="E381" s="169" t="s">
        <v>29</v>
      </c>
    </row>
    <row r="382" spans="1:5" ht="15" customHeight="1" x14ac:dyDescent="0.25">
      <c r="A382" s="172">
        <v>43761.459780092591</v>
      </c>
      <c r="B382" s="54">
        <v>43762</v>
      </c>
      <c r="C382" s="186">
        <v>194.2</v>
      </c>
      <c r="D382" s="170" t="s">
        <v>218</v>
      </c>
      <c r="E382" s="169" t="s">
        <v>29</v>
      </c>
    </row>
    <row r="383" spans="1:5" ht="15" customHeight="1" x14ac:dyDescent="0.25">
      <c r="A383" s="172">
        <v>43761.469560185185</v>
      </c>
      <c r="B383" s="54">
        <v>43762</v>
      </c>
      <c r="C383" s="186">
        <v>26.1</v>
      </c>
      <c r="D383" s="170" t="s">
        <v>33</v>
      </c>
      <c r="E383" s="169" t="s">
        <v>29</v>
      </c>
    </row>
    <row r="384" spans="1:5" ht="15" customHeight="1" x14ac:dyDescent="0.25">
      <c r="A384" s="172">
        <v>43761.480578703704</v>
      </c>
      <c r="B384" s="54">
        <v>43762</v>
      </c>
      <c r="C384" s="186">
        <v>291.3</v>
      </c>
      <c r="D384" s="170" t="s">
        <v>219</v>
      </c>
      <c r="E384" s="169" t="s">
        <v>29</v>
      </c>
    </row>
    <row r="385" spans="1:5" ht="15" customHeight="1" x14ac:dyDescent="0.25">
      <c r="A385" s="172">
        <v>43761.579884259256</v>
      </c>
      <c r="B385" s="54">
        <v>43762</v>
      </c>
      <c r="C385" s="186">
        <v>291.3</v>
      </c>
      <c r="D385" s="170" t="s">
        <v>220</v>
      </c>
      <c r="E385" s="169" t="s">
        <v>29</v>
      </c>
    </row>
    <row r="386" spans="1:5" ht="15" customHeight="1" x14ac:dyDescent="0.25">
      <c r="A386" s="172">
        <v>43761.594467592593</v>
      </c>
      <c r="B386" s="54">
        <v>43762</v>
      </c>
      <c r="C386" s="186">
        <v>485.5</v>
      </c>
      <c r="D386" s="170" t="s">
        <v>221</v>
      </c>
      <c r="E386" s="169" t="s">
        <v>29</v>
      </c>
    </row>
    <row r="387" spans="1:5" ht="15" customHeight="1" x14ac:dyDescent="0.25">
      <c r="A387" s="172">
        <v>43761.675717592596</v>
      </c>
      <c r="B387" s="54">
        <v>43762</v>
      </c>
      <c r="C387" s="186">
        <v>96.1</v>
      </c>
      <c r="D387" s="170" t="s">
        <v>222</v>
      </c>
      <c r="E387" s="169" t="s">
        <v>29</v>
      </c>
    </row>
    <row r="388" spans="1:5" ht="15" customHeight="1" x14ac:dyDescent="0.25">
      <c r="A388" s="172">
        <v>43761.924826388888</v>
      </c>
      <c r="B388" s="54">
        <v>43762</v>
      </c>
      <c r="C388" s="186">
        <v>46.1</v>
      </c>
      <c r="D388" s="170" t="s">
        <v>440</v>
      </c>
      <c r="E388" s="169" t="s">
        <v>29</v>
      </c>
    </row>
    <row r="389" spans="1:5" ht="15" customHeight="1" x14ac:dyDescent="0.25">
      <c r="A389" s="172">
        <v>43761.978495370371</v>
      </c>
      <c r="B389" s="54">
        <v>43762</v>
      </c>
      <c r="C389" s="186">
        <v>96.1</v>
      </c>
      <c r="D389" s="170" t="s">
        <v>223</v>
      </c>
      <c r="E389" s="169" t="s">
        <v>29</v>
      </c>
    </row>
    <row r="390" spans="1:5" ht="15" customHeight="1" x14ac:dyDescent="0.25">
      <c r="A390" s="172">
        <v>43762.016747685186</v>
      </c>
      <c r="B390" s="54">
        <v>43763</v>
      </c>
      <c r="C390" s="186">
        <v>485.5</v>
      </c>
      <c r="D390" s="170" t="s">
        <v>472</v>
      </c>
      <c r="E390" s="169" t="s">
        <v>29</v>
      </c>
    </row>
    <row r="391" spans="1:5" ht="15" customHeight="1" x14ac:dyDescent="0.25">
      <c r="A391" s="172">
        <v>43762.034108796295</v>
      </c>
      <c r="B391" s="54">
        <v>43763</v>
      </c>
      <c r="C391" s="186">
        <v>194.2</v>
      </c>
      <c r="D391" s="170" t="s">
        <v>224</v>
      </c>
      <c r="E391" s="169" t="s">
        <v>29</v>
      </c>
    </row>
    <row r="392" spans="1:5" ht="15" customHeight="1" x14ac:dyDescent="0.25">
      <c r="A392" s="172">
        <v>43762.044479166667</v>
      </c>
      <c r="B392" s="54">
        <v>43763</v>
      </c>
      <c r="C392" s="186">
        <v>96.1</v>
      </c>
      <c r="D392" s="170" t="s">
        <v>225</v>
      </c>
      <c r="E392" s="169" t="s">
        <v>29</v>
      </c>
    </row>
    <row r="393" spans="1:5" ht="15" customHeight="1" x14ac:dyDescent="0.25">
      <c r="A393" s="172">
        <v>43762.33734953704</v>
      </c>
      <c r="B393" s="54">
        <v>43763</v>
      </c>
      <c r="C393" s="186">
        <v>971</v>
      </c>
      <c r="D393" s="170" t="s">
        <v>171</v>
      </c>
      <c r="E393" s="169" t="s">
        <v>29</v>
      </c>
    </row>
    <row r="394" spans="1:5" ht="15" customHeight="1" x14ac:dyDescent="0.25">
      <c r="A394" s="172">
        <v>43762.342187499999</v>
      </c>
      <c r="B394" s="54">
        <v>43763</v>
      </c>
      <c r="C394" s="186">
        <v>46.1</v>
      </c>
      <c r="D394" s="170" t="s">
        <v>33</v>
      </c>
      <c r="E394" s="169" t="s">
        <v>29</v>
      </c>
    </row>
    <row r="395" spans="1:5" ht="15" customHeight="1" x14ac:dyDescent="0.25">
      <c r="A395" s="172">
        <v>43762.427175925928</v>
      </c>
      <c r="B395" s="54">
        <v>43763</v>
      </c>
      <c r="C395" s="186">
        <v>96.1</v>
      </c>
      <c r="D395" s="170" t="s">
        <v>226</v>
      </c>
      <c r="E395" s="169" t="s">
        <v>29</v>
      </c>
    </row>
    <row r="396" spans="1:5" ht="15" customHeight="1" x14ac:dyDescent="0.25">
      <c r="A396" s="172">
        <v>43762.48060185185</v>
      </c>
      <c r="B396" s="54">
        <v>43763</v>
      </c>
      <c r="C396" s="186">
        <v>485.5</v>
      </c>
      <c r="D396" s="170" t="s">
        <v>227</v>
      </c>
      <c r="E396" s="169" t="s">
        <v>29</v>
      </c>
    </row>
    <row r="397" spans="1:5" ht="15" customHeight="1" x14ac:dyDescent="0.25">
      <c r="A397" s="172">
        <v>43762.52238425926</v>
      </c>
      <c r="B397" s="54">
        <v>43763</v>
      </c>
      <c r="C397" s="186">
        <v>1942</v>
      </c>
      <c r="D397" s="170" t="s">
        <v>473</v>
      </c>
      <c r="E397" s="169" t="s">
        <v>29</v>
      </c>
    </row>
    <row r="398" spans="1:5" ht="15" customHeight="1" x14ac:dyDescent="0.25">
      <c r="A398" s="172">
        <v>43762.699178240742</v>
      </c>
      <c r="B398" s="54">
        <v>43763</v>
      </c>
      <c r="C398" s="186">
        <v>194.2</v>
      </c>
      <c r="D398" s="170" t="s">
        <v>474</v>
      </c>
      <c r="E398" s="169" t="s">
        <v>29</v>
      </c>
    </row>
    <row r="399" spans="1:5" ht="15" customHeight="1" x14ac:dyDescent="0.25">
      <c r="A399" s="172">
        <v>43762.736203703702</v>
      </c>
      <c r="B399" s="54">
        <v>43763</v>
      </c>
      <c r="C399" s="186">
        <v>485.5</v>
      </c>
      <c r="D399" s="170" t="s">
        <v>229</v>
      </c>
      <c r="E399" s="169" t="s">
        <v>29</v>
      </c>
    </row>
    <row r="400" spans="1:5" ht="15" customHeight="1" x14ac:dyDescent="0.25">
      <c r="A400" s="172">
        <v>43762.746562499997</v>
      </c>
      <c r="B400" s="54">
        <v>43763</v>
      </c>
      <c r="C400" s="186">
        <v>485.5</v>
      </c>
      <c r="D400" s="170" t="s">
        <v>230</v>
      </c>
      <c r="E400" s="169" t="s">
        <v>29</v>
      </c>
    </row>
    <row r="401" spans="1:5" ht="15" customHeight="1" x14ac:dyDescent="0.25">
      <c r="A401" s="172">
        <v>43762.881979166668</v>
      </c>
      <c r="B401" s="54">
        <v>43763</v>
      </c>
      <c r="C401" s="186">
        <v>96.1</v>
      </c>
      <c r="D401" s="170" t="s">
        <v>231</v>
      </c>
      <c r="E401" s="169" t="s">
        <v>29</v>
      </c>
    </row>
    <row r="402" spans="1:5" ht="15" customHeight="1" x14ac:dyDescent="0.25">
      <c r="A402" s="172">
        <v>43763.062777777777</v>
      </c>
      <c r="B402" s="54">
        <v>43766</v>
      </c>
      <c r="C402" s="186">
        <v>96.1</v>
      </c>
      <c r="D402" s="170" t="s">
        <v>475</v>
      </c>
      <c r="E402" s="169" t="s">
        <v>29</v>
      </c>
    </row>
    <row r="403" spans="1:5" ht="15" customHeight="1" x14ac:dyDescent="0.25">
      <c r="A403" s="172">
        <v>43763.321076388886</v>
      </c>
      <c r="B403" s="54">
        <v>43766</v>
      </c>
      <c r="C403" s="186">
        <v>46.1</v>
      </c>
      <c r="D403" s="170" t="s">
        <v>33</v>
      </c>
      <c r="E403" s="169" t="s">
        <v>29</v>
      </c>
    </row>
    <row r="404" spans="1:5" ht="15" customHeight="1" x14ac:dyDescent="0.25">
      <c r="A404" s="172">
        <v>43763.413310185184</v>
      </c>
      <c r="B404" s="54">
        <v>43766</v>
      </c>
      <c r="C404" s="186">
        <v>485.5</v>
      </c>
      <c r="D404" s="170" t="s">
        <v>232</v>
      </c>
      <c r="E404" s="169" t="s">
        <v>29</v>
      </c>
    </row>
    <row r="405" spans="1:5" ht="15" customHeight="1" x14ac:dyDescent="0.25">
      <c r="A405" s="172">
        <v>43763.503518518519</v>
      </c>
      <c r="B405" s="54">
        <v>43766</v>
      </c>
      <c r="C405" s="186">
        <v>194.2</v>
      </c>
      <c r="D405" s="170" t="s">
        <v>233</v>
      </c>
      <c r="E405" s="169" t="s">
        <v>29</v>
      </c>
    </row>
    <row r="406" spans="1:5" ht="15" customHeight="1" x14ac:dyDescent="0.25">
      <c r="A406" s="172">
        <v>43763.512557870374</v>
      </c>
      <c r="B406" s="54">
        <v>43766</v>
      </c>
      <c r="C406" s="186">
        <v>485.5</v>
      </c>
      <c r="D406" s="170" t="s">
        <v>228</v>
      </c>
      <c r="E406" s="169" t="s">
        <v>29</v>
      </c>
    </row>
    <row r="407" spans="1:5" ht="15" customHeight="1" x14ac:dyDescent="0.25">
      <c r="A407" s="172">
        <v>43763.527071759258</v>
      </c>
      <c r="B407" s="54">
        <v>43766</v>
      </c>
      <c r="C407" s="186">
        <v>485.5</v>
      </c>
      <c r="D407" s="170" t="s">
        <v>476</v>
      </c>
      <c r="E407" s="169" t="s">
        <v>29</v>
      </c>
    </row>
    <row r="408" spans="1:5" ht="15" customHeight="1" x14ac:dyDescent="0.25">
      <c r="A408" s="172">
        <v>43763.666747685187</v>
      </c>
      <c r="B408" s="54">
        <v>43766</v>
      </c>
      <c r="C408" s="186">
        <v>96.1</v>
      </c>
      <c r="D408" s="170" t="s">
        <v>477</v>
      </c>
      <c r="E408" s="169" t="s">
        <v>29</v>
      </c>
    </row>
    <row r="409" spans="1:5" ht="15" customHeight="1" x14ac:dyDescent="0.25">
      <c r="A409" s="172">
        <v>43763.677129629628</v>
      </c>
      <c r="B409" s="54">
        <v>43766</v>
      </c>
      <c r="C409" s="186">
        <v>96.1</v>
      </c>
      <c r="D409" s="170" t="s">
        <v>234</v>
      </c>
      <c r="E409" s="169" t="s">
        <v>29</v>
      </c>
    </row>
    <row r="410" spans="1:5" ht="15" customHeight="1" x14ac:dyDescent="0.25">
      <c r="A410" s="172">
        <v>43763.694594907407</v>
      </c>
      <c r="B410" s="54">
        <v>43766</v>
      </c>
      <c r="C410" s="186">
        <v>291.3</v>
      </c>
      <c r="D410" s="170" t="s">
        <v>478</v>
      </c>
      <c r="E410" s="169" t="s">
        <v>29</v>
      </c>
    </row>
    <row r="411" spans="1:5" ht="15" customHeight="1" x14ac:dyDescent="0.25">
      <c r="A411" s="172">
        <v>43763.714699074073</v>
      </c>
      <c r="B411" s="54">
        <v>43766</v>
      </c>
      <c r="C411" s="186">
        <v>194.2</v>
      </c>
      <c r="D411" s="170" t="s">
        <v>235</v>
      </c>
      <c r="E411" s="169" t="s">
        <v>29</v>
      </c>
    </row>
    <row r="412" spans="1:5" ht="15" customHeight="1" x14ac:dyDescent="0.25">
      <c r="A412" s="172">
        <v>43763.856053240743</v>
      </c>
      <c r="B412" s="54">
        <v>43766</v>
      </c>
      <c r="C412" s="186">
        <v>46.1</v>
      </c>
      <c r="D412" s="170" t="s">
        <v>440</v>
      </c>
      <c r="E412" s="169" t="s">
        <v>29</v>
      </c>
    </row>
    <row r="413" spans="1:5" ht="15" customHeight="1" x14ac:dyDescent="0.25">
      <c r="A413" s="172">
        <v>43763.903599537036</v>
      </c>
      <c r="B413" s="54">
        <v>43766</v>
      </c>
      <c r="C413" s="186">
        <v>485.5</v>
      </c>
      <c r="D413" s="170" t="s">
        <v>236</v>
      </c>
      <c r="E413" s="169" t="s">
        <v>29</v>
      </c>
    </row>
    <row r="414" spans="1:5" ht="15" customHeight="1" x14ac:dyDescent="0.25">
      <c r="A414" s="172">
        <v>43763.940763888888</v>
      </c>
      <c r="B414" s="54">
        <v>43766</v>
      </c>
      <c r="C414" s="186">
        <v>96.1</v>
      </c>
      <c r="D414" s="170" t="s">
        <v>479</v>
      </c>
      <c r="E414" s="169" t="s">
        <v>29</v>
      </c>
    </row>
    <row r="415" spans="1:5" ht="15" customHeight="1" x14ac:dyDescent="0.25">
      <c r="A415" s="172">
        <v>43764.328680555554</v>
      </c>
      <c r="B415" s="54">
        <v>43766</v>
      </c>
      <c r="C415" s="186">
        <v>46.1</v>
      </c>
      <c r="D415" s="170" t="s">
        <v>33</v>
      </c>
      <c r="E415" s="169" t="s">
        <v>29</v>
      </c>
    </row>
    <row r="416" spans="1:5" ht="15" customHeight="1" x14ac:dyDescent="0.25">
      <c r="A416" s="172">
        <v>43764.496574074074</v>
      </c>
      <c r="B416" s="54">
        <v>43766</v>
      </c>
      <c r="C416" s="186">
        <v>96.1</v>
      </c>
      <c r="D416" s="170" t="s">
        <v>300</v>
      </c>
      <c r="E416" s="169" t="s">
        <v>29</v>
      </c>
    </row>
    <row r="417" spans="1:5" ht="15" customHeight="1" x14ac:dyDescent="0.25">
      <c r="A417" s="172">
        <v>43764.527256944442</v>
      </c>
      <c r="B417" s="54">
        <v>43766</v>
      </c>
      <c r="C417" s="186">
        <v>971</v>
      </c>
      <c r="D417" s="170" t="s">
        <v>480</v>
      </c>
      <c r="E417" s="169" t="s">
        <v>29</v>
      </c>
    </row>
    <row r="418" spans="1:5" ht="15" customHeight="1" x14ac:dyDescent="0.25">
      <c r="A418" s="172">
        <v>43764.608460648145</v>
      </c>
      <c r="B418" s="54">
        <v>43766</v>
      </c>
      <c r="C418" s="186">
        <v>1942</v>
      </c>
      <c r="D418" s="170" t="s">
        <v>237</v>
      </c>
      <c r="E418" s="169" t="s">
        <v>29</v>
      </c>
    </row>
    <row r="419" spans="1:5" ht="15" customHeight="1" x14ac:dyDescent="0.25">
      <c r="A419" s="172">
        <v>43764.629988425928</v>
      </c>
      <c r="B419" s="54">
        <v>43766</v>
      </c>
      <c r="C419" s="186">
        <v>194.2</v>
      </c>
      <c r="D419" s="170" t="s">
        <v>481</v>
      </c>
      <c r="E419" s="169" t="s">
        <v>29</v>
      </c>
    </row>
    <row r="420" spans="1:5" ht="15" customHeight="1" x14ac:dyDescent="0.25">
      <c r="A420" s="172">
        <v>43764.658819444441</v>
      </c>
      <c r="B420" s="54">
        <v>43766</v>
      </c>
      <c r="C420" s="186">
        <v>4855</v>
      </c>
      <c r="D420" s="170" t="s">
        <v>482</v>
      </c>
      <c r="E420" s="169" t="s">
        <v>29</v>
      </c>
    </row>
    <row r="421" spans="1:5" ht="15" customHeight="1" x14ac:dyDescent="0.25">
      <c r="A421" s="172">
        <v>43764.684988425928</v>
      </c>
      <c r="B421" s="54">
        <v>43766</v>
      </c>
      <c r="C421" s="186">
        <v>46.1</v>
      </c>
      <c r="D421" s="170" t="s">
        <v>483</v>
      </c>
      <c r="E421" s="169" t="s">
        <v>29</v>
      </c>
    </row>
    <row r="422" spans="1:5" ht="15" customHeight="1" x14ac:dyDescent="0.25">
      <c r="A422" s="172">
        <v>43764.70171296296</v>
      </c>
      <c r="B422" s="54">
        <v>43766</v>
      </c>
      <c r="C422" s="186">
        <v>485.5</v>
      </c>
      <c r="D422" s="170" t="s">
        <v>171</v>
      </c>
      <c r="E422" s="169" t="s">
        <v>29</v>
      </c>
    </row>
    <row r="423" spans="1:5" ht="15" customHeight="1" x14ac:dyDescent="0.25">
      <c r="A423" s="172">
        <v>43764.707777777781</v>
      </c>
      <c r="B423" s="54">
        <v>43766</v>
      </c>
      <c r="C423" s="186">
        <v>971</v>
      </c>
      <c r="D423" s="170" t="s">
        <v>238</v>
      </c>
      <c r="E423" s="169" t="s">
        <v>29</v>
      </c>
    </row>
    <row r="424" spans="1:5" ht="15" customHeight="1" x14ac:dyDescent="0.25">
      <c r="A424" s="172">
        <v>43764.844363425924</v>
      </c>
      <c r="B424" s="54">
        <v>43766</v>
      </c>
      <c r="C424" s="186">
        <v>971</v>
      </c>
      <c r="D424" s="170" t="s">
        <v>484</v>
      </c>
      <c r="E424" s="169" t="s">
        <v>29</v>
      </c>
    </row>
    <row r="425" spans="1:5" ht="15" customHeight="1" x14ac:dyDescent="0.25">
      <c r="A425" s="172">
        <v>43764.88894675926</v>
      </c>
      <c r="B425" s="54">
        <v>43766</v>
      </c>
      <c r="C425" s="186">
        <v>485.5</v>
      </c>
      <c r="D425" s="170" t="s">
        <v>240</v>
      </c>
      <c r="E425" s="169" t="s">
        <v>29</v>
      </c>
    </row>
    <row r="426" spans="1:5" ht="15" customHeight="1" x14ac:dyDescent="0.25">
      <c r="A426" s="172">
        <v>43764.900057870371</v>
      </c>
      <c r="B426" s="54">
        <v>43766</v>
      </c>
      <c r="C426" s="186">
        <v>485.5</v>
      </c>
      <c r="D426" s="170" t="s">
        <v>239</v>
      </c>
      <c r="E426" s="169" t="s">
        <v>29</v>
      </c>
    </row>
    <row r="427" spans="1:5" ht="15" customHeight="1" x14ac:dyDescent="0.25">
      <c r="A427" s="172">
        <v>43764.945520833331</v>
      </c>
      <c r="B427" s="54">
        <v>43766</v>
      </c>
      <c r="C427" s="186">
        <v>971</v>
      </c>
      <c r="D427" s="170" t="s">
        <v>485</v>
      </c>
      <c r="E427" s="169" t="s">
        <v>29</v>
      </c>
    </row>
    <row r="428" spans="1:5" ht="15" customHeight="1" x14ac:dyDescent="0.25">
      <c r="A428" s="172">
        <v>43765.336851851855</v>
      </c>
      <c r="B428" s="54">
        <v>43766</v>
      </c>
      <c r="C428" s="186">
        <v>26.1</v>
      </c>
      <c r="D428" s="170" t="s">
        <v>33</v>
      </c>
      <c r="E428" s="169" t="s">
        <v>29</v>
      </c>
    </row>
    <row r="429" spans="1:5" ht="15" customHeight="1" x14ac:dyDescent="0.25">
      <c r="A429" s="172">
        <v>43765.50209490741</v>
      </c>
      <c r="B429" s="54">
        <v>43766</v>
      </c>
      <c r="C429" s="186">
        <v>485.5</v>
      </c>
      <c r="D429" s="170" t="s">
        <v>241</v>
      </c>
      <c r="E429" s="169" t="s">
        <v>29</v>
      </c>
    </row>
    <row r="430" spans="1:5" ht="15" customHeight="1" x14ac:dyDescent="0.25">
      <c r="A430" s="172">
        <v>43765.519594907404</v>
      </c>
      <c r="B430" s="54">
        <v>43766</v>
      </c>
      <c r="C430" s="186">
        <v>96.1</v>
      </c>
      <c r="D430" s="170" t="s">
        <v>486</v>
      </c>
      <c r="E430" s="169" t="s">
        <v>29</v>
      </c>
    </row>
    <row r="431" spans="1:5" ht="15" customHeight="1" x14ac:dyDescent="0.25">
      <c r="A431" s="172">
        <v>43765.522928240738</v>
      </c>
      <c r="B431" s="54">
        <v>43766</v>
      </c>
      <c r="C431" s="186">
        <v>485.5</v>
      </c>
      <c r="D431" s="170" t="s">
        <v>242</v>
      </c>
      <c r="E431" s="169" t="s">
        <v>29</v>
      </c>
    </row>
    <row r="432" spans="1:5" ht="15" customHeight="1" x14ac:dyDescent="0.25">
      <c r="A432" s="172">
        <v>43765.537499999999</v>
      </c>
      <c r="B432" s="54">
        <v>43766</v>
      </c>
      <c r="C432" s="186">
        <v>971</v>
      </c>
      <c r="D432" s="170" t="s">
        <v>243</v>
      </c>
      <c r="E432" s="169" t="s">
        <v>29</v>
      </c>
    </row>
    <row r="433" spans="1:5" ht="15" customHeight="1" x14ac:dyDescent="0.25">
      <c r="A433" s="172">
        <v>43765.568761574075</v>
      </c>
      <c r="B433" s="54">
        <v>43766</v>
      </c>
      <c r="C433" s="186">
        <v>291.3</v>
      </c>
      <c r="D433" s="170" t="s">
        <v>301</v>
      </c>
      <c r="E433" s="169" t="s">
        <v>29</v>
      </c>
    </row>
    <row r="434" spans="1:5" ht="15" customHeight="1" x14ac:dyDescent="0.25">
      <c r="A434" s="172">
        <v>43765.67015046296</v>
      </c>
      <c r="B434" s="54">
        <v>43766</v>
      </c>
      <c r="C434" s="186">
        <v>1942</v>
      </c>
      <c r="D434" s="170" t="s">
        <v>487</v>
      </c>
      <c r="E434" s="169" t="s">
        <v>29</v>
      </c>
    </row>
    <row r="435" spans="1:5" ht="15" customHeight="1" x14ac:dyDescent="0.25">
      <c r="A435" s="172">
        <v>43765.675000000003</v>
      </c>
      <c r="B435" s="54">
        <v>43766</v>
      </c>
      <c r="C435" s="186">
        <v>485.5</v>
      </c>
      <c r="D435" s="170" t="s">
        <v>245</v>
      </c>
      <c r="E435" s="169" t="s">
        <v>29</v>
      </c>
    </row>
    <row r="436" spans="1:5" ht="15" customHeight="1" x14ac:dyDescent="0.25">
      <c r="A436" s="172">
        <v>43765.699571759258</v>
      </c>
      <c r="B436" s="54">
        <v>43766</v>
      </c>
      <c r="C436" s="186">
        <v>971</v>
      </c>
      <c r="D436" s="170" t="s">
        <v>488</v>
      </c>
      <c r="E436" s="169" t="s">
        <v>29</v>
      </c>
    </row>
    <row r="437" spans="1:5" ht="15" customHeight="1" x14ac:dyDescent="0.25">
      <c r="A437" s="172">
        <v>43765.708657407406</v>
      </c>
      <c r="B437" s="54">
        <v>43766</v>
      </c>
      <c r="C437" s="186">
        <v>96.1</v>
      </c>
      <c r="D437" s="170" t="s">
        <v>489</v>
      </c>
      <c r="E437" s="169" t="s">
        <v>29</v>
      </c>
    </row>
    <row r="438" spans="1:5" ht="15" customHeight="1" x14ac:dyDescent="0.25">
      <c r="A438" s="172">
        <v>43765.856956018521</v>
      </c>
      <c r="B438" s="54">
        <v>43766</v>
      </c>
      <c r="C438" s="186">
        <v>242.75</v>
      </c>
      <c r="D438" s="170" t="s">
        <v>246</v>
      </c>
      <c r="E438" s="169" t="s">
        <v>29</v>
      </c>
    </row>
    <row r="439" spans="1:5" ht="15" customHeight="1" x14ac:dyDescent="0.25">
      <c r="A439" s="172">
        <v>43765.9065625</v>
      </c>
      <c r="B439" s="54">
        <v>43766</v>
      </c>
      <c r="C439" s="186">
        <v>485.5</v>
      </c>
      <c r="D439" s="170" t="s">
        <v>490</v>
      </c>
      <c r="E439" s="169" t="s">
        <v>29</v>
      </c>
    </row>
    <row r="440" spans="1:5" ht="15" customHeight="1" x14ac:dyDescent="0.25">
      <c r="A440" s="172">
        <v>43766.343344907407</v>
      </c>
      <c r="B440" s="54">
        <v>43767</v>
      </c>
      <c r="C440" s="186">
        <v>46.1</v>
      </c>
      <c r="D440" s="170" t="s">
        <v>491</v>
      </c>
      <c r="E440" s="169" t="s">
        <v>29</v>
      </c>
    </row>
    <row r="441" spans="1:5" ht="15" customHeight="1" x14ac:dyDescent="0.25">
      <c r="A441" s="172">
        <v>43766.442372685182</v>
      </c>
      <c r="B441" s="54">
        <v>43767</v>
      </c>
      <c r="C441" s="186">
        <v>485.5</v>
      </c>
      <c r="D441" s="170" t="s">
        <v>247</v>
      </c>
      <c r="E441" s="169" t="s">
        <v>35</v>
      </c>
    </row>
    <row r="442" spans="1:5" ht="15" customHeight="1" x14ac:dyDescent="0.25">
      <c r="A442" s="172">
        <v>43766.45412037037</v>
      </c>
      <c r="B442" s="54">
        <v>43767</v>
      </c>
      <c r="C442" s="186">
        <v>46.1</v>
      </c>
      <c r="D442" s="170" t="s">
        <v>33</v>
      </c>
      <c r="E442" s="169" t="s">
        <v>29</v>
      </c>
    </row>
    <row r="443" spans="1:5" ht="15" customHeight="1" x14ac:dyDescent="0.25">
      <c r="A443" s="172">
        <v>43766.462511574071</v>
      </c>
      <c r="B443" s="54">
        <v>43767</v>
      </c>
      <c r="C443" s="186">
        <v>96.1</v>
      </c>
      <c r="D443" s="170" t="s">
        <v>302</v>
      </c>
      <c r="E443" s="169" t="s">
        <v>29</v>
      </c>
    </row>
    <row r="444" spans="1:5" ht="15" customHeight="1" x14ac:dyDescent="0.25">
      <c r="A444" s="172">
        <v>43766.463900462964</v>
      </c>
      <c r="B444" s="54">
        <v>43767</v>
      </c>
      <c r="C444" s="186">
        <v>194.2</v>
      </c>
      <c r="D444" s="170" t="s">
        <v>248</v>
      </c>
      <c r="E444" s="169" t="s">
        <v>29</v>
      </c>
    </row>
    <row r="445" spans="1:5" ht="15" customHeight="1" x14ac:dyDescent="0.25">
      <c r="A445" s="172">
        <v>43766.511828703704</v>
      </c>
      <c r="B445" s="54">
        <v>43767</v>
      </c>
      <c r="C445" s="186">
        <v>96.1</v>
      </c>
      <c r="D445" s="170" t="s">
        <v>249</v>
      </c>
      <c r="E445" s="169" t="s">
        <v>29</v>
      </c>
    </row>
    <row r="446" spans="1:5" ht="15" customHeight="1" x14ac:dyDescent="0.25">
      <c r="A446" s="172">
        <v>43766.609039351853</v>
      </c>
      <c r="B446" s="54">
        <v>43767</v>
      </c>
      <c r="C446" s="186">
        <v>971</v>
      </c>
      <c r="D446" s="170" t="s">
        <v>250</v>
      </c>
      <c r="E446" s="169" t="s">
        <v>29</v>
      </c>
    </row>
    <row r="447" spans="1:5" ht="15" customHeight="1" x14ac:dyDescent="0.25">
      <c r="A447" s="172">
        <v>43766.615983796299</v>
      </c>
      <c r="B447" s="54">
        <v>43767</v>
      </c>
      <c r="C447" s="186">
        <v>194.2</v>
      </c>
      <c r="D447" s="170" t="s">
        <v>251</v>
      </c>
      <c r="E447" s="169" t="s">
        <v>29</v>
      </c>
    </row>
    <row r="448" spans="1:5" ht="15" customHeight="1" x14ac:dyDescent="0.25">
      <c r="A448" s="172">
        <v>43766.639027777775</v>
      </c>
      <c r="B448" s="54">
        <v>43767</v>
      </c>
      <c r="C448" s="186">
        <v>485.5</v>
      </c>
      <c r="D448" s="170" t="s">
        <v>77</v>
      </c>
      <c r="E448" s="169" t="s">
        <v>29</v>
      </c>
    </row>
    <row r="449" spans="1:5" ht="15" customHeight="1" x14ac:dyDescent="0.25">
      <c r="A449" s="172">
        <v>43766.648622685185</v>
      </c>
      <c r="B449" s="54">
        <v>43767</v>
      </c>
      <c r="C449" s="186">
        <v>291.3</v>
      </c>
      <c r="D449" s="170" t="s">
        <v>252</v>
      </c>
      <c r="E449" s="169" t="s">
        <v>29</v>
      </c>
    </row>
    <row r="450" spans="1:5" ht="15" customHeight="1" x14ac:dyDescent="0.25">
      <c r="A450" s="172">
        <v>43766.67292824074</v>
      </c>
      <c r="B450" s="54">
        <v>43767</v>
      </c>
      <c r="C450" s="186">
        <v>485.5</v>
      </c>
      <c r="D450" s="170" t="s">
        <v>244</v>
      </c>
      <c r="E450" s="169" t="s">
        <v>29</v>
      </c>
    </row>
    <row r="451" spans="1:5" ht="15" customHeight="1" x14ac:dyDescent="0.25">
      <c r="A451" s="172">
        <v>43766.700011574074</v>
      </c>
      <c r="B451" s="54">
        <v>43767</v>
      </c>
      <c r="C451" s="186">
        <v>485.5</v>
      </c>
      <c r="D451" s="170" t="s">
        <v>253</v>
      </c>
      <c r="E451" s="169" t="s">
        <v>29</v>
      </c>
    </row>
    <row r="452" spans="1:5" ht="15" customHeight="1" x14ac:dyDescent="0.25">
      <c r="A452" s="172">
        <v>43766.709004629629</v>
      </c>
      <c r="B452" s="54">
        <v>43767</v>
      </c>
      <c r="C452" s="186">
        <v>46.1</v>
      </c>
      <c r="D452" s="170" t="s">
        <v>297</v>
      </c>
      <c r="E452" s="169" t="s">
        <v>29</v>
      </c>
    </row>
    <row r="453" spans="1:5" ht="15" customHeight="1" x14ac:dyDescent="0.25">
      <c r="A453" s="172">
        <v>43766.734664351854</v>
      </c>
      <c r="B453" s="54">
        <v>43767</v>
      </c>
      <c r="C453" s="186">
        <v>145.65</v>
      </c>
      <c r="D453" s="171" t="s">
        <v>599</v>
      </c>
      <c r="E453" s="169" t="s">
        <v>29</v>
      </c>
    </row>
    <row r="454" spans="1:5" ht="15" customHeight="1" x14ac:dyDescent="0.25">
      <c r="A454" s="172">
        <v>43766.737245370372</v>
      </c>
      <c r="B454" s="54">
        <v>43767</v>
      </c>
      <c r="C454" s="186">
        <v>485.5</v>
      </c>
      <c r="D454" s="170" t="s">
        <v>180</v>
      </c>
      <c r="E454" s="169" t="s">
        <v>29</v>
      </c>
    </row>
    <row r="455" spans="1:5" ht="15" customHeight="1" x14ac:dyDescent="0.25">
      <c r="A455" s="172">
        <v>43766.76599537037</v>
      </c>
      <c r="B455" s="54">
        <v>43767</v>
      </c>
      <c r="C455" s="186">
        <v>485.5</v>
      </c>
      <c r="D455" s="170" t="s">
        <v>254</v>
      </c>
      <c r="E455" s="169" t="s">
        <v>29</v>
      </c>
    </row>
    <row r="456" spans="1:5" ht="15" customHeight="1" x14ac:dyDescent="0.25">
      <c r="A456" s="172">
        <v>43766.840300925927</v>
      </c>
      <c r="B456" s="54">
        <v>43767</v>
      </c>
      <c r="C456" s="186">
        <v>485.5</v>
      </c>
      <c r="D456" s="170" t="s">
        <v>255</v>
      </c>
      <c r="E456" s="169" t="s">
        <v>29</v>
      </c>
    </row>
    <row r="457" spans="1:5" ht="15" customHeight="1" x14ac:dyDescent="0.25">
      <c r="A457" s="172">
        <v>43766.940289351849</v>
      </c>
      <c r="B457" s="54">
        <v>43767</v>
      </c>
      <c r="C457" s="186">
        <v>194.2</v>
      </c>
      <c r="D457" s="170" t="s">
        <v>256</v>
      </c>
      <c r="E457" s="169" t="s">
        <v>29</v>
      </c>
    </row>
    <row r="458" spans="1:5" ht="15" customHeight="1" x14ac:dyDescent="0.25">
      <c r="A458" s="172">
        <v>43766.965983796297</v>
      </c>
      <c r="B458" s="54">
        <v>43767</v>
      </c>
      <c r="C458" s="186">
        <v>16.100000000000001</v>
      </c>
      <c r="D458" s="171" t="s">
        <v>599</v>
      </c>
      <c r="E458" s="169" t="s">
        <v>29</v>
      </c>
    </row>
    <row r="459" spans="1:5" ht="15" customHeight="1" x14ac:dyDescent="0.25">
      <c r="A459" s="172">
        <v>43767.365115740744</v>
      </c>
      <c r="B459" s="54">
        <v>43768</v>
      </c>
      <c r="C459" s="186">
        <v>26.1</v>
      </c>
      <c r="D459" s="170" t="s">
        <v>33</v>
      </c>
      <c r="E459" s="169" t="s">
        <v>29</v>
      </c>
    </row>
    <row r="460" spans="1:5" ht="15" customHeight="1" x14ac:dyDescent="0.25">
      <c r="A460" s="172">
        <v>43767.395173611112</v>
      </c>
      <c r="B460" s="54">
        <v>43768</v>
      </c>
      <c r="C460" s="186">
        <v>971</v>
      </c>
      <c r="D460" s="170" t="s">
        <v>152</v>
      </c>
      <c r="E460" s="169" t="s">
        <v>29</v>
      </c>
    </row>
    <row r="461" spans="1:5" ht="15" customHeight="1" x14ac:dyDescent="0.25">
      <c r="A461" s="172">
        <v>43767.440416666665</v>
      </c>
      <c r="B461" s="54">
        <v>43768</v>
      </c>
      <c r="C461" s="186">
        <v>46.1</v>
      </c>
      <c r="D461" s="170" t="s">
        <v>492</v>
      </c>
      <c r="E461" s="169" t="s">
        <v>29</v>
      </c>
    </row>
    <row r="462" spans="1:5" ht="15" customHeight="1" x14ac:dyDescent="0.25">
      <c r="A462" s="172">
        <v>43767.616805555554</v>
      </c>
      <c r="B462" s="54">
        <v>43768</v>
      </c>
      <c r="C462" s="186">
        <v>971</v>
      </c>
      <c r="D462" s="170" t="s">
        <v>493</v>
      </c>
      <c r="E462" s="169" t="s">
        <v>29</v>
      </c>
    </row>
    <row r="463" spans="1:5" ht="15" customHeight="1" x14ac:dyDescent="0.25">
      <c r="A463" s="172">
        <v>43767.699340277781</v>
      </c>
      <c r="B463" s="54">
        <v>43768</v>
      </c>
      <c r="C463" s="186">
        <v>485.5</v>
      </c>
      <c r="D463" s="170" t="s">
        <v>304</v>
      </c>
      <c r="E463" s="169" t="s">
        <v>29</v>
      </c>
    </row>
    <row r="464" spans="1:5" ht="15" customHeight="1" x14ac:dyDescent="0.25">
      <c r="A464" s="172">
        <v>43767.730543981481</v>
      </c>
      <c r="B464" s="54">
        <v>43768</v>
      </c>
      <c r="C464" s="186">
        <v>194.2</v>
      </c>
      <c r="D464" s="170" t="s">
        <v>494</v>
      </c>
      <c r="E464" s="169" t="s">
        <v>29</v>
      </c>
    </row>
    <row r="465" spans="1:7" ht="15" customHeight="1" x14ac:dyDescent="0.25">
      <c r="A465" s="172">
        <v>43767.904826388891</v>
      </c>
      <c r="B465" s="54">
        <v>43768</v>
      </c>
      <c r="C465" s="186">
        <v>96.1</v>
      </c>
      <c r="D465" s="170" t="s">
        <v>495</v>
      </c>
      <c r="E465" s="169" t="s">
        <v>29</v>
      </c>
    </row>
    <row r="466" spans="1:7" ht="15" customHeight="1" x14ac:dyDescent="0.25">
      <c r="A466" s="172">
        <v>43768.418773148151</v>
      </c>
      <c r="B466" s="54">
        <v>43768</v>
      </c>
      <c r="C466" s="186">
        <v>96.1</v>
      </c>
      <c r="D466" s="170" t="s">
        <v>257</v>
      </c>
      <c r="E466" s="169" t="s">
        <v>29</v>
      </c>
    </row>
    <row r="467" spans="1:7" ht="15" customHeight="1" x14ac:dyDescent="0.25">
      <c r="A467" s="172">
        <v>43768.45957175926</v>
      </c>
      <c r="B467" s="54">
        <v>43768</v>
      </c>
      <c r="C467" s="186">
        <v>46.1</v>
      </c>
      <c r="D467" s="170" t="s">
        <v>33</v>
      </c>
      <c r="E467" s="169" t="s">
        <v>29</v>
      </c>
    </row>
    <row r="468" spans="1:7" ht="15" customHeight="1" x14ac:dyDescent="0.25">
      <c r="A468" s="172">
        <v>43768.498668981483</v>
      </c>
      <c r="B468" s="54">
        <v>43768</v>
      </c>
      <c r="C468" s="186">
        <v>6.1</v>
      </c>
      <c r="D468" s="170" t="s">
        <v>258</v>
      </c>
      <c r="E468" s="169" t="s">
        <v>29</v>
      </c>
    </row>
    <row r="469" spans="1:7" ht="15" customHeight="1" x14ac:dyDescent="0.25">
      <c r="A469" s="172">
        <v>43768.552800925929</v>
      </c>
      <c r="B469" s="54">
        <v>43768</v>
      </c>
      <c r="C469" s="186">
        <v>971</v>
      </c>
      <c r="D469" s="170" t="s">
        <v>259</v>
      </c>
      <c r="E469" s="169" t="s">
        <v>36</v>
      </c>
    </row>
    <row r="470" spans="1:7" ht="15" customHeight="1" x14ac:dyDescent="0.25">
      <c r="A470" s="172">
        <v>43768.624328703707</v>
      </c>
      <c r="B470" s="54">
        <v>43768</v>
      </c>
      <c r="C470" s="186">
        <v>485.5</v>
      </c>
      <c r="D470" s="170" t="s">
        <v>260</v>
      </c>
      <c r="E470" s="169" t="s">
        <v>29</v>
      </c>
    </row>
    <row r="471" spans="1:7" ht="15" customHeight="1" x14ac:dyDescent="0.25">
      <c r="A471" s="172">
        <v>43768.638645833336</v>
      </c>
      <c r="B471" s="54">
        <v>43768</v>
      </c>
      <c r="C471" s="186">
        <v>96.1</v>
      </c>
      <c r="D471" s="170" t="s">
        <v>496</v>
      </c>
      <c r="E471" s="169" t="s">
        <v>29</v>
      </c>
    </row>
    <row r="472" spans="1:7" ht="15" customHeight="1" x14ac:dyDescent="0.25">
      <c r="A472" s="172">
        <v>43768.639664351853</v>
      </c>
      <c r="B472" s="54">
        <v>43768</v>
      </c>
      <c r="C472" s="186">
        <v>485.5</v>
      </c>
      <c r="D472" s="170" t="s">
        <v>263</v>
      </c>
      <c r="E472" s="169" t="s">
        <v>29</v>
      </c>
    </row>
    <row r="473" spans="1:7" ht="15" customHeight="1" x14ac:dyDescent="0.25">
      <c r="A473" s="172">
        <v>43768.663946759261</v>
      </c>
      <c r="B473" s="54">
        <v>43768</v>
      </c>
      <c r="C473" s="186">
        <v>96.1</v>
      </c>
      <c r="D473" s="170" t="s">
        <v>261</v>
      </c>
      <c r="E473" s="169" t="s">
        <v>29</v>
      </c>
    </row>
    <row r="474" spans="1:7" ht="15" customHeight="1" x14ac:dyDescent="0.25">
      <c r="A474" s="172">
        <v>43768.734895833331</v>
      </c>
      <c r="B474" s="54">
        <v>43768</v>
      </c>
      <c r="C474" s="186">
        <v>194.2</v>
      </c>
      <c r="D474" s="171" t="s">
        <v>599</v>
      </c>
      <c r="E474" s="169" t="s">
        <v>29</v>
      </c>
    </row>
    <row r="475" spans="1:7" ht="15" customHeight="1" x14ac:dyDescent="0.25">
      <c r="A475" s="172">
        <v>43768.991018518522</v>
      </c>
      <c r="B475" s="54">
        <v>43768</v>
      </c>
      <c r="C475" s="186">
        <v>288.3</v>
      </c>
      <c r="D475" s="170" t="s">
        <v>497</v>
      </c>
      <c r="E475" s="169" t="s">
        <v>29</v>
      </c>
    </row>
    <row r="476" spans="1:7" ht="15" customHeight="1" x14ac:dyDescent="0.25">
      <c r="A476" s="172">
        <v>43769.373703703706</v>
      </c>
      <c r="B476" s="54">
        <v>43768</v>
      </c>
      <c r="C476" s="186">
        <v>971</v>
      </c>
      <c r="D476" s="170" t="s">
        <v>30</v>
      </c>
      <c r="E476" s="169" t="s">
        <v>29</v>
      </c>
    </row>
    <row r="477" spans="1:7" ht="15" customHeight="1" x14ac:dyDescent="0.25">
      <c r="A477" s="172">
        <v>43769.384108796294</v>
      </c>
      <c r="B477" s="54">
        <v>43768</v>
      </c>
      <c r="C477" s="186">
        <v>46.1</v>
      </c>
      <c r="D477" s="170" t="s">
        <v>434</v>
      </c>
      <c r="E477" s="169" t="s">
        <v>29</v>
      </c>
    </row>
    <row r="478" spans="1:7" ht="15" customHeight="1" x14ac:dyDescent="0.25">
      <c r="A478" s="172">
        <v>43769.455706018518</v>
      </c>
      <c r="B478" s="54">
        <v>43769</v>
      </c>
      <c r="C478" s="186">
        <v>2913</v>
      </c>
      <c r="D478" s="170" t="s">
        <v>498</v>
      </c>
      <c r="E478" s="169" t="s">
        <v>29</v>
      </c>
      <c r="G478" s="146"/>
    </row>
    <row r="479" spans="1:7" ht="15" customHeight="1" x14ac:dyDescent="0.25">
      <c r="A479" s="172">
        <v>43769.530902777777</v>
      </c>
      <c r="B479" s="121">
        <v>43770</v>
      </c>
      <c r="C479" s="186">
        <v>6797</v>
      </c>
      <c r="D479" s="170" t="s">
        <v>31</v>
      </c>
      <c r="E479" s="169" t="s">
        <v>65</v>
      </c>
    </row>
    <row r="480" spans="1:7" ht="15" customHeight="1" x14ac:dyDescent="0.25">
      <c r="A480" s="172">
        <v>43769.719837962963</v>
      </c>
      <c r="B480" s="121">
        <v>43770</v>
      </c>
      <c r="C480" s="186">
        <v>1942</v>
      </c>
      <c r="D480" s="170" t="s">
        <v>480</v>
      </c>
      <c r="E480" s="169" t="s">
        <v>29</v>
      </c>
      <c r="G480" s="146"/>
    </row>
    <row r="481" spans="1:7" ht="15" customHeight="1" x14ac:dyDescent="0.25">
      <c r="A481" s="172">
        <v>43769.762395833335</v>
      </c>
      <c r="B481" s="121">
        <v>43770</v>
      </c>
      <c r="C481" s="186">
        <v>485.5</v>
      </c>
      <c r="D481" s="170" t="s">
        <v>499</v>
      </c>
      <c r="E481" s="169" t="s">
        <v>29</v>
      </c>
      <c r="G481" s="146"/>
    </row>
    <row r="482" spans="1:7" ht="15" customHeight="1" x14ac:dyDescent="0.25">
      <c r="A482" s="172">
        <v>43769.818541666667</v>
      </c>
      <c r="B482" s="121">
        <v>43770</v>
      </c>
      <c r="C482" s="186">
        <v>2913</v>
      </c>
      <c r="D482" s="170" t="s">
        <v>96</v>
      </c>
      <c r="E482" s="169" t="s">
        <v>29</v>
      </c>
    </row>
    <row r="483" spans="1:7" ht="15" customHeight="1" x14ac:dyDescent="0.25">
      <c r="A483" s="172">
        <v>43769.924155092594</v>
      </c>
      <c r="B483" s="121">
        <v>43770</v>
      </c>
      <c r="C483" s="186">
        <v>679.7</v>
      </c>
      <c r="D483" s="170" t="s">
        <v>500</v>
      </c>
      <c r="E483" s="169" t="s">
        <v>29</v>
      </c>
    </row>
    <row r="484" spans="1:7" ht="30" customHeight="1" x14ac:dyDescent="0.25">
      <c r="A484" s="199" t="s">
        <v>37</v>
      </c>
      <c r="B484" s="200"/>
      <c r="C484" s="8">
        <f>SUM(C10:C478)-939</f>
        <v>270234.45000000059</v>
      </c>
      <c r="D484" s="84"/>
      <c r="E484" s="147"/>
    </row>
    <row r="485" spans="1:7" ht="30" customHeight="1" x14ac:dyDescent="0.25">
      <c r="A485" s="199" t="s">
        <v>38</v>
      </c>
      <c r="B485" s="200"/>
      <c r="C485" s="8">
        <f>SUM(C479:C483)+939</f>
        <v>13756.2</v>
      </c>
      <c r="D485" s="84"/>
      <c r="E485" s="23"/>
    </row>
  </sheetData>
  <sheetProtection formatCells="0" formatColumns="0" formatRows="0" insertColumns="0" insertRows="0" insertHyperlinks="0" deleteColumns="0" deleteRows="0" sort="0" autoFilter="0" pivotTables="0"/>
  <mergeCells count="7">
    <mergeCell ref="A485:B485"/>
    <mergeCell ref="C1:E1"/>
    <mergeCell ref="C2:E2"/>
    <mergeCell ref="C4:E4"/>
    <mergeCell ref="C5:E5"/>
    <mergeCell ref="C6:E6"/>
    <mergeCell ref="A484:B484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7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15.7109375" style="30" customWidth="1"/>
    <col min="5" max="5" width="29.7109375" style="30" customWidth="1"/>
    <col min="6" max="6" width="54.42578125" customWidth="1"/>
    <col min="7" max="256" width="8.85546875" customWidth="1"/>
  </cols>
  <sheetData>
    <row r="1" spans="1:6" ht="18.75" x14ac:dyDescent="0.3">
      <c r="B1" s="201" t="s">
        <v>0</v>
      </c>
      <c r="C1" s="201"/>
      <c r="D1" s="201"/>
      <c r="E1" s="201"/>
      <c r="F1" s="201"/>
    </row>
    <row r="2" spans="1:6" ht="18.75" x14ac:dyDescent="0.3">
      <c r="B2" s="201" t="s">
        <v>1</v>
      </c>
      <c r="C2" s="201"/>
      <c r="D2" s="201"/>
      <c r="E2" s="201"/>
      <c r="F2" s="201"/>
    </row>
    <row r="3" spans="1:6" ht="18" customHeight="1" x14ac:dyDescent="0.3">
      <c r="D3" s="29"/>
      <c r="E3" s="29"/>
      <c r="F3" s="5"/>
    </row>
    <row r="4" spans="1:6" ht="18.75" x14ac:dyDescent="0.25">
      <c r="B4" s="202" t="s">
        <v>39</v>
      </c>
      <c r="C4" s="202"/>
      <c r="D4" s="202"/>
      <c r="E4" s="202"/>
      <c r="F4" s="202"/>
    </row>
    <row r="5" spans="1:6" ht="18.75" x14ac:dyDescent="0.25">
      <c r="B5" s="202" t="s">
        <v>336</v>
      </c>
      <c r="C5" s="202"/>
      <c r="D5" s="202"/>
      <c r="E5" s="202"/>
      <c r="F5" s="202"/>
    </row>
    <row r="6" spans="1:6" ht="18.75" x14ac:dyDescent="0.3">
      <c r="D6" s="203"/>
      <c r="E6" s="203"/>
      <c r="F6" s="203"/>
    </row>
    <row r="8" spans="1:6" s="35" customFormat="1" ht="45" x14ac:dyDescent="0.25">
      <c r="A8" s="31" t="s">
        <v>25</v>
      </c>
      <c r="B8" s="32" t="s">
        <v>40</v>
      </c>
      <c r="C8" s="32" t="s">
        <v>19</v>
      </c>
      <c r="D8" s="33" t="s">
        <v>41</v>
      </c>
      <c r="E8" s="33" t="s">
        <v>28</v>
      </c>
      <c r="F8" s="34" t="s">
        <v>42</v>
      </c>
    </row>
    <row r="9" spans="1:6" s="35" customFormat="1" ht="15" customHeight="1" x14ac:dyDescent="0.25">
      <c r="A9" s="51">
        <v>43733</v>
      </c>
      <c r="B9" s="129">
        <v>43770</v>
      </c>
      <c r="C9" s="47">
        <v>200</v>
      </c>
      <c r="D9" s="47">
        <v>182.2</v>
      </c>
      <c r="E9" s="98" t="s">
        <v>306</v>
      </c>
      <c r="F9" s="55" t="s">
        <v>29</v>
      </c>
    </row>
    <row r="10" spans="1:6" ht="15" customHeight="1" x14ac:dyDescent="0.25">
      <c r="A10" s="204" t="s">
        <v>43</v>
      </c>
      <c r="B10" s="205"/>
      <c r="C10" s="205"/>
      <c r="D10" s="22"/>
      <c r="E10" s="22"/>
      <c r="F10" s="108"/>
    </row>
    <row r="11" spans="1:6" x14ac:dyDescent="0.25">
      <c r="A11" s="204" t="s">
        <v>44</v>
      </c>
      <c r="B11" s="205"/>
      <c r="C11" s="205"/>
      <c r="D11" s="22">
        <f>D9</f>
        <v>182.2</v>
      </c>
      <c r="E11" s="22"/>
      <c r="F11" s="20"/>
    </row>
    <row r="17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1:C11"/>
    <mergeCell ref="D6:F6"/>
    <mergeCell ref="B4:F4"/>
    <mergeCell ref="B1:F1"/>
    <mergeCell ref="B2:F2"/>
    <mergeCell ref="B5:F5"/>
    <mergeCell ref="A10:C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4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0" customWidth="1"/>
    <col min="4" max="4" width="34.140625" customWidth="1"/>
    <col min="5" max="256" width="8.85546875" customWidth="1"/>
  </cols>
  <sheetData>
    <row r="1" spans="1:4" ht="18.75" x14ac:dyDescent="0.3">
      <c r="B1" s="201" t="s">
        <v>0</v>
      </c>
      <c r="C1" s="201"/>
      <c r="D1" s="201"/>
    </row>
    <row r="2" spans="1:4" ht="18.75" x14ac:dyDescent="0.3">
      <c r="B2" s="201" t="s">
        <v>1</v>
      </c>
      <c r="C2" s="201"/>
      <c r="D2" s="201"/>
    </row>
    <row r="3" spans="1:4" ht="18" customHeight="1" x14ac:dyDescent="0.3">
      <c r="C3" s="29"/>
      <c r="D3" s="5"/>
    </row>
    <row r="4" spans="1:4" ht="18.75" x14ac:dyDescent="0.25">
      <c r="B4" s="202" t="s">
        <v>45</v>
      </c>
      <c r="C4" s="202"/>
      <c r="D4" s="202"/>
    </row>
    <row r="5" spans="1:4" ht="18.75" x14ac:dyDescent="0.25">
      <c r="B5" s="202" t="s">
        <v>336</v>
      </c>
      <c r="C5" s="202"/>
      <c r="D5" s="202"/>
    </row>
    <row r="6" spans="1:4" ht="18.75" x14ac:dyDescent="0.3">
      <c r="C6" s="203"/>
      <c r="D6" s="203"/>
    </row>
    <row r="8" spans="1:4" s="35" customFormat="1" ht="30" x14ac:dyDescent="0.25">
      <c r="A8" s="31" t="s">
        <v>25</v>
      </c>
      <c r="B8" s="32" t="s">
        <v>40</v>
      </c>
      <c r="C8" s="33" t="s">
        <v>19</v>
      </c>
      <c r="D8" s="34" t="s">
        <v>28</v>
      </c>
    </row>
    <row r="9" spans="1:4" ht="15" customHeight="1" x14ac:dyDescent="0.25">
      <c r="A9" s="100">
        <v>43741</v>
      </c>
      <c r="B9" s="120" t="s">
        <v>598</v>
      </c>
      <c r="C9" s="185">
        <v>500</v>
      </c>
      <c r="D9" s="99" t="s">
        <v>502</v>
      </c>
    </row>
    <row r="10" spans="1:4" s="35" customFormat="1" ht="15" customHeight="1" x14ac:dyDescent="0.25">
      <c r="A10" s="100">
        <v>43742</v>
      </c>
      <c r="B10" s="53">
        <v>43745</v>
      </c>
      <c r="C10" s="185">
        <v>5000</v>
      </c>
      <c r="D10" s="97" t="s">
        <v>503</v>
      </c>
    </row>
    <row r="11" spans="1:4" s="35" customFormat="1" ht="15" customHeight="1" x14ac:dyDescent="0.25">
      <c r="A11" s="100">
        <v>43742</v>
      </c>
      <c r="B11" s="53">
        <v>43745</v>
      </c>
      <c r="C11" s="185">
        <v>1000</v>
      </c>
      <c r="D11" s="97" t="s">
        <v>505</v>
      </c>
    </row>
    <row r="12" spans="1:4" s="35" customFormat="1" ht="15" customHeight="1" x14ac:dyDescent="0.25">
      <c r="A12" s="53">
        <v>43756</v>
      </c>
      <c r="B12" s="100">
        <v>43759</v>
      </c>
      <c r="C12" s="185">
        <v>50</v>
      </c>
      <c r="D12" s="99" t="s">
        <v>504</v>
      </c>
    </row>
    <row r="13" spans="1:4" s="35" customFormat="1" ht="15" customHeight="1" x14ac:dyDescent="0.25">
      <c r="A13" s="53">
        <v>43762</v>
      </c>
      <c r="B13" s="100">
        <v>43766</v>
      </c>
      <c r="C13" s="185">
        <v>250</v>
      </c>
      <c r="D13" s="99" t="s">
        <v>504</v>
      </c>
    </row>
    <row r="14" spans="1:4" s="35" customFormat="1" ht="15" customHeight="1" x14ac:dyDescent="0.25">
      <c r="A14" s="53">
        <v>43763</v>
      </c>
      <c r="B14" s="100">
        <v>43766</v>
      </c>
      <c r="C14" s="188">
        <v>1000</v>
      </c>
      <c r="D14" s="99" t="s">
        <v>506</v>
      </c>
    </row>
    <row r="15" spans="1:4" s="35" customFormat="1" ht="15" customHeight="1" x14ac:dyDescent="0.25">
      <c r="A15" s="53">
        <v>43764</v>
      </c>
      <c r="B15" s="100">
        <v>43766</v>
      </c>
      <c r="C15" s="188">
        <v>250</v>
      </c>
      <c r="D15" s="99" t="s">
        <v>820</v>
      </c>
    </row>
    <row r="16" spans="1:4" ht="30" customHeight="1" x14ac:dyDescent="0.25">
      <c r="A16" s="204" t="s">
        <v>46</v>
      </c>
      <c r="B16" s="205"/>
      <c r="C16" s="8">
        <f>SUM(C9:C15)*97.2%</f>
        <v>7824.5999999999995</v>
      </c>
      <c r="D16" s="108"/>
    </row>
    <row r="17" spans="1:4" ht="30" customHeight="1" x14ac:dyDescent="0.25">
      <c r="A17" s="204" t="s">
        <v>47</v>
      </c>
      <c r="B17" s="205"/>
      <c r="C17" s="8"/>
      <c r="D17" s="20"/>
    </row>
    <row r="19" spans="1:4" x14ac:dyDescent="0.25">
      <c r="C19" s="78"/>
    </row>
    <row r="24" spans="1:4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7:B17"/>
    <mergeCell ref="B1:D1"/>
    <mergeCell ref="B2:D2"/>
    <mergeCell ref="B4:D4"/>
    <mergeCell ref="B5:D5"/>
    <mergeCell ref="C6:D6"/>
    <mergeCell ref="A16:B1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45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0" customWidth="1"/>
    <col min="4" max="4" width="37.85546875" customWidth="1"/>
    <col min="5" max="5" width="9.85546875" customWidth="1"/>
    <col min="6" max="256" width="8.85546875" customWidth="1"/>
  </cols>
  <sheetData>
    <row r="1" spans="1:6" ht="18.75" x14ac:dyDescent="0.3">
      <c r="B1" s="201" t="s">
        <v>0</v>
      </c>
      <c r="C1" s="201"/>
      <c r="D1" s="201"/>
    </row>
    <row r="2" spans="1:6" ht="18.75" x14ac:dyDescent="0.3">
      <c r="B2" s="201" t="s">
        <v>1</v>
      </c>
      <c r="C2" s="201"/>
      <c r="D2" s="201"/>
    </row>
    <row r="3" spans="1:6" ht="18" customHeight="1" x14ac:dyDescent="0.3">
      <c r="C3" s="29"/>
      <c r="D3" s="5"/>
    </row>
    <row r="4" spans="1:6" ht="18.75" x14ac:dyDescent="0.25">
      <c r="B4" s="202" t="s">
        <v>48</v>
      </c>
      <c r="C4" s="202"/>
      <c r="D4" s="202"/>
    </row>
    <row r="5" spans="1:6" ht="18.75" x14ac:dyDescent="0.25">
      <c r="B5" s="202" t="s">
        <v>336</v>
      </c>
      <c r="C5" s="202"/>
      <c r="D5" s="202"/>
    </row>
    <row r="6" spans="1:6" ht="18.75" x14ac:dyDescent="0.3">
      <c r="C6" s="203"/>
      <c r="D6" s="203"/>
    </row>
    <row r="8" spans="1:6" s="35" customFormat="1" ht="30" x14ac:dyDescent="0.25">
      <c r="A8" s="31" t="s">
        <v>25</v>
      </c>
      <c r="B8" s="32" t="s">
        <v>40</v>
      </c>
      <c r="C8" s="33" t="s">
        <v>19</v>
      </c>
      <c r="D8" s="34" t="s">
        <v>49</v>
      </c>
    </row>
    <row r="9" spans="1:6" s="57" customFormat="1" ht="15" customHeight="1" x14ac:dyDescent="0.25">
      <c r="A9" s="54">
        <v>43713</v>
      </c>
      <c r="B9" s="81" t="s">
        <v>598</v>
      </c>
      <c r="C9" s="185">
        <v>6</v>
      </c>
      <c r="D9" s="56" t="s">
        <v>308</v>
      </c>
    </row>
    <row r="10" spans="1:6" s="57" customFormat="1" ht="15" customHeight="1" x14ac:dyDescent="0.25">
      <c r="A10" s="54">
        <v>43715</v>
      </c>
      <c r="B10" s="81" t="s">
        <v>598</v>
      </c>
      <c r="C10" s="185">
        <v>50</v>
      </c>
      <c r="D10" s="56" t="s">
        <v>309</v>
      </c>
    </row>
    <row r="11" spans="1:6" s="57" customFormat="1" ht="15" customHeight="1" x14ac:dyDescent="0.25">
      <c r="A11" s="54">
        <v>43715</v>
      </c>
      <c r="B11" s="81" t="s">
        <v>598</v>
      </c>
      <c r="C11" s="185">
        <v>50</v>
      </c>
      <c r="D11" s="56" t="s">
        <v>309</v>
      </c>
    </row>
    <row r="12" spans="1:6" s="79" customFormat="1" ht="15" customHeight="1" x14ac:dyDescent="0.25">
      <c r="A12" s="54">
        <v>43715</v>
      </c>
      <c r="B12" s="81" t="s">
        <v>598</v>
      </c>
      <c r="C12" s="185">
        <v>1000</v>
      </c>
      <c r="D12" s="56" t="s">
        <v>310</v>
      </c>
      <c r="E12"/>
      <c r="F12"/>
    </row>
    <row r="13" spans="1:6" s="79" customFormat="1" ht="15" customHeight="1" x14ac:dyDescent="0.25">
      <c r="A13" s="54">
        <v>43716</v>
      </c>
      <c r="B13" s="81" t="s">
        <v>598</v>
      </c>
      <c r="C13" s="185">
        <v>100</v>
      </c>
      <c r="D13" s="56" t="s">
        <v>311</v>
      </c>
      <c r="E13"/>
      <c r="F13"/>
    </row>
    <row r="14" spans="1:6" s="79" customFormat="1" ht="15" customHeight="1" x14ac:dyDescent="0.25">
      <c r="A14" s="54">
        <v>43716</v>
      </c>
      <c r="B14" s="81" t="s">
        <v>598</v>
      </c>
      <c r="C14" s="185">
        <v>28</v>
      </c>
      <c r="D14" s="56" t="s">
        <v>312</v>
      </c>
      <c r="E14"/>
      <c r="F14"/>
    </row>
    <row r="15" spans="1:6" ht="15" customHeight="1" x14ac:dyDescent="0.25">
      <c r="A15" s="54">
        <v>43716</v>
      </c>
      <c r="B15" s="81" t="s">
        <v>598</v>
      </c>
      <c r="C15" s="185">
        <v>23</v>
      </c>
      <c r="D15" s="56" t="s">
        <v>312</v>
      </c>
    </row>
    <row r="16" spans="1:6" ht="15" customHeight="1" x14ac:dyDescent="0.25">
      <c r="A16" s="54">
        <v>43718</v>
      </c>
      <c r="B16" s="81" t="s">
        <v>598</v>
      </c>
      <c r="C16" s="185">
        <v>50</v>
      </c>
      <c r="D16" s="56" t="s">
        <v>313</v>
      </c>
    </row>
    <row r="17" spans="1:6" s="57" customFormat="1" ht="15" customHeight="1" x14ac:dyDescent="0.25">
      <c r="A17" s="54">
        <v>43721</v>
      </c>
      <c r="B17" s="81" t="s">
        <v>598</v>
      </c>
      <c r="C17" s="185">
        <v>400</v>
      </c>
      <c r="D17" s="56" t="s">
        <v>314</v>
      </c>
    </row>
    <row r="18" spans="1:6" s="57" customFormat="1" ht="15" customHeight="1" x14ac:dyDescent="0.25">
      <c r="A18" s="54">
        <v>43723</v>
      </c>
      <c r="B18" s="81" t="s">
        <v>598</v>
      </c>
      <c r="C18" s="185">
        <v>2000</v>
      </c>
      <c r="D18" s="56" t="s">
        <v>335</v>
      </c>
    </row>
    <row r="19" spans="1:6" s="57" customFormat="1" ht="15" customHeight="1" x14ac:dyDescent="0.25">
      <c r="A19" s="54">
        <v>43723</v>
      </c>
      <c r="B19" s="81" t="s">
        <v>598</v>
      </c>
      <c r="C19" s="185">
        <v>100</v>
      </c>
      <c r="D19" s="56" t="s">
        <v>315</v>
      </c>
    </row>
    <row r="20" spans="1:6" s="57" customFormat="1" ht="15" customHeight="1" x14ac:dyDescent="0.25">
      <c r="A20" s="54">
        <v>43724</v>
      </c>
      <c r="B20" s="81" t="s">
        <v>598</v>
      </c>
      <c r="C20" s="185">
        <v>125</v>
      </c>
      <c r="D20" s="56" t="s">
        <v>316</v>
      </c>
    </row>
    <row r="21" spans="1:6" s="57" customFormat="1" ht="15" customHeight="1" x14ac:dyDescent="0.25">
      <c r="A21" s="54">
        <v>43726</v>
      </c>
      <c r="B21" s="81" t="s">
        <v>598</v>
      </c>
      <c r="C21" s="185">
        <v>2000</v>
      </c>
      <c r="D21" s="56" t="s">
        <v>317</v>
      </c>
    </row>
    <row r="22" spans="1:6" s="57" customFormat="1" ht="15" customHeight="1" x14ac:dyDescent="0.25">
      <c r="A22" s="54">
        <v>43727</v>
      </c>
      <c r="B22" s="81" t="s">
        <v>598</v>
      </c>
      <c r="C22" s="185">
        <v>500</v>
      </c>
      <c r="D22" s="56" t="s">
        <v>318</v>
      </c>
    </row>
    <row r="23" spans="1:6" s="57" customFormat="1" ht="15" customHeight="1" x14ac:dyDescent="0.25">
      <c r="A23" s="54">
        <v>43727</v>
      </c>
      <c r="B23" s="81" t="s">
        <v>598</v>
      </c>
      <c r="C23" s="185">
        <v>50</v>
      </c>
      <c r="D23" s="56" t="s">
        <v>319</v>
      </c>
    </row>
    <row r="24" spans="1:6" s="79" customFormat="1" ht="15" customHeight="1" x14ac:dyDescent="0.25">
      <c r="A24" s="54">
        <v>43730</v>
      </c>
      <c r="B24" s="81" t="s">
        <v>598</v>
      </c>
      <c r="C24" s="185">
        <v>400</v>
      </c>
      <c r="D24" s="56" t="s">
        <v>318</v>
      </c>
      <c r="E24"/>
      <c r="F24"/>
    </row>
    <row r="25" spans="1:6" s="79" customFormat="1" ht="15" customHeight="1" x14ac:dyDescent="0.25">
      <c r="A25" s="54">
        <v>43730</v>
      </c>
      <c r="B25" s="81" t="s">
        <v>598</v>
      </c>
      <c r="C25" s="185">
        <v>600</v>
      </c>
      <c r="D25" s="56" t="s">
        <v>320</v>
      </c>
      <c r="E25"/>
      <c r="F25"/>
    </row>
    <row r="26" spans="1:6" s="79" customFormat="1" ht="15" customHeight="1" x14ac:dyDescent="0.25">
      <c r="A26" s="54">
        <v>43734</v>
      </c>
      <c r="B26" s="81" t="s">
        <v>598</v>
      </c>
      <c r="C26" s="185">
        <v>97</v>
      </c>
      <c r="D26" s="56" t="s">
        <v>321</v>
      </c>
      <c r="E26"/>
      <c r="F26"/>
    </row>
    <row r="27" spans="1:6" ht="15" customHeight="1" x14ac:dyDescent="0.25">
      <c r="A27" s="54">
        <v>43736</v>
      </c>
      <c r="B27" s="81" t="s">
        <v>598</v>
      </c>
      <c r="C27" s="185">
        <v>750</v>
      </c>
      <c r="D27" s="56" t="s">
        <v>322</v>
      </c>
    </row>
    <row r="28" spans="1:6" ht="15" customHeight="1" x14ac:dyDescent="0.25">
      <c r="A28" s="54">
        <v>43737</v>
      </c>
      <c r="B28" s="81" t="s">
        <v>598</v>
      </c>
      <c r="C28" s="185">
        <v>5</v>
      </c>
      <c r="D28" s="56" t="s">
        <v>323</v>
      </c>
    </row>
    <row r="29" spans="1:6" s="57" customFormat="1" ht="15" customHeight="1" x14ac:dyDescent="0.25">
      <c r="A29" s="54">
        <v>43742</v>
      </c>
      <c r="B29" s="81" t="s">
        <v>612</v>
      </c>
      <c r="C29" s="185">
        <v>200</v>
      </c>
      <c r="D29" s="56" t="s">
        <v>600</v>
      </c>
    </row>
    <row r="30" spans="1:6" s="57" customFormat="1" ht="15" customHeight="1" x14ac:dyDescent="0.25">
      <c r="A30" s="54">
        <v>43742</v>
      </c>
      <c r="B30" s="81" t="s">
        <v>612</v>
      </c>
      <c r="C30" s="185">
        <v>500</v>
      </c>
      <c r="D30" s="56" t="s">
        <v>601</v>
      </c>
    </row>
    <row r="31" spans="1:6" s="57" customFormat="1" ht="15" customHeight="1" x14ac:dyDescent="0.25">
      <c r="A31" s="54">
        <v>43743</v>
      </c>
      <c r="B31" s="81" t="s">
        <v>612</v>
      </c>
      <c r="C31" s="185">
        <v>10</v>
      </c>
      <c r="D31" s="56" t="s">
        <v>602</v>
      </c>
    </row>
    <row r="32" spans="1:6" s="57" customFormat="1" ht="15" customHeight="1" x14ac:dyDescent="0.25">
      <c r="A32" s="54">
        <v>43748</v>
      </c>
      <c r="B32" s="81" t="s">
        <v>612</v>
      </c>
      <c r="C32" s="185">
        <v>500</v>
      </c>
      <c r="D32" s="56" t="s">
        <v>603</v>
      </c>
    </row>
    <row r="33" spans="1:4" s="57" customFormat="1" ht="15" customHeight="1" x14ac:dyDescent="0.25">
      <c r="A33" s="54">
        <v>43748</v>
      </c>
      <c r="B33" s="81" t="s">
        <v>612</v>
      </c>
      <c r="C33" s="185">
        <v>200</v>
      </c>
      <c r="D33" s="56" t="s">
        <v>604</v>
      </c>
    </row>
    <row r="34" spans="1:4" s="57" customFormat="1" ht="15" customHeight="1" x14ac:dyDescent="0.25">
      <c r="A34" s="54">
        <v>43748</v>
      </c>
      <c r="B34" s="81" t="s">
        <v>612</v>
      </c>
      <c r="C34" s="185">
        <v>2</v>
      </c>
      <c r="D34" s="56" t="s">
        <v>604</v>
      </c>
    </row>
    <row r="35" spans="1:4" s="57" customFormat="1" ht="15" customHeight="1" x14ac:dyDescent="0.25">
      <c r="A35" s="54">
        <v>43750</v>
      </c>
      <c r="B35" s="81" t="s">
        <v>612</v>
      </c>
      <c r="C35" s="185">
        <v>34</v>
      </c>
      <c r="D35" s="56" t="s">
        <v>605</v>
      </c>
    </row>
    <row r="36" spans="1:4" s="57" customFormat="1" ht="15" customHeight="1" x14ac:dyDescent="0.25">
      <c r="A36" s="54">
        <v>43754</v>
      </c>
      <c r="B36" s="81" t="s">
        <v>612</v>
      </c>
      <c r="C36" s="185">
        <v>50</v>
      </c>
      <c r="D36" s="56" t="s">
        <v>606</v>
      </c>
    </row>
    <row r="37" spans="1:4" s="57" customFormat="1" ht="15" customHeight="1" x14ac:dyDescent="0.25">
      <c r="A37" s="54">
        <v>43756</v>
      </c>
      <c r="B37" s="81" t="s">
        <v>612</v>
      </c>
      <c r="C37" s="185">
        <v>50</v>
      </c>
      <c r="D37" s="56" t="s">
        <v>607</v>
      </c>
    </row>
    <row r="38" spans="1:4" s="57" customFormat="1" ht="15" customHeight="1" x14ac:dyDescent="0.25">
      <c r="A38" s="54">
        <v>43760</v>
      </c>
      <c r="B38" s="81" t="s">
        <v>612</v>
      </c>
      <c r="C38" s="185">
        <v>20</v>
      </c>
      <c r="D38" s="56" t="s">
        <v>608</v>
      </c>
    </row>
    <row r="39" spans="1:4" s="57" customFormat="1" ht="15" customHeight="1" x14ac:dyDescent="0.25">
      <c r="A39" s="54">
        <v>43760</v>
      </c>
      <c r="B39" s="81" t="s">
        <v>612</v>
      </c>
      <c r="C39" s="185">
        <v>1500</v>
      </c>
      <c r="D39" s="56" t="s">
        <v>609</v>
      </c>
    </row>
    <row r="40" spans="1:4" s="57" customFormat="1" ht="15" customHeight="1" x14ac:dyDescent="0.25">
      <c r="A40" s="54">
        <v>43761</v>
      </c>
      <c r="B40" s="81" t="s">
        <v>612</v>
      </c>
      <c r="C40" s="185">
        <v>1000</v>
      </c>
      <c r="D40" s="56" t="s">
        <v>610</v>
      </c>
    </row>
    <row r="41" spans="1:4" s="57" customFormat="1" ht="15" customHeight="1" x14ac:dyDescent="0.25">
      <c r="A41" s="54">
        <v>43761</v>
      </c>
      <c r="B41" s="81" t="s">
        <v>612</v>
      </c>
      <c r="C41" s="185">
        <v>1987.5</v>
      </c>
      <c r="D41" s="56" t="s">
        <v>609</v>
      </c>
    </row>
    <row r="42" spans="1:4" s="57" customFormat="1" ht="15" customHeight="1" x14ac:dyDescent="0.25">
      <c r="A42" s="54">
        <v>43765</v>
      </c>
      <c r="B42" s="81" t="s">
        <v>612</v>
      </c>
      <c r="C42" s="185">
        <v>522.12</v>
      </c>
      <c r="D42" s="56" t="s">
        <v>335</v>
      </c>
    </row>
    <row r="43" spans="1:4" s="57" customFormat="1" ht="15" customHeight="1" x14ac:dyDescent="0.25">
      <c r="A43" s="54">
        <v>43766</v>
      </c>
      <c r="B43" s="81" t="s">
        <v>612</v>
      </c>
      <c r="C43" s="185">
        <v>100</v>
      </c>
      <c r="D43" s="56" t="s">
        <v>611</v>
      </c>
    </row>
    <row r="44" spans="1:4" ht="30" customHeight="1" x14ac:dyDescent="0.25">
      <c r="A44" s="204" t="s">
        <v>61</v>
      </c>
      <c r="B44" s="205"/>
      <c r="C44" s="8">
        <f>SUM(C9:C28)-SUM(C9:C28)*5%</f>
        <v>7917.3</v>
      </c>
      <c r="D44" s="20"/>
    </row>
    <row r="45" spans="1:4" ht="30" customHeight="1" x14ac:dyDescent="0.25">
      <c r="A45" s="204" t="s">
        <v>62</v>
      </c>
      <c r="B45" s="205"/>
      <c r="C45" s="8">
        <f>SUM(C29:C43)-SUM(C29:C43)*5%</f>
        <v>6341.8389999999999</v>
      </c>
      <c r="D45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45:B45"/>
    <mergeCell ref="A44:B44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ignoredErrors>
    <ignoredError sqref="D9 D10:D4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71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4" width="15.7109375" style="30" customWidth="1"/>
    <col min="5" max="5" width="35" customWidth="1"/>
    <col min="6" max="257" width="8.85546875" customWidth="1"/>
  </cols>
  <sheetData>
    <row r="1" spans="1:5" ht="18.75" x14ac:dyDescent="0.3">
      <c r="B1" s="201" t="s">
        <v>0</v>
      </c>
      <c r="C1" s="201"/>
      <c r="D1" s="201"/>
      <c r="E1" s="201"/>
    </row>
    <row r="2" spans="1:5" ht="18.75" x14ac:dyDescent="0.3">
      <c r="B2" s="201" t="s">
        <v>1</v>
      </c>
      <c r="C2" s="201"/>
      <c r="D2" s="201"/>
      <c r="E2" s="201"/>
    </row>
    <row r="3" spans="1:5" ht="18" customHeight="1" x14ac:dyDescent="0.3">
      <c r="C3" s="29"/>
      <c r="D3" s="29"/>
      <c r="E3" s="5"/>
    </row>
    <row r="4" spans="1:5" ht="18.75" x14ac:dyDescent="0.25">
      <c r="B4" s="202" t="s">
        <v>50</v>
      </c>
      <c r="C4" s="202"/>
      <c r="D4" s="202"/>
      <c r="E4" s="202"/>
    </row>
    <row r="5" spans="1:5" ht="18.75" x14ac:dyDescent="0.25">
      <c r="B5" s="202" t="s">
        <v>336</v>
      </c>
      <c r="C5" s="202"/>
      <c r="D5" s="202"/>
      <c r="E5" s="202"/>
    </row>
    <row r="6" spans="1:5" ht="18.75" x14ac:dyDescent="0.3">
      <c r="C6" s="203"/>
      <c r="D6" s="203"/>
      <c r="E6" s="203"/>
    </row>
    <row r="8" spans="1:5" s="35" customFormat="1" ht="30" x14ac:dyDescent="0.25">
      <c r="A8" s="48" t="s">
        <v>25</v>
      </c>
      <c r="B8" s="49" t="s">
        <v>40</v>
      </c>
      <c r="C8" s="210" t="s">
        <v>19</v>
      </c>
      <c r="D8" s="211"/>
      <c r="E8" s="50" t="s">
        <v>49</v>
      </c>
    </row>
    <row r="9" spans="1:5" ht="15" customHeight="1" x14ac:dyDescent="0.25">
      <c r="A9" s="54">
        <v>43717.449097222001</v>
      </c>
      <c r="B9" s="130">
        <v>43770</v>
      </c>
      <c r="C9" s="185">
        <v>50</v>
      </c>
      <c r="D9" s="186">
        <v>46</v>
      </c>
      <c r="E9" s="56" t="s">
        <v>324</v>
      </c>
    </row>
    <row r="10" spans="1:5" ht="15" customHeight="1" x14ac:dyDescent="0.25">
      <c r="A10" s="54">
        <v>43720.745983795998</v>
      </c>
      <c r="B10" s="130">
        <v>43770</v>
      </c>
      <c r="C10" s="185">
        <v>1000</v>
      </c>
      <c r="D10" s="185">
        <v>920</v>
      </c>
      <c r="E10" s="56" t="s">
        <v>325</v>
      </c>
    </row>
    <row r="11" spans="1:5" ht="15" customHeight="1" x14ac:dyDescent="0.25">
      <c r="A11" s="54">
        <v>43724.666712963</v>
      </c>
      <c r="B11" s="130">
        <v>43770</v>
      </c>
      <c r="C11" s="185">
        <v>100</v>
      </c>
      <c r="D11" s="185">
        <v>92</v>
      </c>
      <c r="E11" s="56" t="s">
        <v>264</v>
      </c>
    </row>
    <row r="12" spans="1:5" ht="15" customHeight="1" x14ac:dyDescent="0.25">
      <c r="A12" s="54">
        <v>43724.917106481</v>
      </c>
      <c r="B12" s="130">
        <v>43770</v>
      </c>
      <c r="C12" s="185">
        <v>200</v>
      </c>
      <c r="D12" s="185">
        <v>184</v>
      </c>
      <c r="E12" s="56" t="s">
        <v>66</v>
      </c>
    </row>
    <row r="13" spans="1:5" ht="15" customHeight="1" x14ac:dyDescent="0.25">
      <c r="A13" s="54">
        <v>43725.736331018998</v>
      </c>
      <c r="B13" s="130">
        <v>43770</v>
      </c>
      <c r="C13" s="185">
        <v>100</v>
      </c>
      <c r="D13" s="185">
        <v>92</v>
      </c>
      <c r="E13" s="56" t="s">
        <v>326</v>
      </c>
    </row>
    <row r="14" spans="1:5" ht="15" customHeight="1" x14ac:dyDescent="0.25">
      <c r="A14" s="54">
        <v>43726.520844906998</v>
      </c>
      <c r="B14" s="130">
        <v>43770</v>
      </c>
      <c r="C14" s="185">
        <v>500</v>
      </c>
      <c r="D14" s="185">
        <v>460</v>
      </c>
      <c r="E14" s="56" t="s">
        <v>266</v>
      </c>
    </row>
    <row r="15" spans="1:5" ht="15" customHeight="1" x14ac:dyDescent="0.25">
      <c r="A15" s="54">
        <v>43726.710787037002</v>
      </c>
      <c r="B15" s="130">
        <v>43770</v>
      </c>
      <c r="C15" s="185">
        <v>50</v>
      </c>
      <c r="D15" s="185">
        <v>46</v>
      </c>
      <c r="E15" s="56" t="s">
        <v>327</v>
      </c>
    </row>
    <row r="16" spans="1:5" ht="15" customHeight="1" x14ac:dyDescent="0.25">
      <c r="A16" s="54">
        <v>43726.758935184997</v>
      </c>
      <c r="B16" s="130">
        <v>43770</v>
      </c>
      <c r="C16" s="185">
        <v>150</v>
      </c>
      <c r="D16" s="185">
        <v>138</v>
      </c>
      <c r="E16" s="56" t="s">
        <v>63</v>
      </c>
    </row>
    <row r="17" spans="1:5" ht="15" customHeight="1" x14ac:dyDescent="0.25">
      <c r="A17" s="54">
        <v>43726.826145833002</v>
      </c>
      <c r="B17" s="130">
        <v>43770</v>
      </c>
      <c r="C17" s="185">
        <v>200</v>
      </c>
      <c r="D17" s="185">
        <v>184</v>
      </c>
      <c r="E17" s="56" t="s">
        <v>328</v>
      </c>
    </row>
    <row r="18" spans="1:5" ht="15" customHeight="1" x14ac:dyDescent="0.25">
      <c r="A18" s="54">
        <v>43727.550023147996</v>
      </c>
      <c r="B18" s="130">
        <v>43770</v>
      </c>
      <c r="C18" s="185">
        <v>100</v>
      </c>
      <c r="D18" s="185">
        <v>92</v>
      </c>
      <c r="E18" s="56" t="s">
        <v>329</v>
      </c>
    </row>
    <row r="19" spans="1:5" ht="15" customHeight="1" x14ac:dyDescent="0.25">
      <c r="A19" s="54">
        <v>43729.633252314998</v>
      </c>
      <c r="B19" s="130">
        <v>43770</v>
      </c>
      <c r="C19" s="185">
        <v>100</v>
      </c>
      <c r="D19" s="185">
        <v>92</v>
      </c>
      <c r="E19" s="56" t="s">
        <v>265</v>
      </c>
    </row>
    <row r="20" spans="1:5" ht="15" customHeight="1" x14ac:dyDescent="0.25">
      <c r="A20" s="54">
        <v>43732.932719907003</v>
      </c>
      <c r="B20" s="130">
        <v>43770</v>
      </c>
      <c r="C20" s="185">
        <v>200</v>
      </c>
      <c r="D20" s="185">
        <v>184</v>
      </c>
      <c r="E20" s="56" t="s">
        <v>330</v>
      </c>
    </row>
    <row r="21" spans="1:5" ht="15" customHeight="1" x14ac:dyDescent="0.25">
      <c r="A21" s="54">
        <v>43733.248900462997</v>
      </c>
      <c r="B21" s="130">
        <v>43770</v>
      </c>
      <c r="C21" s="185">
        <v>75</v>
      </c>
      <c r="D21" s="185">
        <v>69</v>
      </c>
      <c r="E21" s="56" t="s">
        <v>331</v>
      </c>
    </row>
    <row r="22" spans="1:5" ht="15" customHeight="1" x14ac:dyDescent="0.25">
      <c r="A22" s="54">
        <v>43734.312418980997</v>
      </c>
      <c r="B22" s="130">
        <v>43770</v>
      </c>
      <c r="C22" s="185">
        <v>75</v>
      </c>
      <c r="D22" s="185">
        <v>69</v>
      </c>
      <c r="E22" s="56" t="s">
        <v>331</v>
      </c>
    </row>
    <row r="23" spans="1:5" ht="15" customHeight="1" x14ac:dyDescent="0.25">
      <c r="A23" s="54">
        <v>43734.400659722</v>
      </c>
      <c r="B23" s="130">
        <v>43770</v>
      </c>
      <c r="C23" s="185">
        <v>25</v>
      </c>
      <c r="D23" s="185">
        <v>23</v>
      </c>
      <c r="E23" s="56" t="s">
        <v>331</v>
      </c>
    </row>
    <row r="24" spans="1:5" ht="15" customHeight="1" x14ac:dyDescent="0.25">
      <c r="A24" s="54">
        <v>43734.676956019</v>
      </c>
      <c r="B24" s="130">
        <v>43770</v>
      </c>
      <c r="C24" s="185">
        <v>500</v>
      </c>
      <c r="D24" s="185">
        <v>460</v>
      </c>
      <c r="E24" s="56" t="s">
        <v>266</v>
      </c>
    </row>
    <row r="25" spans="1:5" ht="15" customHeight="1" x14ac:dyDescent="0.25">
      <c r="A25" s="54">
        <v>43737.380138888999</v>
      </c>
      <c r="B25" s="130">
        <v>43770</v>
      </c>
      <c r="C25" s="185">
        <v>150</v>
      </c>
      <c r="D25" s="185">
        <v>138</v>
      </c>
      <c r="E25" s="56" t="s">
        <v>332</v>
      </c>
    </row>
    <row r="26" spans="1:5" ht="15" customHeight="1" x14ac:dyDescent="0.25">
      <c r="A26" s="54">
        <v>43737.633750000001</v>
      </c>
      <c r="B26" s="130">
        <v>43770</v>
      </c>
      <c r="C26" s="185">
        <v>150</v>
      </c>
      <c r="D26" s="185">
        <v>138</v>
      </c>
      <c r="E26" s="56" t="s">
        <v>333</v>
      </c>
    </row>
    <row r="27" spans="1:5" ht="15" customHeight="1" x14ac:dyDescent="0.25">
      <c r="A27" s="54">
        <v>43737.744537036997</v>
      </c>
      <c r="B27" s="130">
        <v>43770</v>
      </c>
      <c r="C27" s="185">
        <v>200</v>
      </c>
      <c r="D27" s="185">
        <v>184</v>
      </c>
      <c r="E27" s="56" t="s">
        <v>334</v>
      </c>
    </row>
    <row r="28" spans="1:5" ht="15" customHeight="1" x14ac:dyDescent="0.25">
      <c r="A28" s="54">
        <v>43738.225104167002</v>
      </c>
      <c r="B28" s="130">
        <v>43770</v>
      </c>
      <c r="C28" s="185">
        <v>125</v>
      </c>
      <c r="D28" s="185">
        <v>115</v>
      </c>
      <c r="E28" s="56" t="s">
        <v>331</v>
      </c>
    </row>
    <row r="29" spans="1:5" ht="15" customHeight="1" x14ac:dyDescent="0.25">
      <c r="A29" s="54">
        <v>43738.397314815003</v>
      </c>
      <c r="B29" s="130">
        <v>43770</v>
      </c>
      <c r="C29" s="185">
        <v>25</v>
      </c>
      <c r="D29" s="185">
        <v>23</v>
      </c>
      <c r="E29" s="56" t="s">
        <v>331</v>
      </c>
    </row>
    <row r="30" spans="1:5" ht="15" customHeight="1" x14ac:dyDescent="0.25">
      <c r="A30" s="54">
        <v>43738.738622684999</v>
      </c>
      <c r="B30" s="130">
        <v>43770</v>
      </c>
      <c r="C30" s="185">
        <v>1500</v>
      </c>
      <c r="D30" s="185">
        <v>1380</v>
      </c>
      <c r="E30" s="56" t="s">
        <v>63</v>
      </c>
    </row>
    <row r="31" spans="1:5" ht="15" customHeight="1" x14ac:dyDescent="0.25">
      <c r="A31" s="54">
        <v>43739.279097222003</v>
      </c>
      <c r="B31" s="130">
        <v>43770</v>
      </c>
      <c r="C31" s="185">
        <v>75</v>
      </c>
      <c r="D31" s="185">
        <v>69</v>
      </c>
      <c r="E31" s="56" t="s">
        <v>331</v>
      </c>
    </row>
    <row r="32" spans="1:5" ht="15" customHeight="1" x14ac:dyDescent="0.25">
      <c r="A32" s="54">
        <v>43739.471608795997</v>
      </c>
      <c r="B32" s="130">
        <v>43770</v>
      </c>
      <c r="C32" s="185">
        <v>125</v>
      </c>
      <c r="D32" s="185">
        <v>115</v>
      </c>
      <c r="E32" s="56" t="s">
        <v>331</v>
      </c>
    </row>
    <row r="33" spans="1:5" ht="15" customHeight="1" x14ac:dyDescent="0.25">
      <c r="A33" s="54">
        <v>43739.893449073999</v>
      </c>
      <c r="B33" s="130">
        <v>43770</v>
      </c>
      <c r="C33" s="185">
        <v>50</v>
      </c>
      <c r="D33" s="185">
        <v>46</v>
      </c>
      <c r="E33" s="56" t="s">
        <v>613</v>
      </c>
    </row>
    <row r="34" spans="1:5" ht="15" customHeight="1" x14ac:dyDescent="0.25">
      <c r="A34" s="54">
        <v>43740.061817130001</v>
      </c>
      <c r="B34" s="130">
        <v>43770</v>
      </c>
      <c r="C34" s="185">
        <v>100</v>
      </c>
      <c r="D34" s="185">
        <v>92</v>
      </c>
      <c r="E34" s="56" t="s">
        <v>614</v>
      </c>
    </row>
    <row r="35" spans="1:5" ht="15" customHeight="1" x14ac:dyDescent="0.25">
      <c r="A35" s="54">
        <v>43740.177233795999</v>
      </c>
      <c r="B35" s="130">
        <v>43770</v>
      </c>
      <c r="C35" s="185">
        <v>70</v>
      </c>
      <c r="D35" s="185">
        <v>64.400000000000006</v>
      </c>
      <c r="E35" s="56" t="s">
        <v>331</v>
      </c>
    </row>
    <row r="36" spans="1:5" ht="15" customHeight="1" x14ac:dyDescent="0.25">
      <c r="A36" s="54">
        <v>43740.2028125</v>
      </c>
      <c r="B36" s="130">
        <v>43770</v>
      </c>
      <c r="C36" s="185">
        <v>55</v>
      </c>
      <c r="D36" s="185">
        <v>50.6</v>
      </c>
      <c r="E36" s="56" t="s">
        <v>331</v>
      </c>
    </row>
    <row r="37" spans="1:5" ht="15" customHeight="1" x14ac:dyDescent="0.25">
      <c r="A37" s="54">
        <v>43741.243391204</v>
      </c>
      <c r="B37" s="130">
        <v>43770</v>
      </c>
      <c r="C37" s="185">
        <v>75</v>
      </c>
      <c r="D37" s="185">
        <v>69</v>
      </c>
      <c r="E37" s="56" t="s">
        <v>331</v>
      </c>
    </row>
    <row r="38" spans="1:5" ht="15" customHeight="1" x14ac:dyDescent="0.25">
      <c r="A38" s="54">
        <v>43742.444826389001</v>
      </c>
      <c r="B38" s="130">
        <v>43770</v>
      </c>
      <c r="C38" s="185">
        <v>200</v>
      </c>
      <c r="D38" s="185">
        <v>184</v>
      </c>
      <c r="E38" s="56" t="s">
        <v>615</v>
      </c>
    </row>
    <row r="39" spans="1:5" ht="15" customHeight="1" x14ac:dyDescent="0.25">
      <c r="A39" s="54">
        <v>43742.776932870001</v>
      </c>
      <c r="B39" s="130">
        <v>43770</v>
      </c>
      <c r="C39" s="185">
        <v>500</v>
      </c>
      <c r="D39" s="185">
        <v>460</v>
      </c>
      <c r="E39" s="56" t="s">
        <v>616</v>
      </c>
    </row>
    <row r="40" spans="1:5" ht="15" customHeight="1" x14ac:dyDescent="0.25">
      <c r="A40" s="54">
        <v>43743.645740740998</v>
      </c>
      <c r="B40" s="130">
        <v>43770</v>
      </c>
      <c r="C40" s="185">
        <v>60</v>
      </c>
      <c r="D40" s="185">
        <v>55.2</v>
      </c>
      <c r="E40" s="56" t="s">
        <v>617</v>
      </c>
    </row>
    <row r="41" spans="1:5" ht="15" customHeight="1" x14ac:dyDescent="0.25">
      <c r="A41" s="54">
        <v>43743.650555556</v>
      </c>
      <c r="B41" s="130">
        <v>43770</v>
      </c>
      <c r="C41" s="185">
        <v>400</v>
      </c>
      <c r="D41" s="185">
        <v>368</v>
      </c>
      <c r="E41" s="56" t="s">
        <v>66</v>
      </c>
    </row>
    <row r="42" spans="1:5" ht="15" customHeight="1" x14ac:dyDescent="0.25">
      <c r="A42" s="54">
        <v>43744.459212962996</v>
      </c>
      <c r="B42" s="130">
        <v>43770</v>
      </c>
      <c r="C42" s="185">
        <v>450</v>
      </c>
      <c r="D42" s="185">
        <v>414</v>
      </c>
      <c r="E42" s="56" t="s">
        <v>266</v>
      </c>
    </row>
    <row r="43" spans="1:5" ht="15" customHeight="1" x14ac:dyDescent="0.25">
      <c r="A43" s="54">
        <v>43744.549317129997</v>
      </c>
      <c r="B43" s="130">
        <v>43770</v>
      </c>
      <c r="C43" s="185">
        <v>100</v>
      </c>
      <c r="D43" s="185">
        <v>92</v>
      </c>
      <c r="E43" s="56" t="s">
        <v>614</v>
      </c>
    </row>
    <row r="44" spans="1:5" ht="15" customHeight="1" x14ac:dyDescent="0.25">
      <c r="A44" s="54">
        <v>43745.001226852</v>
      </c>
      <c r="B44" s="130">
        <v>43770</v>
      </c>
      <c r="C44" s="185">
        <v>88</v>
      </c>
      <c r="D44" s="185">
        <v>80.959999999999994</v>
      </c>
      <c r="E44" s="56" t="s">
        <v>331</v>
      </c>
    </row>
    <row r="45" spans="1:5" ht="15" customHeight="1" x14ac:dyDescent="0.25">
      <c r="A45" s="54">
        <v>43746.582129629998</v>
      </c>
      <c r="B45" s="130">
        <v>43770</v>
      </c>
      <c r="C45" s="185">
        <v>100</v>
      </c>
      <c r="D45" s="185">
        <v>92</v>
      </c>
      <c r="E45" s="56" t="s">
        <v>618</v>
      </c>
    </row>
    <row r="46" spans="1:5" ht="15" customHeight="1" x14ac:dyDescent="0.25">
      <c r="A46" s="54">
        <v>43748.713356480999</v>
      </c>
      <c r="B46" s="130">
        <v>43770</v>
      </c>
      <c r="C46" s="185">
        <v>50</v>
      </c>
      <c r="D46" s="185">
        <v>46</v>
      </c>
      <c r="E46" s="56" t="s">
        <v>619</v>
      </c>
    </row>
    <row r="47" spans="1:5" ht="15" customHeight="1" x14ac:dyDescent="0.25">
      <c r="A47" s="54">
        <v>43748.732233795999</v>
      </c>
      <c r="B47" s="130">
        <v>43770</v>
      </c>
      <c r="C47" s="185">
        <v>300</v>
      </c>
      <c r="D47" s="185">
        <v>276</v>
      </c>
      <c r="E47" s="56" t="s">
        <v>66</v>
      </c>
    </row>
    <row r="48" spans="1:5" ht="15" customHeight="1" x14ac:dyDescent="0.25">
      <c r="A48" s="54">
        <v>43748.897685185002</v>
      </c>
      <c r="B48" s="130">
        <v>43770</v>
      </c>
      <c r="C48" s="185">
        <v>200</v>
      </c>
      <c r="D48" s="185">
        <v>184</v>
      </c>
      <c r="E48" s="56" t="s">
        <v>620</v>
      </c>
    </row>
    <row r="49" spans="1:5" ht="15" customHeight="1" x14ac:dyDescent="0.25">
      <c r="A49" s="54">
        <v>43752.877465277998</v>
      </c>
      <c r="B49" s="130">
        <v>43770</v>
      </c>
      <c r="C49" s="185">
        <v>200</v>
      </c>
      <c r="D49" s="185">
        <v>184</v>
      </c>
      <c r="E49" s="56" t="s">
        <v>614</v>
      </c>
    </row>
    <row r="50" spans="1:5" ht="15" customHeight="1" x14ac:dyDescent="0.25">
      <c r="A50" s="54">
        <v>43754.002511573999</v>
      </c>
      <c r="B50" s="130">
        <v>43770</v>
      </c>
      <c r="C50" s="185">
        <v>100</v>
      </c>
      <c r="D50" s="185">
        <v>92</v>
      </c>
      <c r="E50" s="56" t="s">
        <v>265</v>
      </c>
    </row>
    <row r="51" spans="1:5" ht="15" customHeight="1" x14ac:dyDescent="0.25">
      <c r="A51" s="54">
        <v>43754.636701388998</v>
      </c>
      <c r="B51" s="130">
        <v>43770</v>
      </c>
      <c r="C51" s="185">
        <v>300</v>
      </c>
      <c r="D51" s="185">
        <v>276</v>
      </c>
      <c r="E51" s="56" t="s">
        <v>621</v>
      </c>
    </row>
    <row r="52" spans="1:5" ht="15" customHeight="1" x14ac:dyDescent="0.25">
      <c r="A52" s="54">
        <v>43754.913946758999</v>
      </c>
      <c r="B52" s="130">
        <v>43770</v>
      </c>
      <c r="C52" s="185">
        <v>300</v>
      </c>
      <c r="D52" s="185">
        <v>276</v>
      </c>
      <c r="E52" s="56" t="s">
        <v>622</v>
      </c>
    </row>
    <row r="53" spans="1:5" ht="15" customHeight="1" x14ac:dyDescent="0.25">
      <c r="A53" s="54">
        <v>43755.876006944003</v>
      </c>
      <c r="B53" s="130">
        <v>43770</v>
      </c>
      <c r="C53" s="185">
        <v>50</v>
      </c>
      <c r="D53" s="185">
        <v>46</v>
      </c>
      <c r="E53" s="56" t="s">
        <v>623</v>
      </c>
    </row>
    <row r="54" spans="1:5" ht="15" customHeight="1" x14ac:dyDescent="0.25">
      <c r="A54" s="54">
        <v>43756.614270833001</v>
      </c>
      <c r="B54" s="130">
        <v>43770</v>
      </c>
      <c r="C54" s="185">
        <v>50</v>
      </c>
      <c r="D54" s="185">
        <v>46</v>
      </c>
      <c r="E54" s="56" t="s">
        <v>613</v>
      </c>
    </row>
    <row r="55" spans="1:5" ht="15" customHeight="1" x14ac:dyDescent="0.25">
      <c r="A55" s="54">
        <v>43757.422650462999</v>
      </c>
      <c r="B55" s="130">
        <v>43770</v>
      </c>
      <c r="C55" s="185">
        <v>100</v>
      </c>
      <c r="D55" s="185">
        <v>92</v>
      </c>
      <c r="E55" s="56" t="s">
        <v>629</v>
      </c>
    </row>
    <row r="56" spans="1:5" ht="15" customHeight="1" x14ac:dyDescent="0.25">
      <c r="A56" s="54">
        <v>43758.400162037004</v>
      </c>
      <c r="B56" s="130">
        <v>43770</v>
      </c>
      <c r="C56" s="185">
        <v>60</v>
      </c>
      <c r="D56" s="185">
        <v>55.2</v>
      </c>
      <c r="E56" s="56" t="s">
        <v>331</v>
      </c>
    </row>
    <row r="57" spans="1:5" ht="15" customHeight="1" x14ac:dyDescent="0.25">
      <c r="A57" s="54">
        <v>43758.891678241002</v>
      </c>
      <c r="B57" s="130">
        <v>43770</v>
      </c>
      <c r="C57" s="185">
        <v>25</v>
      </c>
      <c r="D57" s="185">
        <v>23</v>
      </c>
      <c r="E57" s="56" t="s">
        <v>331</v>
      </c>
    </row>
    <row r="58" spans="1:5" ht="15" customHeight="1" x14ac:dyDescent="0.25">
      <c r="A58" s="54">
        <v>43758.912488426002</v>
      </c>
      <c r="B58" s="130">
        <v>43770</v>
      </c>
      <c r="C58" s="185">
        <v>500</v>
      </c>
      <c r="D58" s="185">
        <v>460</v>
      </c>
      <c r="E58" s="56" t="s">
        <v>628</v>
      </c>
    </row>
    <row r="59" spans="1:5" ht="15" customHeight="1" x14ac:dyDescent="0.25">
      <c r="A59" s="54">
        <v>43759.577118055997</v>
      </c>
      <c r="B59" s="130">
        <v>43770</v>
      </c>
      <c r="C59" s="185">
        <v>62</v>
      </c>
      <c r="D59" s="185">
        <v>57.04</v>
      </c>
      <c r="E59" s="56" t="s">
        <v>331</v>
      </c>
    </row>
    <row r="60" spans="1:5" ht="15" customHeight="1" x14ac:dyDescent="0.25">
      <c r="A60" s="54">
        <v>43759.722210647997</v>
      </c>
      <c r="B60" s="130">
        <v>43770</v>
      </c>
      <c r="C60" s="185">
        <v>50</v>
      </c>
      <c r="D60" s="185">
        <v>46</v>
      </c>
      <c r="E60" s="56" t="s">
        <v>627</v>
      </c>
    </row>
    <row r="61" spans="1:5" ht="15" customHeight="1" x14ac:dyDescent="0.25">
      <c r="A61" s="54">
        <v>43759.948159722</v>
      </c>
      <c r="B61" s="130">
        <v>43770</v>
      </c>
      <c r="C61" s="185">
        <v>50</v>
      </c>
      <c r="D61" s="185">
        <v>46</v>
      </c>
      <c r="E61" s="56" t="s">
        <v>614</v>
      </c>
    </row>
    <row r="62" spans="1:5" ht="15" customHeight="1" x14ac:dyDescent="0.25">
      <c r="A62" s="54">
        <v>43764.011793981001</v>
      </c>
      <c r="B62" s="130">
        <v>43770</v>
      </c>
      <c r="C62" s="185">
        <v>100</v>
      </c>
      <c r="D62" s="185">
        <v>92</v>
      </c>
      <c r="E62" s="56" t="s">
        <v>626</v>
      </c>
    </row>
    <row r="63" spans="1:5" ht="15" customHeight="1" x14ac:dyDescent="0.25">
      <c r="A63" s="54">
        <v>43765.815266204001</v>
      </c>
      <c r="B63" s="130">
        <v>43770</v>
      </c>
      <c r="C63" s="185">
        <v>60</v>
      </c>
      <c r="D63" s="185">
        <v>55.2</v>
      </c>
      <c r="E63" s="56" t="s">
        <v>331</v>
      </c>
    </row>
    <row r="64" spans="1:5" ht="15" customHeight="1" x14ac:dyDescent="0.25">
      <c r="A64" s="54">
        <v>43766.612719907003</v>
      </c>
      <c r="B64" s="130">
        <v>43770</v>
      </c>
      <c r="C64" s="185">
        <v>100</v>
      </c>
      <c r="D64" s="185">
        <v>92</v>
      </c>
      <c r="E64" s="56" t="s">
        <v>264</v>
      </c>
    </row>
    <row r="65" spans="1:5" ht="15" customHeight="1" x14ac:dyDescent="0.25">
      <c r="A65" s="54">
        <v>43766.930451389002</v>
      </c>
      <c r="B65" s="130">
        <v>43770</v>
      </c>
      <c r="C65" s="185">
        <v>100</v>
      </c>
      <c r="D65" s="185">
        <v>92</v>
      </c>
      <c r="E65" s="56" t="s">
        <v>625</v>
      </c>
    </row>
    <row r="66" spans="1:5" ht="15" customHeight="1" x14ac:dyDescent="0.25">
      <c r="A66" s="54">
        <v>43768.02119213</v>
      </c>
      <c r="B66" s="130">
        <v>43770</v>
      </c>
      <c r="C66" s="185">
        <v>600</v>
      </c>
      <c r="D66" s="185">
        <v>552</v>
      </c>
      <c r="E66" s="56" t="s">
        <v>266</v>
      </c>
    </row>
    <row r="67" spans="1:5" ht="15" customHeight="1" x14ac:dyDescent="0.25">
      <c r="A67" s="54">
        <v>43768.750497685003</v>
      </c>
      <c r="B67" s="130">
        <v>43770</v>
      </c>
      <c r="C67" s="185">
        <v>58</v>
      </c>
      <c r="D67" s="185">
        <v>53.36</v>
      </c>
      <c r="E67" s="56" t="s">
        <v>331</v>
      </c>
    </row>
    <row r="68" spans="1:5" ht="15" customHeight="1" x14ac:dyDescent="0.25">
      <c r="A68" s="54">
        <v>43769.474004629999</v>
      </c>
      <c r="B68" s="130">
        <v>43770</v>
      </c>
      <c r="C68" s="187">
        <v>500</v>
      </c>
      <c r="D68" s="187">
        <v>460</v>
      </c>
      <c r="E68" s="174" t="s">
        <v>624</v>
      </c>
    </row>
    <row r="69" spans="1:5" ht="30" customHeight="1" x14ac:dyDescent="0.25">
      <c r="A69" s="208" t="s">
        <v>43</v>
      </c>
      <c r="B69" s="209"/>
      <c r="C69" s="140">
        <v>0</v>
      </c>
      <c r="D69" s="140"/>
      <c r="E69" s="141"/>
    </row>
    <row r="70" spans="1:5" ht="30" customHeight="1" x14ac:dyDescent="0.25">
      <c r="A70" s="206" t="s">
        <v>51</v>
      </c>
      <c r="B70" s="207"/>
      <c r="C70" s="41">
        <f>SUM(D9:D68)</f>
        <v>10982.960000000003</v>
      </c>
      <c r="D70" s="41"/>
      <c r="E70" s="39"/>
    </row>
    <row r="71" spans="1:5" x14ac:dyDescent="0.25">
      <c r="C71" s="40"/>
      <c r="D71" s="40"/>
    </row>
  </sheetData>
  <sheetProtection formatCells="0" formatColumns="0" formatRows="0" insertColumns="0" insertRows="0" insertHyperlinks="0" deleteColumns="0" deleteRows="0" sort="0" autoFilter="0" pivotTables="0"/>
  <mergeCells count="8">
    <mergeCell ref="A70:B70"/>
    <mergeCell ref="B1:E1"/>
    <mergeCell ref="B2:E2"/>
    <mergeCell ref="B4:E4"/>
    <mergeCell ref="B5:E5"/>
    <mergeCell ref="C6:E6"/>
    <mergeCell ref="A69:B69"/>
    <mergeCell ref="C8:D8"/>
  </mergeCells>
  <pageMargins left="0.7" right="0.7" top="0.75" bottom="0.75" header="0.3" footer="0.3"/>
  <pageSetup paperSize="9" orientation="portrait"/>
  <ignoredErrors>
    <ignoredError sqref="E9:E30 E31:E68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24"/>
  <sheetViews>
    <sheetView showGridLines="0" workbookViewId="0">
      <selection activeCell="A8" sqref="A8"/>
    </sheetView>
  </sheetViews>
  <sheetFormatPr defaultColWidth="11.42578125" defaultRowHeight="15" customHeight="1" x14ac:dyDescent="0.25"/>
  <cols>
    <col min="1" max="1" width="20.7109375" customWidth="1"/>
    <col min="2" max="2" width="19.140625" customWidth="1"/>
    <col min="3" max="3" width="37.85546875" style="79" customWidth="1"/>
    <col min="4" max="4" width="103.42578125" customWidth="1"/>
    <col min="5" max="253" width="8.85546875" customWidth="1"/>
  </cols>
  <sheetData>
    <row r="1" spans="1:4" ht="18.75" x14ac:dyDescent="0.3">
      <c r="B1" s="201" t="s">
        <v>0</v>
      </c>
      <c r="C1" s="201"/>
      <c r="D1" s="201"/>
    </row>
    <row r="2" spans="1:4" ht="15" customHeight="1" x14ac:dyDescent="0.3">
      <c r="B2" s="201" t="s">
        <v>1</v>
      </c>
      <c r="C2" s="201"/>
      <c r="D2" s="201"/>
    </row>
    <row r="3" spans="1:4" ht="15" customHeight="1" x14ac:dyDescent="0.3">
      <c r="B3" s="5"/>
      <c r="C3" s="105"/>
    </row>
    <row r="4" spans="1:4" ht="15" customHeight="1" x14ac:dyDescent="0.25">
      <c r="B4" s="202" t="s">
        <v>52</v>
      </c>
      <c r="C4" s="202"/>
      <c r="D4" s="202"/>
    </row>
    <row r="5" spans="1:4" ht="15" customHeight="1" x14ac:dyDescent="0.25">
      <c r="B5" s="202" t="s">
        <v>53</v>
      </c>
      <c r="C5" s="202"/>
      <c r="D5" s="202"/>
    </row>
    <row r="6" spans="1:4" ht="15" customHeight="1" x14ac:dyDescent="0.3">
      <c r="B6" s="203" t="s">
        <v>804</v>
      </c>
      <c r="C6" s="203"/>
      <c r="D6" s="203"/>
    </row>
    <row r="9" spans="1:4" ht="15" customHeight="1" x14ac:dyDescent="0.25">
      <c r="A9" s="7" t="s">
        <v>54</v>
      </c>
      <c r="B9" s="36" t="s">
        <v>19</v>
      </c>
      <c r="C9" s="21" t="s">
        <v>28</v>
      </c>
      <c r="D9" s="21" t="s">
        <v>42</v>
      </c>
    </row>
    <row r="10" spans="1:4" ht="15" customHeight="1" x14ac:dyDescent="0.25">
      <c r="A10" s="222" t="s">
        <v>55</v>
      </c>
      <c r="B10" s="223"/>
      <c r="C10" s="224"/>
      <c r="D10" s="225"/>
    </row>
    <row r="11" spans="1:4" ht="15" customHeight="1" x14ac:dyDescent="0.25">
      <c r="A11" s="175">
        <v>43739.087685185019</v>
      </c>
      <c r="B11" s="177">
        <v>50</v>
      </c>
      <c r="C11" s="178" t="s">
        <v>642</v>
      </c>
      <c r="D11" s="55" t="s">
        <v>29</v>
      </c>
    </row>
    <row r="12" spans="1:4" ht="15" customHeight="1" x14ac:dyDescent="0.25">
      <c r="A12" s="175">
        <v>43739.074583333451</v>
      </c>
      <c r="B12" s="177">
        <v>150</v>
      </c>
      <c r="C12" s="178" t="s">
        <v>643</v>
      </c>
      <c r="D12" s="55" t="s">
        <v>29</v>
      </c>
    </row>
    <row r="13" spans="1:4" ht="15" customHeight="1" x14ac:dyDescent="0.25">
      <c r="A13" s="175">
        <v>43739.093506944366</v>
      </c>
      <c r="B13" s="177">
        <v>200</v>
      </c>
      <c r="C13" s="178" t="s">
        <v>644</v>
      </c>
      <c r="D13" s="55" t="s">
        <v>29</v>
      </c>
    </row>
    <row r="14" spans="1:4" ht="15" customHeight="1" x14ac:dyDescent="0.25">
      <c r="A14" s="175">
        <v>43739.093506944366</v>
      </c>
      <c r="B14" s="182">
        <v>300</v>
      </c>
      <c r="C14" s="178" t="s">
        <v>645</v>
      </c>
      <c r="D14" s="55" t="s">
        <v>29</v>
      </c>
    </row>
    <row r="15" spans="1:4" ht="15" customHeight="1" x14ac:dyDescent="0.25">
      <c r="A15" s="180">
        <v>43739.093506944366</v>
      </c>
      <c r="B15" s="127">
        <v>500</v>
      </c>
      <c r="C15" s="181" t="s">
        <v>656</v>
      </c>
      <c r="D15" s="55" t="s">
        <v>29</v>
      </c>
    </row>
    <row r="16" spans="1:4" ht="15" customHeight="1" x14ac:dyDescent="0.25">
      <c r="A16" s="175">
        <v>43739.093506944366</v>
      </c>
      <c r="B16" s="183">
        <v>6.45</v>
      </c>
      <c r="C16" s="178" t="s">
        <v>652</v>
      </c>
      <c r="D16" s="55" t="s">
        <v>29</v>
      </c>
    </row>
    <row r="17" spans="1:4" ht="15" customHeight="1" x14ac:dyDescent="0.25">
      <c r="A17" s="175">
        <v>43740.166886574123</v>
      </c>
      <c r="B17" s="176">
        <v>100</v>
      </c>
      <c r="C17" s="178" t="s">
        <v>646</v>
      </c>
      <c r="D17" s="55" t="s">
        <v>29</v>
      </c>
    </row>
    <row r="18" spans="1:4" ht="15" customHeight="1" x14ac:dyDescent="0.25">
      <c r="A18" s="175">
        <v>43740.166886574123</v>
      </c>
      <c r="B18" s="177">
        <v>200</v>
      </c>
      <c r="C18" s="178" t="s">
        <v>647</v>
      </c>
      <c r="D18" s="55" t="s">
        <v>29</v>
      </c>
    </row>
    <row r="19" spans="1:4" ht="15" customHeight="1" x14ac:dyDescent="0.25">
      <c r="A19" s="175">
        <v>43740.180405092426</v>
      </c>
      <c r="B19" s="177">
        <v>200</v>
      </c>
      <c r="C19" s="178" t="s">
        <v>648</v>
      </c>
      <c r="D19" s="55" t="s">
        <v>29</v>
      </c>
    </row>
    <row r="20" spans="1:4" ht="15" customHeight="1" x14ac:dyDescent="0.25">
      <c r="A20" s="175">
        <v>43740.167523148004</v>
      </c>
      <c r="B20" s="177">
        <v>500</v>
      </c>
      <c r="C20" s="178" t="s">
        <v>649</v>
      </c>
      <c r="D20" s="55" t="s">
        <v>29</v>
      </c>
    </row>
    <row r="21" spans="1:4" ht="15" customHeight="1" x14ac:dyDescent="0.25">
      <c r="A21" s="175">
        <v>43740.176041666884</v>
      </c>
      <c r="B21" s="177">
        <v>600</v>
      </c>
      <c r="C21" s="178" t="s">
        <v>650</v>
      </c>
      <c r="D21" s="55" t="s">
        <v>29</v>
      </c>
    </row>
    <row r="22" spans="1:4" ht="15" customHeight="1" x14ac:dyDescent="0.25">
      <c r="A22" s="175">
        <v>43740.168298610952</v>
      </c>
      <c r="B22" s="177">
        <v>1000</v>
      </c>
      <c r="C22" s="178" t="s">
        <v>651</v>
      </c>
      <c r="D22" s="55" t="s">
        <v>29</v>
      </c>
    </row>
    <row r="23" spans="1:4" ht="15" customHeight="1" x14ac:dyDescent="0.25">
      <c r="A23" s="175">
        <v>43740.168981481344</v>
      </c>
      <c r="B23" s="177">
        <v>1000</v>
      </c>
      <c r="C23" s="178" t="s">
        <v>653</v>
      </c>
      <c r="D23" s="55" t="s">
        <v>29</v>
      </c>
    </row>
    <row r="24" spans="1:4" ht="15" customHeight="1" x14ac:dyDescent="0.25">
      <c r="A24" s="175">
        <v>43741.089351851959</v>
      </c>
      <c r="B24" s="177">
        <v>2000</v>
      </c>
      <c r="C24" s="178" t="s">
        <v>630</v>
      </c>
      <c r="D24" s="55" t="s">
        <v>29</v>
      </c>
    </row>
    <row r="25" spans="1:4" ht="15" customHeight="1" x14ac:dyDescent="0.25">
      <c r="A25" s="175">
        <v>43741.089351851959</v>
      </c>
      <c r="B25" s="177">
        <v>100</v>
      </c>
      <c r="C25" s="178" t="s">
        <v>654</v>
      </c>
      <c r="D25" s="55" t="s">
        <v>29</v>
      </c>
    </row>
    <row r="26" spans="1:4" ht="15" customHeight="1" x14ac:dyDescent="0.25">
      <c r="A26" s="175">
        <v>43741.078645833302</v>
      </c>
      <c r="B26" s="177">
        <v>500</v>
      </c>
      <c r="C26" s="178" t="s">
        <v>655</v>
      </c>
      <c r="D26" s="55" t="s">
        <v>29</v>
      </c>
    </row>
    <row r="27" spans="1:4" ht="15" customHeight="1" x14ac:dyDescent="0.25">
      <c r="A27" s="175">
        <v>43741.088136574253</v>
      </c>
      <c r="B27" s="177">
        <v>15000</v>
      </c>
      <c r="C27" s="178" t="s">
        <v>657</v>
      </c>
      <c r="D27" s="55" t="s">
        <v>29</v>
      </c>
    </row>
    <row r="28" spans="1:4" ht="15" customHeight="1" x14ac:dyDescent="0.25">
      <c r="A28" s="175">
        <v>43742.074513888918</v>
      </c>
      <c r="B28" s="177">
        <v>5000</v>
      </c>
      <c r="C28" s="178" t="s">
        <v>658</v>
      </c>
      <c r="D28" s="55" t="s">
        <v>29</v>
      </c>
    </row>
    <row r="29" spans="1:4" ht="15" customHeight="1" x14ac:dyDescent="0.25">
      <c r="A29" s="175">
        <v>43742.074513888918</v>
      </c>
      <c r="B29" s="177">
        <v>300</v>
      </c>
      <c r="C29" s="178" t="s">
        <v>631</v>
      </c>
      <c r="D29" s="55" t="s">
        <v>29</v>
      </c>
    </row>
    <row r="30" spans="1:4" ht="15" customHeight="1" x14ac:dyDescent="0.25">
      <c r="A30" s="175">
        <v>43742.074513888918</v>
      </c>
      <c r="B30" s="177">
        <v>2000</v>
      </c>
      <c r="C30" s="178" t="s">
        <v>632</v>
      </c>
      <c r="D30" s="55" t="s">
        <v>29</v>
      </c>
    </row>
    <row r="31" spans="1:4" ht="15" customHeight="1" x14ac:dyDescent="0.25">
      <c r="A31" s="175">
        <v>43744.516574074049</v>
      </c>
      <c r="B31" s="177">
        <v>100</v>
      </c>
      <c r="C31" s="178" t="s">
        <v>659</v>
      </c>
      <c r="D31" s="55" t="s">
        <v>29</v>
      </c>
    </row>
    <row r="32" spans="1:4" ht="15" customHeight="1" x14ac:dyDescent="0.25">
      <c r="A32" s="175">
        <v>43744.521770833526</v>
      </c>
      <c r="B32" s="177">
        <v>100</v>
      </c>
      <c r="C32" s="178" t="s">
        <v>660</v>
      </c>
      <c r="D32" s="55" t="s">
        <v>29</v>
      </c>
    </row>
    <row r="33" spans="1:4" ht="15" customHeight="1" x14ac:dyDescent="0.25">
      <c r="A33" s="175">
        <v>43744.529560185038</v>
      </c>
      <c r="B33" s="177">
        <v>100</v>
      </c>
      <c r="C33" s="178" t="s">
        <v>661</v>
      </c>
      <c r="D33" s="55" t="s">
        <v>29</v>
      </c>
    </row>
    <row r="34" spans="1:4" ht="15" customHeight="1" x14ac:dyDescent="0.25">
      <c r="A34" s="175">
        <v>43744.534652777947</v>
      </c>
      <c r="B34" s="177">
        <v>100</v>
      </c>
      <c r="C34" s="178" t="s">
        <v>662</v>
      </c>
      <c r="D34" s="55" t="s">
        <v>29</v>
      </c>
    </row>
    <row r="35" spans="1:4" ht="15" customHeight="1" x14ac:dyDescent="0.25">
      <c r="A35" s="175">
        <v>43744.531203703489</v>
      </c>
      <c r="B35" s="177">
        <v>113.61</v>
      </c>
      <c r="C35" s="178" t="s">
        <v>663</v>
      </c>
      <c r="D35" s="55" t="s">
        <v>29</v>
      </c>
    </row>
    <row r="36" spans="1:4" ht="15" customHeight="1" x14ac:dyDescent="0.25">
      <c r="A36" s="175">
        <v>43744.532743055373</v>
      </c>
      <c r="B36" s="177">
        <v>200</v>
      </c>
      <c r="C36" s="178" t="s">
        <v>664</v>
      </c>
      <c r="D36" s="55" t="s">
        <v>29</v>
      </c>
    </row>
    <row r="37" spans="1:4" ht="15" customHeight="1" x14ac:dyDescent="0.25">
      <c r="A37" s="175">
        <v>43744.539513888769</v>
      </c>
      <c r="B37" s="177">
        <v>200</v>
      </c>
      <c r="C37" s="178" t="s">
        <v>665</v>
      </c>
      <c r="D37" s="55" t="s">
        <v>29</v>
      </c>
    </row>
    <row r="38" spans="1:4" ht="15" customHeight="1" x14ac:dyDescent="0.25">
      <c r="A38" s="175">
        <v>43744.52151620388</v>
      </c>
      <c r="B38" s="177">
        <v>250</v>
      </c>
      <c r="C38" s="178" t="s">
        <v>666</v>
      </c>
      <c r="D38" s="55" t="s">
        <v>29</v>
      </c>
    </row>
    <row r="39" spans="1:4" ht="15" customHeight="1" x14ac:dyDescent="0.25">
      <c r="A39" s="175">
        <v>43744.521863426082</v>
      </c>
      <c r="B39" s="177">
        <v>250</v>
      </c>
      <c r="C39" s="178" t="s">
        <v>667</v>
      </c>
      <c r="D39" s="55" t="s">
        <v>29</v>
      </c>
    </row>
    <row r="40" spans="1:4" ht="15" customHeight="1" x14ac:dyDescent="0.25">
      <c r="A40" s="175">
        <v>43744.515474536922</v>
      </c>
      <c r="B40" s="177">
        <v>300</v>
      </c>
      <c r="C40" s="178" t="s">
        <v>668</v>
      </c>
      <c r="D40" s="55" t="s">
        <v>29</v>
      </c>
    </row>
    <row r="41" spans="1:4" ht="15" customHeight="1" x14ac:dyDescent="0.25">
      <c r="A41" s="175">
        <v>43744.536111111287</v>
      </c>
      <c r="B41" s="177">
        <v>400</v>
      </c>
      <c r="C41" s="178" t="s">
        <v>669</v>
      </c>
      <c r="D41" s="55" t="s">
        <v>29</v>
      </c>
    </row>
    <row r="42" spans="1:4" ht="15" customHeight="1" x14ac:dyDescent="0.25">
      <c r="A42" s="175">
        <v>43744.51695601875</v>
      </c>
      <c r="B42" s="177">
        <v>500</v>
      </c>
      <c r="C42" s="178" t="s">
        <v>670</v>
      </c>
      <c r="D42" s="55" t="s">
        <v>29</v>
      </c>
    </row>
    <row r="43" spans="1:4" ht="15" customHeight="1" x14ac:dyDescent="0.25">
      <c r="A43" s="175">
        <v>43744.526250000112</v>
      </c>
      <c r="B43" s="177">
        <v>500</v>
      </c>
      <c r="C43" s="178" t="s">
        <v>671</v>
      </c>
      <c r="D43" s="55" t="s">
        <v>29</v>
      </c>
    </row>
    <row r="44" spans="1:4" ht="15" customHeight="1" x14ac:dyDescent="0.25">
      <c r="A44" s="175">
        <v>43744.515486110933</v>
      </c>
      <c r="B44" s="177">
        <v>1000</v>
      </c>
      <c r="C44" s="178" t="s">
        <v>672</v>
      </c>
      <c r="D44" s="55" t="s">
        <v>29</v>
      </c>
    </row>
    <row r="45" spans="1:4" ht="15" customHeight="1" x14ac:dyDescent="0.25">
      <c r="A45" s="175">
        <v>43744.517939814832</v>
      </c>
      <c r="B45" s="177">
        <v>1000</v>
      </c>
      <c r="C45" s="178" t="s">
        <v>673</v>
      </c>
      <c r="D45" s="55" t="s">
        <v>29</v>
      </c>
    </row>
    <row r="46" spans="1:4" ht="15" customHeight="1" x14ac:dyDescent="0.25">
      <c r="A46" s="175">
        <v>43744.516979166772</v>
      </c>
      <c r="B46" s="177">
        <v>2000</v>
      </c>
      <c r="C46" s="178" t="s">
        <v>674</v>
      </c>
      <c r="D46" s="55" t="s">
        <v>29</v>
      </c>
    </row>
    <row r="47" spans="1:4" ht="15" customHeight="1" x14ac:dyDescent="0.25">
      <c r="A47" s="175">
        <v>43744.517291666474</v>
      </c>
      <c r="B47" s="177">
        <v>2000</v>
      </c>
      <c r="C47" s="178" t="s">
        <v>675</v>
      </c>
      <c r="D47" s="55" t="s">
        <v>29</v>
      </c>
    </row>
    <row r="48" spans="1:4" ht="15" customHeight="1" x14ac:dyDescent="0.25">
      <c r="A48" s="175">
        <v>43744.524652777705</v>
      </c>
      <c r="B48" s="177">
        <v>2000</v>
      </c>
      <c r="C48" s="178" t="s">
        <v>676</v>
      </c>
      <c r="D48" s="55" t="s">
        <v>29</v>
      </c>
    </row>
    <row r="49" spans="1:4" ht="15" customHeight="1" x14ac:dyDescent="0.25">
      <c r="A49" s="175">
        <v>43745.111701388843</v>
      </c>
      <c r="B49" s="177">
        <v>150</v>
      </c>
      <c r="C49" s="178" t="s">
        <v>633</v>
      </c>
      <c r="D49" s="55" t="s">
        <v>29</v>
      </c>
    </row>
    <row r="50" spans="1:4" ht="15" customHeight="1" x14ac:dyDescent="0.25">
      <c r="A50" s="175">
        <v>43745.111701388843</v>
      </c>
      <c r="B50" s="177">
        <v>200</v>
      </c>
      <c r="C50" s="178" t="s">
        <v>677</v>
      </c>
      <c r="D50" s="55" t="s">
        <v>29</v>
      </c>
    </row>
    <row r="51" spans="1:4" ht="15" customHeight="1" x14ac:dyDescent="0.25">
      <c r="A51" s="175">
        <v>43745.097395833116</v>
      </c>
      <c r="B51" s="177">
        <v>300</v>
      </c>
      <c r="C51" s="178" t="s">
        <v>678</v>
      </c>
      <c r="D51" s="55" t="s">
        <v>29</v>
      </c>
    </row>
    <row r="52" spans="1:4" ht="15" customHeight="1" x14ac:dyDescent="0.25">
      <c r="A52" s="175">
        <v>43745.102777777705</v>
      </c>
      <c r="B52" s="177">
        <v>500</v>
      </c>
      <c r="C52" s="178" t="s">
        <v>679</v>
      </c>
      <c r="D52" s="55" t="s">
        <v>29</v>
      </c>
    </row>
    <row r="53" spans="1:4" ht="15" customHeight="1" x14ac:dyDescent="0.25">
      <c r="A53" s="175">
        <v>43745.121400462929</v>
      </c>
      <c r="B53" s="177">
        <v>700</v>
      </c>
      <c r="C53" s="178" t="s">
        <v>680</v>
      </c>
      <c r="D53" s="55" t="s">
        <v>29</v>
      </c>
    </row>
    <row r="54" spans="1:4" ht="15" customHeight="1" x14ac:dyDescent="0.25">
      <c r="A54" s="175">
        <v>43745.139282407239</v>
      </c>
      <c r="B54" s="177">
        <v>1000</v>
      </c>
      <c r="C54" s="178" t="s">
        <v>681</v>
      </c>
      <c r="D54" s="55" t="s">
        <v>29</v>
      </c>
    </row>
    <row r="55" spans="1:4" ht="15" customHeight="1" x14ac:dyDescent="0.25">
      <c r="A55" s="175">
        <v>43746.074976851698</v>
      </c>
      <c r="B55" s="177">
        <v>50</v>
      </c>
      <c r="C55" s="178" t="s">
        <v>682</v>
      </c>
      <c r="D55" s="55" t="s">
        <v>29</v>
      </c>
    </row>
    <row r="56" spans="1:4" ht="15" customHeight="1" x14ac:dyDescent="0.25">
      <c r="A56" s="175">
        <v>43746.060196759179</v>
      </c>
      <c r="B56" s="177">
        <v>150</v>
      </c>
      <c r="C56" s="178" t="s">
        <v>683</v>
      </c>
      <c r="D56" s="55" t="s">
        <v>29</v>
      </c>
    </row>
    <row r="57" spans="1:4" ht="15" customHeight="1" x14ac:dyDescent="0.25">
      <c r="A57" s="175">
        <v>43746.070289351977</v>
      </c>
      <c r="B57" s="177">
        <v>200</v>
      </c>
      <c r="C57" s="178" t="s">
        <v>684</v>
      </c>
      <c r="D57" s="55" t="s">
        <v>29</v>
      </c>
    </row>
    <row r="58" spans="1:4" ht="15" customHeight="1" x14ac:dyDescent="0.25">
      <c r="A58" s="175">
        <v>43746.057245370466</v>
      </c>
      <c r="B58" s="177">
        <v>500</v>
      </c>
      <c r="C58" s="178" t="s">
        <v>685</v>
      </c>
      <c r="D58" s="55" t="s">
        <v>29</v>
      </c>
    </row>
    <row r="59" spans="1:4" ht="15" customHeight="1" x14ac:dyDescent="0.25">
      <c r="A59" s="175">
        <v>43746.078391203657</v>
      </c>
      <c r="B59" s="177">
        <v>2500</v>
      </c>
      <c r="C59" s="178" t="s">
        <v>686</v>
      </c>
      <c r="D59" s="55" t="s">
        <v>29</v>
      </c>
    </row>
    <row r="60" spans="1:4" ht="15" customHeight="1" x14ac:dyDescent="0.25">
      <c r="A60" s="175">
        <v>43746.075046296231</v>
      </c>
      <c r="B60" s="177">
        <v>5000</v>
      </c>
      <c r="C60" s="178" t="s">
        <v>672</v>
      </c>
      <c r="D60" s="55" t="s">
        <v>29</v>
      </c>
    </row>
    <row r="61" spans="1:4" ht="15" customHeight="1" x14ac:dyDescent="0.25">
      <c r="A61" s="175">
        <v>43747.081863426138</v>
      </c>
      <c r="B61" s="177">
        <v>100</v>
      </c>
      <c r="C61" s="178" t="s">
        <v>687</v>
      </c>
      <c r="D61" s="55" t="s">
        <v>29</v>
      </c>
    </row>
    <row r="62" spans="1:4" ht="15" customHeight="1" x14ac:dyDescent="0.25">
      <c r="A62" s="175">
        <v>43747.086412037257</v>
      </c>
      <c r="B62" s="177">
        <v>200</v>
      </c>
      <c r="C62" s="178" t="s">
        <v>688</v>
      </c>
      <c r="D62" s="55" t="s">
        <v>29</v>
      </c>
    </row>
    <row r="63" spans="1:4" ht="15" customHeight="1" x14ac:dyDescent="0.25">
      <c r="A63" s="175">
        <v>43747.069907407276</v>
      </c>
      <c r="B63" s="177">
        <v>250</v>
      </c>
      <c r="C63" s="178" t="s">
        <v>689</v>
      </c>
      <c r="D63" s="55" t="s">
        <v>29</v>
      </c>
    </row>
    <row r="64" spans="1:4" ht="15" customHeight="1" x14ac:dyDescent="0.25">
      <c r="A64" s="175">
        <v>43747.082500000019</v>
      </c>
      <c r="B64" s="177">
        <v>250</v>
      </c>
      <c r="C64" s="178" t="s">
        <v>690</v>
      </c>
      <c r="D64" s="55" t="s">
        <v>29</v>
      </c>
    </row>
    <row r="65" spans="1:4" ht="15" customHeight="1" x14ac:dyDescent="0.25">
      <c r="A65" s="175">
        <v>43747.07469907403</v>
      </c>
      <c r="B65" s="177">
        <v>400</v>
      </c>
      <c r="C65" s="178" t="s">
        <v>691</v>
      </c>
      <c r="D65" s="55" t="s">
        <v>29</v>
      </c>
    </row>
    <row r="66" spans="1:4" ht="15" customHeight="1" x14ac:dyDescent="0.25">
      <c r="A66" s="175">
        <v>43747.082743055653</v>
      </c>
      <c r="B66" s="177">
        <v>500</v>
      </c>
      <c r="C66" s="178" t="s">
        <v>692</v>
      </c>
      <c r="D66" s="55" t="s">
        <v>29</v>
      </c>
    </row>
    <row r="67" spans="1:4" ht="15" customHeight="1" x14ac:dyDescent="0.25">
      <c r="A67" s="175">
        <v>43747.097002314869</v>
      </c>
      <c r="B67" s="177">
        <v>500</v>
      </c>
      <c r="C67" s="178" t="s">
        <v>672</v>
      </c>
      <c r="D67" s="55" t="s">
        <v>29</v>
      </c>
    </row>
    <row r="68" spans="1:4" ht="15" customHeight="1" x14ac:dyDescent="0.25">
      <c r="A68" s="175">
        <v>43747.069884259254</v>
      </c>
      <c r="B68" s="177">
        <v>1000</v>
      </c>
      <c r="C68" s="178" t="s">
        <v>693</v>
      </c>
      <c r="D68" s="55" t="s">
        <v>29</v>
      </c>
    </row>
    <row r="69" spans="1:4" ht="15" customHeight="1" x14ac:dyDescent="0.25">
      <c r="A69" s="175">
        <v>43747.070787037257</v>
      </c>
      <c r="B69" s="177">
        <v>1000</v>
      </c>
      <c r="C69" s="178" t="s">
        <v>694</v>
      </c>
      <c r="D69" s="55" t="s">
        <v>29</v>
      </c>
    </row>
    <row r="70" spans="1:4" ht="15" customHeight="1" x14ac:dyDescent="0.25">
      <c r="A70" s="175">
        <v>43747.09099537041</v>
      </c>
      <c r="B70" s="177">
        <v>1500</v>
      </c>
      <c r="C70" s="178" t="s">
        <v>695</v>
      </c>
      <c r="D70" s="55" t="s">
        <v>29</v>
      </c>
    </row>
    <row r="71" spans="1:4" ht="15" customHeight="1" x14ac:dyDescent="0.25">
      <c r="A71" s="175">
        <v>43747.094675926026</v>
      </c>
      <c r="B71" s="177">
        <v>2500</v>
      </c>
      <c r="C71" s="178" t="s">
        <v>696</v>
      </c>
      <c r="D71" s="55" t="s">
        <v>29</v>
      </c>
    </row>
    <row r="72" spans="1:4" ht="15" customHeight="1" x14ac:dyDescent="0.25">
      <c r="A72" s="175">
        <v>43748.145289351698</v>
      </c>
      <c r="B72" s="177">
        <v>50</v>
      </c>
      <c r="C72" s="178" t="s">
        <v>697</v>
      </c>
      <c r="D72" s="55" t="s">
        <v>29</v>
      </c>
    </row>
    <row r="73" spans="1:4" ht="15" customHeight="1" x14ac:dyDescent="0.25">
      <c r="A73" s="175">
        <v>43748.113333333284</v>
      </c>
      <c r="B73" s="177">
        <v>100</v>
      </c>
      <c r="C73" s="178" t="s">
        <v>698</v>
      </c>
      <c r="D73" s="55" t="s">
        <v>29</v>
      </c>
    </row>
    <row r="74" spans="1:4" ht="15" customHeight="1" x14ac:dyDescent="0.25">
      <c r="A74" s="175">
        <v>43748.117870370392</v>
      </c>
      <c r="B74" s="177">
        <v>100</v>
      </c>
      <c r="C74" s="178" t="s">
        <v>699</v>
      </c>
      <c r="D74" s="55" t="s">
        <v>29</v>
      </c>
    </row>
    <row r="75" spans="1:4" ht="15" customHeight="1" x14ac:dyDescent="0.25">
      <c r="A75" s="175">
        <v>43748.13494212972</v>
      </c>
      <c r="B75" s="177">
        <v>100</v>
      </c>
      <c r="C75" s="178" t="s">
        <v>700</v>
      </c>
      <c r="D75" s="55" t="s">
        <v>29</v>
      </c>
    </row>
    <row r="76" spans="1:4" ht="15" customHeight="1" x14ac:dyDescent="0.25">
      <c r="A76" s="175">
        <v>43748.137812499888</v>
      </c>
      <c r="B76" s="177">
        <v>300</v>
      </c>
      <c r="C76" s="178" t="s">
        <v>701</v>
      </c>
      <c r="D76" s="179" t="s">
        <v>65</v>
      </c>
    </row>
    <row r="77" spans="1:4" ht="15" customHeight="1" x14ac:dyDescent="0.25">
      <c r="A77" s="175">
        <v>43748.070868055336</v>
      </c>
      <c r="B77" s="177">
        <v>400</v>
      </c>
      <c r="C77" s="178" t="s">
        <v>686</v>
      </c>
      <c r="D77" s="55" t="s">
        <v>29</v>
      </c>
    </row>
    <row r="78" spans="1:4" ht="15" customHeight="1" x14ac:dyDescent="0.25">
      <c r="A78" s="175">
        <v>43748.095717592631</v>
      </c>
      <c r="B78" s="177">
        <v>500</v>
      </c>
      <c r="C78" s="178" t="s">
        <v>702</v>
      </c>
      <c r="D78" s="55" t="s">
        <v>29</v>
      </c>
    </row>
    <row r="79" spans="1:4" ht="15" customHeight="1" x14ac:dyDescent="0.25">
      <c r="A79" s="175">
        <v>43748.136296296492</v>
      </c>
      <c r="B79" s="177">
        <v>500</v>
      </c>
      <c r="C79" s="178" t="s">
        <v>703</v>
      </c>
      <c r="D79" s="55" t="s">
        <v>29</v>
      </c>
    </row>
    <row r="80" spans="1:4" ht="15" customHeight="1" x14ac:dyDescent="0.25">
      <c r="A80" s="175">
        <v>43748.120474536903</v>
      </c>
      <c r="B80" s="177">
        <v>10000</v>
      </c>
      <c r="C80" s="178" t="s">
        <v>704</v>
      </c>
      <c r="D80" s="55" t="s">
        <v>29</v>
      </c>
    </row>
    <row r="81" spans="1:4" ht="15" customHeight="1" x14ac:dyDescent="0.25">
      <c r="A81" s="175">
        <v>43749.098854166456</v>
      </c>
      <c r="B81" s="177">
        <v>2500</v>
      </c>
      <c r="C81" s="178" t="s">
        <v>634</v>
      </c>
      <c r="D81" s="55" t="s">
        <v>29</v>
      </c>
    </row>
    <row r="82" spans="1:4" ht="15" customHeight="1" x14ac:dyDescent="0.25">
      <c r="A82" s="175">
        <v>43749.098854166456</v>
      </c>
      <c r="B82" s="177">
        <v>20</v>
      </c>
      <c r="C82" s="178" t="s">
        <v>705</v>
      </c>
      <c r="D82" s="55" t="s">
        <v>29</v>
      </c>
    </row>
    <row r="83" spans="1:4" ht="15" customHeight="1" x14ac:dyDescent="0.25">
      <c r="A83" s="175">
        <v>43749.098090277985</v>
      </c>
      <c r="B83" s="177">
        <v>50</v>
      </c>
      <c r="C83" s="178" t="s">
        <v>706</v>
      </c>
      <c r="D83" s="55" t="s">
        <v>29</v>
      </c>
    </row>
    <row r="84" spans="1:4" ht="15" customHeight="1" x14ac:dyDescent="0.25">
      <c r="A84" s="175">
        <v>43749.12320601847</v>
      </c>
      <c r="B84" s="177">
        <v>50</v>
      </c>
      <c r="C84" s="178" t="s">
        <v>707</v>
      </c>
      <c r="D84" s="55" t="s">
        <v>29</v>
      </c>
    </row>
    <row r="85" spans="1:4" ht="15" customHeight="1" x14ac:dyDescent="0.25">
      <c r="A85" s="175">
        <v>43749.100740740541</v>
      </c>
      <c r="B85" s="177">
        <v>150</v>
      </c>
      <c r="C85" s="178" t="s">
        <v>708</v>
      </c>
      <c r="D85" s="55" t="s">
        <v>29</v>
      </c>
    </row>
    <row r="86" spans="1:4" ht="15" customHeight="1" x14ac:dyDescent="0.25">
      <c r="A86" s="175">
        <v>43749.09964120388</v>
      </c>
      <c r="B86" s="177">
        <v>200</v>
      </c>
      <c r="C86" s="178" t="s">
        <v>709</v>
      </c>
      <c r="D86" s="55" t="s">
        <v>29</v>
      </c>
    </row>
    <row r="87" spans="1:4" ht="15" customHeight="1" x14ac:dyDescent="0.25">
      <c r="A87" s="175">
        <v>43749.0965509261</v>
      </c>
      <c r="B87" s="177">
        <v>300</v>
      </c>
      <c r="C87" s="178" t="s">
        <v>710</v>
      </c>
      <c r="D87" s="55" t="s">
        <v>29</v>
      </c>
    </row>
    <row r="88" spans="1:4" ht="15" customHeight="1" x14ac:dyDescent="0.25">
      <c r="A88" s="175">
        <v>43749.120972222183</v>
      </c>
      <c r="B88" s="177">
        <v>300</v>
      </c>
      <c r="C88" s="178" t="s">
        <v>711</v>
      </c>
      <c r="D88" s="55" t="s">
        <v>29</v>
      </c>
    </row>
    <row r="89" spans="1:4" ht="15" customHeight="1" x14ac:dyDescent="0.25">
      <c r="A89" s="175">
        <v>43749.100706018507</v>
      </c>
      <c r="B89" s="177">
        <v>500</v>
      </c>
      <c r="C89" s="178" t="s">
        <v>712</v>
      </c>
      <c r="D89" s="55" t="s">
        <v>29</v>
      </c>
    </row>
    <row r="90" spans="1:4" ht="15" customHeight="1" x14ac:dyDescent="0.25">
      <c r="A90" s="175">
        <v>43749.143506944645</v>
      </c>
      <c r="B90" s="177">
        <v>5000</v>
      </c>
      <c r="C90" s="178" t="s">
        <v>713</v>
      </c>
      <c r="D90" s="55" t="s">
        <v>29</v>
      </c>
    </row>
    <row r="91" spans="1:4" ht="15" customHeight="1" x14ac:dyDescent="0.25">
      <c r="A91" s="175">
        <v>43751.413495370187</v>
      </c>
      <c r="B91" s="177">
        <v>50</v>
      </c>
      <c r="C91" s="178" t="s">
        <v>714</v>
      </c>
      <c r="D91" s="55" t="s">
        <v>29</v>
      </c>
    </row>
    <row r="92" spans="1:4" ht="15" customHeight="1" x14ac:dyDescent="0.25">
      <c r="A92" s="175">
        <v>43751.426678240765</v>
      </c>
      <c r="B92" s="177">
        <v>50</v>
      </c>
      <c r="C92" s="178" t="s">
        <v>715</v>
      </c>
      <c r="D92" s="55" t="s">
        <v>29</v>
      </c>
    </row>
    <row r="93" spans="1:4" ht="15" customHeight="1" x14ac:dyDescent="0.25">
      <c r="A93" s="175">
        <v>43751.428460648283</v>
      </c>
      <c r="B93" s="177">
        <v>50</v>
      </c>
      <c r="C93" s="178" t="s">
        <v>716</v>
      </c>
      <c r="D93" s="179" t="s">
        <v>65</v>
      </c>
    </row>
    <row r="94" spans="1:4" ht="15" customHeight="1" x14ac:dyDescent="0.25">
      <c r="A94" s="175">
        <v>43751.432997685391</v>
      </c>
      <c r="B94" s="177">
        <v>200</v>
      </c>
      <c r="C94" s="178" t="s">
        <v>717</v>
      </c>
      <c r="D94" s="55" t="s">
        <v>29</v>
      </c>
    </row>
    <row r="95" spans="1:4" ht="15" customHeight="1" x14ac:dyDescent="0.25">
      <c r="A95" s="175">
        <v>43751.408275463153</v>
      </c>
      <c r="B95" s="177">
        <v>300</v>
      </c>
      <c r="C95" s="178" t="s">
        <v>718</v>
      </c>
      <c r="D95" s="55" t="s">
        <v>29</v>
      </c>
    </row>
    <row r="96" spans="1:4" ht="15" customHeight="1" x14ac:dyDescent="0.25">
      <c r="A96" s="175">
        <v>43751.423877314664</v>
      </c>
      <c r="B96" s="177">
        <v>500</v>
      </c>
      <c r="C96" s="178" t="s">
        <v>719</v>
      </c>
      <c r="D96" s="55" t="s">
        <v>29</v>
      </c>
    </row>
    <row r="97" spans="1:4" ht="15" customHeight="1" x14ac:dyDescent="0.25">
      <c r="A97" s="175">
        <v>43751.425219907425</v>
      </c>
      <c r="B97" s="177">
        <v>500</v>
      </c>
      <c r="C97" s="178" t="s">
        <v>720</v>
      </c>
      <c r="D97" s="55" t="s">
        <v>29</v>
      </c>
    </row>
    <row r="98" spans="1:4" ht="15" customHeight="1" x14ac:dyDescent="0.25">
      <c r="A98" s="175">
        <v>43751.427453703713</v>
      </c>
      <c r="B98" s="177">
        <v>500</v>
      </c>
      <c r="C98" s="178" t="s">
        <v>721</v>
      </c>
      <c r="D98" s="55" t="s">
        <v>29</v>
      </c>
    </row>
    <row r="99" spans="1:4" ht="15" customHeight="1" x14ac:dyDescent="0.25">
      <c r="A99" s="175">
        <v>43751.424444444478</v>
      </c>
      <c r="B99" s="177">
        <v>2200</v>
      </c>
      <c r="C99" s="178" t="s">
        <v>722</v>
      </c>
      <c r="D99" s="55" t="s">
        <v>29</v>
      </c>
    </row>
    <row r="100" spans="1:4" ht="15" customHeight="1" x14ac:dyDescent="0.25">
      <c r="A100" s="175">
        <v>43751.408634259365</v>
      </c>
      <c r="B100" s="177">
        <v>2500</v>
      </c>
      <c r="C100" s="178" t="s">
        <v>723</v>
      </c>
      <c r="D100" s="55" t="s">
        <v>29</v>
      </c>
    </row>
    <row r="101" spans="1:4" ht="15" customHeight="1" x14ac:dyDescent="0.25">
      <c r="A101" s="175">
        <v>43752.094965277705</v>
      </c>
      <c r="B101" s="177">
        <v>50</v>
      </c>
      <c r="C101" s="178" t="s">
        <v>724</v>
      </c>
      <c r="D101" s="55" t="s">
        <v>29</v>
      </c>
    </row>
    <row r="102" spans="1:4" ht="15" customHeight="1" x14ac:dyDescent="0.25">
      <c r="A102" s="175">
        <v>43752.094965277705</v>
      </c>
      <c r="B102" s="177">
        <v>50</v>
      </c>
      <c r="C102" s="178" t="s">
        <v>635</v>
      </c>
      <c r="D102" s="55" t="s">
        <v>29</v>
      </c>
    </row>
    <row r="103" spans="1:4" ht="15" customHeight="1" x14ac:dyDescent="0.25">
      <c r="A103" s="175">
        <v>43752.105567129795</v>
      </c>
      <c r="B103" s="177">
        <v>100</v>
      </c>
      <c r="C103" s="178" t="s">
        <v>725</v>
      </c>
      <c r="D103" s="55" t="s">
        <v>29</v>
      </c>
    </row>
    <row r="104" spans="1:4" ht="15" customHeight="1" x14ac:dyDescent="0.25">
      <c r="A104" s="175">
        <v>43752.089618055616</v>
      </c>
      <c r="B104" s="177">
        <v>250</v>
      </c>
      <c r="C104" s="178" t="s">
        <v>726</v>
      </c>
      <c r="D104" s="55" t="s">
        <v>29</v>
      </c>
    </row>
    <row r="105" spans="1:4" ht="15" customHeight="1" x14ac:dyDescent="0.25">
      <c r="A105" s="175">
        <v>43752.086319444235</v>
      </c>
      <c r="B105" s="177">
        <v>500</v>
      </c>
      <c r="C105" s="178" t="s">
        <v>727</v>
      </c>
      <c r="D105" s="55" t="s">
        <v>29</v>
      </c>
    </row>
    <row r="106" spans="1:4" ht="15" customHeight="1" x14ac:dyDescent="0.25">
      <c r="A106" s="175">
        <v>43752.103229166474</v>
      </c>
      <c r="B106" s="177">
        <v>500</v>
      </c>
      <c r="C106" s="178" t="s">
        <v>728</v>
      </c>
      <c r="D106" s="55" t="s">
        <v>29</v>
      </c>
    </row>
    <row r="107" spans="1:4" ht="15" customHeight="1" x14ac:dyDescent="0.25">
      <c r="A107" s="175">
        <v>43752.095729166642</v>
      </c>
      <c r="B107" s="177">
        <v>1000</v>
      </c>
      <c r="C107" s="178" t="s">
        <v>729</v>
      </c>
      <c r="D107" s="55" t="s">
        <v>29</v>
      </c>
    </row>
    <row r="108" spans="1:4" ht="15" customHeight="1" x14ac:dyDescent="0.25">
      <c r="A108" s="175">
        <v>43753.066319444217</v>
      </c>
      <c r="B108" s="177">
        <v>30</v>
      </c>
      <c r="C108" s="178" t="s">
        <v>730</v>
      </c>
      <c r="D108" s="55" t="s">
        <v>29</v>
      </c>
    </row>
    <row r="109" spans="1:4" ht="15" customHeight="1" x14ac:dyDescent="0.25">
      <c r="A109" s="175">
        <v>43753.090497685131</v>
      </c>
      <c r="B109" s="177">
        <v>400</v>
      </c>
      <c r="C109" s="178" t="s">
        <v>731</v>
      </c>
      <c r="D109" s="55" t="s">
        <v>29</v>
      </c>
    </row>
    <row r="110" spans="1:4" ht="15" customHeight="1" x14ac:dyDescent="0.25">
      <c r="A110" s="175">
        <v>43753.097129629459</v>
      </c>
      <c r="B110" s="177">
        <v>500</v>
      </c>
      <c r="C110" s="178" t="s">
        <v>732</v>
      </c>
      <c r="D110" s="55" t="s">
        <v>29</v>
      </c>
    </row>
    <row r="111" spans="1:4" ht="15" customHeight="1" x14ac:dyDescent="0.25">
      <c r="A111" s="175">
        <v>43753.077083333395</v>
      </c>
      <c r="B111" s="177">
        <v>1000</v>
      </c>
      <c r="C111" s="178" t="s">
        <v>733</v>
      </c>
      <c r="D111" s="55" t="s">
        <v>29</v>
      </c>
    </row>
    <row r="112" spans="1:4" ht="15" customHeight="1" x14ac:dyDescent="0.25">
      <c r="A112" s="175">
        <v>43753.082650463097</v>
      </c>
      <c r="B112" s="177">
        <v>1000</v>
      </c>
      <c r="C112" s="178" t="s">
        <v>734</v>
      </c>
      <c r="D112" s="55" t="s">
        <v>29</v>
      </c>
    </row>
    <row r="113" spans="1:4" ht="15" customHeight="1" x14ac:dyDescent="0.25">
      <c r="A113" s="175">
        <v>43754.127002314664</v>
      </c>
      <c r="B113" s="177">
        <v>100</v>
      </c>
      <c r="C113" s="178" t="s">
        <v>735</v>
      </c>
      <c r="D113" s="55" t="s">
        <v>29</v>
      </c>
    </row>
    <row r="114" spans="1:4" ht="15" customHeight="1" x14ac:dyDescent="0.25">
      <c r="A114" s="175">
        <v>43754.164965278003</v>
      </c>
      <c r="B114" s="177">
        <v>158</v>
      </c>
      <c r="C114" s="178" t="s">
        <v>736</v>
      </c>
      <c r="D114" s="55" t="s">
        <v>29</v>
      </c>
    </row>
    <row r="115" spans="1:4" ht="15" customHeight="1" x14ac:dyDescent="0.25">
      <c r="A115" s="175">
        <v>43754.06559027778</v>
      </c>
      <c r="B115" s="177">
        <v>500</v>
      </c>
      <c r="C115" s="178" t="s">
        <v>737</v>
      </c>
      <c r="D115" s="55" t="s">
        <v>29</v>
      </c>
    </row>
    <row r="116" spans="1:4" ht="15" customHeight="1" x14ac:dyDescent="0.25">
      <c r="A116" s="175">
        <v>43754.128877314739</v>
      </c>
      <c r="B116" s="177">
        <v>500</v>
      </c>
      <c r="C116" s="178" t="s">
        <v>738</v>
      </c>
      <c r="D116" s="55" t="s">
        <v>29</v>
      </c>
    </row>
    <row r="117" spans="1:4" ht="15" customHeight="1" x14ac:dyDescent="0.25">
      <c r="A117" s="175">
        <v>43754.172789352015</v>
      </c>
      <c r="B117" s="177">
        <v>1000</v>
      </c>
      <c r="C117" s="178" t="s">
        <v>739</v>
      </c>
      <c r="D117" s="55" t="s">
        <v>29</v>
      </c>
    </row>
    <row r="118" spans="1:4" ht="15" customHeight="1" x14ac:dyDescent="0.25">
      <c r="A118" s="175">
        <v>43755.117442129645</v>
      </c>
      <c r="B118" s="177">
        <v>60</v>
      </c>
      <c r="C118" s="178" t="s">
        <v>740</v>
      </c>
      <c r="D118" s="55" t="s">
        <v>29</v>
      </c>
    </row>
    <row r="119" spans="1:4" ht="15" customHeight="1" x14ac:dyDescent="0.25">
      <c r="A119" s="175">
        <v>43755.117442129645</v>
      </c>
      <c r="B119" s="177">
        <v>100</v>
      </c>
      <c r="C119" s="178" t="s">
        <v>636</v>
      </c>
      <c r="D119" s="55" t="s">
        <v>29</v>
      </c>
    </row>
    <row r="120" spans="1:4" ht="15" customHeight="1" x14ac:dyDescent="0.25">
      <c r="A120" s="175">
        <v>43755.117442129645</v>
      </c>
      <c r="B120" s="177">
        <v>100</v>
      </c>
      <c r="C120" s="178" t="s">
        <v>741</v>
      </c>
      <c r="D120" s="55" t="s">
        <v>29</v>
      </c>
    </row>
    <row r="121" spans="1:4" ht="15" customHeight="1" x14ac:dyDescent="0.25">
      <c r="A121" s="175">
        <v>43755.076874999795</v>
      </c>
      <c r="B121" s="177">
        <v>200</v>
      </c>
      <c r="C121" s="178" t="s">
        <v>742</v>
      </c>
      <c r="D121" s="55" t="s">
        <v>29</v>
      </c>
    </row>
    <row r="122" spans="1:4" ht="15" customHeight="1" x14ac:dyDescent="0.25">
      <c r="A122" s="175">
        <v>43755.084780092817</v>
      </c>
      <c r="B122" s="177">
        <v>500</v>
      </c>
      <c r="C122" s="178" t="s">
        <v>703</v>
      </c>
      <c r="D122" s="55" t="s">
        <v>29</v>
      </c>
    </row>
    <row r="123" spans="1:4" ht="15" customHeight="1" x14ac:dyDescent="0.25">
      <c r="A123" s="175">
        <v>43755.082002314739</v>
      </c>
      <c r="B123" s="177">
        <v>550</v>
      </c>
      <c r="C123" s="178" t="s">
        <v>743</v>
      </c>
      <c r="D123" s="55" t="s">
        <v>29</v>
      </c>
    </row>
    <row r="124" spans="1:4" ht="15" customHeight="1" x14ac:dyDescent="0.25">
      <c r="A124" s="175">
        <v>43755.109363425989</v>
      </c>
      <c r="B124" s="177">
        <v>7000</v>
      </c>
      <c r="C124" s="178" t="s">
        <v>744</v>
      </c>
      <c r="D124" s="55" t="s">
        <v>29</v>
      </c>
    </row>
    <row r="125" spans="1:4" ht="15" customHeight="1" x14ac:dyDescent="0.25">
      <c r="A125" s="175">
        <v>43756.102083333302</v>
      </c>
      <c r="B125" s="177">
        <v>50</v>
      </c>
      <c r="C125" s="178" t="s">
        <v>745</v>
      </c>
      <c r="D125" s="55" t="s">
        <v>29</v>
      </c>
    </row>
    <row r="126" spans="1:4" ht="15" customHeight="1" x14ac:dyDescent="0.25">
      <c r="A126" s="175">
        <v>43756.09241898125</v>
      </c>
      <c r="B126" s="177">
        <v>60</v>
      </c>
      <c r="C126" s="178" t="s">
        <v>746</v>
      </c>
      <c r="D126" s="55" t="s">
        <v>29</v>
      </c>
    </row>
    <row r="127" spans="1:4" ht="15" customHeight="1" x14ac:dyDescent="0.25">
      <c r="A127" s="175">
        <v>43756.100162037183</v>
      </c>
      <c r="B127" s="177">
        <v>60</v>
      </c>
      <c r="C127" s="178" t="s">
        <v>747</v>
      </c>
      <c r="D127" s="55" t="s">
        <v>29</v>
      </c>
    </row>
    <row r="128" spans="1:4" ht="15" customHeight="1" x14ac:dyDescent="0.25">
      <c r="A128" s="175">
        <v>43756.115567129571</v>
      </c>
      <c r="B128" s="177">
        <v>60</v>
      </c>
      <c r="C128" s="178" t="s">
        <v>748</v>
      </c>
      <c r="D128" s="55" t="s">
        <v>29</v>
      </c>
    </row>
    <row r="129" spans="1:4" ht="15" customHeight="1" x14ac:dyDescent="0.25">
      <c r="A129" s="175">
        <v>43756.082129629795</v>
      </c>
      <c r="B129" s="177">
        <v>300</v>
      </c>
      <c r="C129" s="178" t="s">
        <v>749</v>
      </c>
      <c r="D129" s="55" t="s">
        <v>29</v>
      </c>
    </row>
    <row r="130" spans="1:4" ht="15" customHeight="1" x14ac:dyDescent="0.25">
      <c r="A130" s="175">
        <v>43756.083611111157</v>
      </c>
      <c r="B130" s="177">
        <v>1000</v>
      </c>
      <c r="C130" s="178" t="s">
        <v>750</v>
      </c>
      <c r="D130" s="55" t="s">
        <v>29</v>
      </c>
    </row>
    <row r="131" spans="1:4" ht="15" customHeight="1" x14ac:dyDescent="0.25">
      <c r="A131" s="175">
        <v>43759.160381944384</v>
      </c>
      <c r="B131" s="177">
        <v>24</v>
      </c>
      <c r="C131" s="178" t="s">
        <v>751</v>
      </c>
      <c r="D131" s="55" t="s">
        <v>29</v>
      </c>
    </row>
    <row r="132" spans="1:4" ht="15" customHeight="1" x14ac:dyDescent="0.25">
      <c r="A132" s="175">
        <v>43759.133703703526</v>
      </c>
      <c r="B132" s="177">
        <v>25</v>
      </c>
      <c r="C132" s="178" t="s">
        <v>752</v>
      </c>
      <c r="D132" s="55" t="s">
        <v>29</v>
      </c>
    </row>
    <row r="133" spans="1:4" ht="15" customHeight="1" x14ac:dyDescent="0.25">
      <c r="A133" s="175">
        <v>43759.166307870299</v>
      </c>
      <c r="B133" s="177">
        <v>50</v>
      </c>
      <c r="C133" s="178" t="s">
        <v>753</v>
      </c>
      <c r="D133" s="55" t="s">
        <v>29</v>
      </c>
    </row>
    <row r="134" spans="1:4" ht="15" customHeight="1" x14ac:dyDescent="0.25">
      <c r="A134" s="175">
        <v>43759.161435185</v>
      </c>
      <c r="B134" s="177">
        <v>60</v>
      </c>
      <c r="C134" s="178" t="s">
        <v>754</v>
      </c>
      <c r="D134" s="55" t="s">
        <v>29</v>
      </c>
    </row>
    <row r="135" spans="1:4" ht="15" customHeight="1" x14ac:dyDescent="0.25">
      <c r="A135" s="175">
        <v>43759.164317129645</v>
      </c>
      <c r="B135" s="177">
        <v>60</v>
      </c>
      <c r="C135" s="178" t="s">
        <v>755</v>
      </c>
      <c r="D135" s="55" t="s">
        <v>29</v>
      </c>
    </row>
    <row r="136" spans="1:4" ht="15" customHeight="1" x14ac:dyDescent="0.25">
      <c r="A136" s="175">
        <v>43759.196180555504</v>
      </c>
      <c r="B136" s="177">
        <v>60</v>
      </c>
      <c r="C136" s="178" t="s">
        <v>756</v>
      </c>
      <c r="D136" s="55" t="s">
        <v>29</v>
      </c>
    </row>
    <row r="137" spans="1:4" ht="15" customHeight="1" x14ac:dyDescent="0.25">
      <c r="A137" s="175">
        <v>43759.196388889104</v>
      </c>
      <c r="B137" s="177">
        <v>60</v>
      </c>
      <c r="C137" s="178" t="s">
        <v>757</v>
      </c>
      <c r="D137" s="55" t="s">
        <v>29</v>
      </c>
    </row>
    <row r="138" spans="1:4" ht="15" customHeight="1" x14ac:dyDescent="0.25">
      <c r="A138" s="175">
        <v>43759.196388889104</v>
      </c>
      <c r="B138" s="177">
        <v>1000</v>
      </c>
      <c r="C138" s="178" t="s">
        <v>637</v>
      </c>
      <c r="D138" s="55" t="s">
        <v>29</v>
      </c>
    </row>
    <row r="139" spans="1:4" ht="15" customHeight="1" x14ac:dyDescent="0.25">
      <c r="A139" s="175">
        <v>43759.196620370261</v>
      </c>
      <c r="B139" s="177">
        <v>60</v>
      </c>
      <c r="C139" s="178" t="s">
        <v>758</v>
      </c>
      <c r="D139" s="55" t="s">
        <v>29</v>
      </c>
    </row>
    <row r="140" spans="1:4" ht="15" customHeight="1" x14ac:dyDescent="0.25">
      <c r="A140" s="175">
        <v>43759.196747685317</v>
      </c>
      <c r="B140" s="177">
        <v>60</v>
      </c>
      <c r="C140" s="178" t="s">
        <v>759</v>
      </c>
      <c r="D140" s="55" t="s">
        <v>29</v>
      </c>
    </row>
    <row r="141" spans="1:4" ht="15" customHeight="1" x14ac:dyDescent="0.25">
      <c r="A141" s="175">
        <v>43759.199398148339</v>
      </c>
      <c r="B141" s="177">
        <v>61</v>
      </c>
      <c r="C141" s="178" t="s">
        <v>760</v>
      </c>
      <c r="D141" s="55" t="s">
        <v>29</v>
      </c>
    </row>
    <row r="142" spans="1:4" ht="15" customHeight="1" x14ac:dyDescent="0.25">
      <c r="A142" s="175">
        <v>43759.14438657416</v>
      </c>
      <c r="B142" s="177">
        <v>100</v>
      </c>
      <c r="C142" s="178" t="s">
        <v>761</v>
      </c>
      <c r="D142" s="55" t="s">
        <v>29</v>
      </c>
    </row>
    <row r="143" spans="1:4" ht="15" customHeight="1" x14ac:dyDescent="0.25">
      <c r="A143" s="175">
        <v>43759.160868055653</v>
      </c>
      <c r="B143" s="177">
        <v>100</v>
      </c>
      <c r="C143" s="178" t="s">
        <v>762</v>
      </c>
      <c r="D143" s="55" t="s">
        <v>29</v>
      </c>
    </row>
    <row r="144" spans="1:4" ht="15" customHeight="1" x14ac:dyDescent="0.25">
      <c r="A144" s="175">
        <v>43759.165381944273</v>
      </c>
      <c r="B144" s="177">
        <v>100</v>
      </c>
      <c r="C144" s="178" t="s">
        <v>763</v>
      </c>
      <c r="D144" s="55" t="s">
        <v>29</v>
      </c>
    </row>
    <row r="145" spans="1:4" ht="15" customHeight="1" x14ac:dyDescent="0.25">
      <c r="A145" s="175">
        <v>43759.1981134261</v>
      </c>
      <c r="B145" s="177">
        <v>100</v>
      </c>
      <c r="C145" s="178" t="s">
        <v>764</v>
      </c>
      <c r="D145" s="55" t="s">
        <v>29</v>
      </c>
    </row>
    <row r="146" spans="1:4" ht="15" customHeight="1" x14ac:dyDescent="0.25">
      <c r="A146" s="175">
        <v>43759.208425926045</v>
      </c>
      <c r="B146" s="177">
        <v>100</v>
      </c>
      <c r="C146" s="178" t="s">
        <v>765</v>
      </c>
      <c r="D146" s="55" t="s">
        <v>29</v>
      </c>
    </row>
    <row r="147" spans="1:4" ht="15" customHeight="1" x14ac:dyDescent="0.25">
      <c r="A147" s="175">
        <v>43759.167627315037</v>
      </c>
      <c r="B147" s="177">
        <v>250</v>
      </c>
      <c r="C147" s="178" t="s">
        <v>766</v>
      </c>
      <c r="D147" s="55" t="s">
        <v>29</v>
      </c>
    </row>
    <row r="148" spans="1:4" ht="15" customHeight="1" x14ac:dyDescent="0.25">
      <c r="A148" s="175">
        <v>43759.135601851624</v>
      </c>
      <c r="B148" s="177">
        <v>300</v>
      </c>
      <c r="C148" s="178" t="s">
        <v>767</v>
      </c>
      <c r="D148" s="55" t="s">
        <v>29</v>
      </c>
    </row>
    <row r="149" spans="1:4" ht="15" customHeight="1" x14ac:dyDescent="0.25">
      <c r="A149" s="175">
        <v>43759.143541666679</v>
      </c>
      <c r="B149" s="177">
        <v>300</v>
      </c>
      <c r="C149" s="178" t="s">
        <v>768</v>
      </c>
      <c r="D149" s="55" t="s">
        <v>29</v>
      </c>
    </row>
    <row r="150" spans="1:4" ht="15" customHeight="1" x14ac:dyDescent="0.25">
      <c r="A150" s="175">
        <v>43759.137083333451</v>
      </c>
      <c r="B150" s="177">
        <v>500</v>
      </c>
      <c r="C150" s="178" t="s">
        <v>769</v>
      </c>
      <c r="D150" s="55" t="s">
        <v>29</v>
      </c>
    </row>
    <row r="151" spans="1:4" ht="15" customHeight="1" x14ac:dyDescent="0.25">
      <c r="A151" s="175">
        <v>43759.18474537041</v>
      </c>
      <c r="B151" s="177">
        <v>900</v>
      </c>
      <c r="C151" s="178" t="s">
        <v>770</v>
      </c>
      <c r="D151" s="55" t="s">
        <v>29</v>
      </c>
    </row>
    <row r="152" spans="1:4" ht="15" customHeight="1" x14ac:dyDescent="0.25">
      <c r="A152" s="175">
        <v>43759.156261574011</v>
      </c>
      <c r="B152" s="177">
        <v>1000</v>
      </c>
      <c r="C152" s="178" t="s">
        <v>771</v>
      </c>
      <c r="D152" s="55" t="s">
        <v>29</v>
      </c>
    </row>
    <row r="153" spans="1:4" ht="15" customHeight="1" x14ac:dyDescent="0.25">
      <c r="A153" s="175">
        <v>43759.199027777649</v>
      </c>
      <c r="B153" s="177">
        <v>1000</v>
      </c>
      <c r="C153" s="178" t="s">
        <v>772</v>
      </c>
      <c r="D153" s="179" t="s">
        <v>29</v>
      </c>
    </row>
    <row r="154" spans="1:4" ht="15" customHeight="1" x14ac:dyDescent="0.25">
      <c r="A154" s="175">
        <v>43759.19707175903</v>
      </c>
      <c r="B154" s="177">
        <v>2000</v>
      </c>
      <c r="C154" s="178" t="s">
        <v>773</v>
      </c>
      <c r="D154" s="179" t="s">
        <v>65</v>
      </c>
    </row>
    <row r="155" spans="1:4" ht="15" customHeight="1" x14ac:dyDescent="0.25">
      <c r="A155" s="175">
        <v>43759.179374999832</v>
      </c>
      <c r="B155" s="177">
        <v>3000</v>
      </c>
      <c r="C155" s="178" t="s">
        <v>672</v>
      </c>
      <c r="D155" s="55" t="s">
        <v>29</v>
      </c>
    </row>
    <row r="156" spans="1:4" ht="15" customHeight="1" x14ac:dyDescent="0.25">
      <c r="A156" s="175">
        <v>43760.101550925989</v>
      </c>
      <c r="B156" s="177">
        <v>1000</v>
      </c>
      <c r="C156" s="178" t="s">
        <v>774</v>
      </c>
      <c r="D156" s="55" t="s">
        <v>29</v>
      </c>
    </row>
    <row r="157" spans="1:4" ht="15" customHeight="1" x14ac:dyDescent="0.25">
      <c r="A157" s="175">
        <v>43760.101550925989</v>
      </c>
      <c r="B157" s="177">
        <v>100</v>
      </c>
      <c r="C157" s="178" t="s">
        <v>638</v>
      </c>
      <c r="D157" s="55" t="s">
        <v>29</v>
      </c>
    </row>
    <row r="158" spans="1:4" ht="15" customHeight="1" x14ac:dyDescent="0.25">
      <c r="A158" s="175">
        <v>43760.101550925989</v>
      </c>
      <c r="B158" s="177">
        <v>200</v>
      </c>
      <c r="C158" s="178" t="s">
        <v>639</v>
      </c>
      <c r="D158" s="55" t="s">
        <v>29</v>
      </c>
    </row>
    <row r="159" spans="1:4" ht="15" customHeight="1" x14ac:dyDescent="0.25">
      <c r="A159" s="175">
        <v>43760.112546296325</v>
      </c>
      <c r="B159" s="177">
        <v>1000</v>
      </c>
      <c r="C159" s="178" t="s">
        <v>775</v>
      </c>
      <c r="D159" s="55" t="s">
        <v>29</v>
      </c>
    </row>
    <row r="160" spans="1:4" ht="15" customHeight="1" x14ac:dyDescent="0.25">
      <c r="A160" s="175">
        <v>43761.061585647985</v>
      </c>
      <c r="B160" s="177">
        <v>50</v>
      </c>
      <c r="C160" s="178" t="s">
        <v>776</v>
      </c>
      <c r="D160" s="55" t="s">
        <v>29</v>
      </c>
    </row>
    <row r="161" spans="1:4" ht="15" customHeight="1" x14ac:dyDescent="0.25">
      <c r="A161" s="175">
        <v>43761.107685185038</v>
      </c>
      <c r="B161" s="177">
        <v>200</v>
      </c>
      <c r="C161" s="178" t="s">
        <v>777</v>
      </c>
      <c r="D161" s="55" t="s">
        <v>29</v>
      </c>
    </row>
    <row r="162" spans="1:4" ht="15" customHeight="1" x14ac:dyDescent="0.25">
      <c r="A162" s="175">
        <v>43761.107685185038</v>
      </c>
      <c r="B162" s="177">
        <v>1000</v>
      </c>
      <c r="C162" s="178" t="s">
        <v>640</v>
      </c>
      <c r="D162" s="55" t="s">
        <v>29</v>
      </c>
    </row>
    <row r="163" spans="1:4" ht="15" customHeight="1" x14ac:dyDescent="0.25">
      <c r="A163" s="175">
        <v>43761.120451388881</v>
      </c>
      <c r="B163" s="177">
        <v>1000</v>
      </c>
      <c r="C163" s="178" t="s">
        <v>778</v>
      </c>
      <c r="D163" s="55" t="s">
        <v>29</v>
      </c>
    </row>
    <row r="164" spans="1:4" ht="15" customHeight="1" x14ac:dyDescent="0.25">
      <c r="A164" s="175">
        <v>43762.096365740523</v>
      </c>
      <c r="B164" s="177">
        <v>75</v>
      </c>
      <c r="C164" s="178" t="s">
        <v>779</v>
      </c>
      <c r="D164" s="55" t="s">
        <v>29</v>
      </c>
    </row>
    <row r="165" spans="1:4" ht="15" customHeight="1" x14ac:dyDescent="0.25">
      <c r="A165" s="175">
        <v>43762.096365740523</v>
      </c>
      <c r="B165" s="177">
        <v>50</v>
      </c>
      <c r="C165" s="178" t="s">
        <v>780</v>
      </c>
      <c r="D165" s="55" t="s">
        <v>29</v>
      </c>
    </row>
    <row r="166" spans="1:4" ht="15" customHeight="1" x14ac:dyDescent="0.25">
      <c r="A166" s="175">
        <v>43762.065636574291</v>
      </c>
      <c r="B166" s="177">
        <v>500</v>
      </c>
      <c r="C166" s="178" t="s">
        <v>703</v>
      </c>
      <c r="D166" s="55" t="s">
        <v>29</v>
      </c>
    </row>
    <row r="167" spans="1:4" ht="15" customHeight="1" x14ac:dyDescent="0.25">
      <c r="A167" s="175">
        <v>43762.113865740597</v>
      </c>
      <c r="B167" s="177">
        <v>1100</v>
      </c>
      <c r="C167" s="178" t="s">
        <v>781</v>
      </c>
      <c r="D167" s="55" t="s">
        <v>29</v>
      </c>
    </row>
    <row r="168" spans="1:4" ht="15" customHeight="1" x14ac:dyDescent="0.25">
      <c r="A168" s="175">
        <v>43763.076319444459</v>
      </c>
      <c r="B168" s="177">
        <v>100</v>
      </c>
      <c r="C168" s="178" t="s">
        <v>782</v>
      </c>
      <c r="D168" s="55" t="s">
        <v>29</v>
      </c>
    </row>
    <row r="169" spans="1:4" ht="15" customHeight="1" x14ac:dyDescent="0.25">
      <c r="A169" s="175">
        <v>43763.076388888992</v>
      </c>
      <c r="B169" s="177">
        <v>200</v>
      </c>
      <c r="C169" s="178" t="s">
        <v>783</v>
      </c>
      <c r="D169" s="55" t="s">
        <v>29</v>
      </c>
    </row>
    <row r="170" spans="1:4" ht="15" customHeight="1" x14ac:dyDescent="0.25">
      <c r="A170" s="175">
        <v>43763.092199074104</v>
      </c>
      <c r="B170" s="177">
        <v>200</v>
      </c>
      <c r="C170" s="178" t="s">
        <v>784</v>
      </c>
      <c r="D170" s="55" t="s">
        <v>29</v>
      </c>
    </row>
    <row r="171" spans="1:4" ht="15" customHeight="1" x14ac:dyDescent="0.25">
      <c r="A171" s="175">
        <v>43766.165740740951</v>
      </c>
      <c r="B171" s="177">
        <v>60</v>
      </c>
      <c r="C171" s="178" t="s">
        <v>785</v>
      </c>
      <c r="D171" s="55" t="s">
        <v>29</v>
      </c>
    </row>
    <row r="172" spans="1:4" ht="15" customHeight="1" x14ac:dyDescent="0.25">
      <c r="A172" s="175">
        <v>43766.161076388787</v>
      </c>
      <c r="B172" s="177">
        <v>100</v>
      </c>
      <c r="C172" s="178" t="s">
        <v>786</v>
      </c>
      <c r="D172" s="55" t="s">
        <v>29</v>
      </c>
    </row>
    <row r="173" spans="1:4" ht="15" customHeight="1" x14ac:dyDescent="0.25">
      <c r="A173" s="175">
        <v>43766.166400462855</v>
      </c>
      <c r="B173" s="177">
        <v>122</v>
      </c>
      <c r="C173" s="178" t="s">
        <v>787</v>
      </c>
      <c r="D173" s="55" t="s">
        <v>29</v>
      </c>
    </row>
    <row r="174" spans="1:4" ht="15" customHeight="1" x14ac:dyDescent="0.25">
      <c r="A174" s="175">
        <v>43766.165879629552</v>
      </c>
      <c r="B174" s="177">
        <v>200</v>
      </c>
      <c r="C174" s="178" t="s">
        <v>788</v>
      </c>
      <c r="D174" s="55" t="s">
        <v>29</v>
      </c>
    </row>
    <row r="175" spans="1:4" ht="15" customHeight="1" x14ac:dyDescent="0.25">
      <c r="A175" s="175">
        <v>43766.154861111194</v>
      </c>
      <c r="B175" s="177">
        <v>250</v>
      </c>
      <c r="C175" s="178" t="s">
        <v>766</v>
      </c>
      <c r="D175" s="55" t="s">
        <v>29</v>
      </c>
    </row>
    <row r="176" spans="1:4" ht="15" customHeight="1" x14ac:dyDescent="0.25">
      <c r="A176" s="175">
        <v>43766.178668981418</v>
      </c>
      <c r="B176" s="177">
        <v>500</v>
      </c>
      <c r="C176" s="178" t="s">
        <v>770</v>
      </c>
      <c r="D176" s="55" t="s">
        <v>29</v>
      </c>
    </row>
    <row r="177" spans="1:4" ht="15" customHeight="1" x14ac:dyDescent="0.25">
      <c r="A177" s="175">
        <v>43766.129733796231</v>
      </c>
      <c r="B177" s="177">
        <v>1000</v>
      </c>
      <c r="C177" s="178" t="s">
        <v>789</v>
      </c>
      <c r="D177" s="55" t="s">
        <v>29</v>
      </c>
    </row>
    <row r="178" spans="1:4" ht="15" customHeight="1" x14ac:dyDescent="0.25">
      <c r="A178" s="175">
        <v>43766.130416666623</v>
      </c>
      <c r="B178" s="177">
        <v>3000</v>
      </c>
      <c r="C178" s="178" t="s">
        <v>672</v>
      </c>
      <c r="D178" s="55" t="s">
        <v>29</v>
      </c>
    </row>
    <row r="179" spans="1:4" ht="15" customHeight="1" x14ac:dyDescent="0.25">
      <c r="A179" s="175">
        <v>43767.085254629608</v>
      </c>
      <c r="B179" s="177">
        <v>100</v>
      </c>
      <c r="C179" s="178" t="s">
        <v>790</v>
      </c>
      <c r="D179" s="55" t="s">
        <v>29</v>
      </c>
    </row>
    <row r="180" spans="1:4" ht="15" customHeight="1" x14ac:dyDescent="0.25">
      <c r="A180" s="175">
        <v>43767.085254629608</v>
      </c>
      <c r="B180" s="177">
        <v>500</v>
      </c>
      <c r="C180" s="178" t="s">
        <v>791</v>
      </c>
      <c r="D180" s="55" t="s">
        <v>29</v>
      </c>
    </row>
    <row r="181" spans="1:4" ht="15" customHeight="1" x14ac:dyDescent="0.25">
      <c r="A181" s="175">
        <v>43767.108275462873</v>
      </c>
      <c r="B181" s="177">
        <v>100</v>
      </c>
      <c r="C181" s="178" t="s">
        <v>792</v>
      </c>
      <c r="D181" s="55" t="s">
        <v>29</v>
      </c>
    </row>
    <row r="182" spans="1:4" ht="15" customHeight="1" x14ac:dyDescent="0.25">
      <c r="A182" s="175">
        <v>43768.092858796474</v>
      </c>
      <c r="B182" s="177">
        <v>0.46</v>
      </c>
      <c r="C182" s="178" t="s">
        <v>599</v>
      </c>
      <c r="D182" s="55" t="s">
        <v>29</v>
      </c>
    </row>
    <row r="183" spans="1:4" ht="15" customHeight="1" x14ac:dyDescent="0.25">
      <c r="A183" s="175">
        <v>43768.095486111008</v>
      </c>
      <c r="B183" s="177">
        <v>100</v>
      </c>
      <c r="C183" s="178" t="s">
        <v>793</v>
      </c>
      <c r="D183" s="55" t="s">
        <v>29</v>
      </c>
    </row>
    <row r="184" spans="1:4" ht="15" customHeight="1" x14ac:dyDescent="0.25">
      <c r="A184" s="175">
        <v>43768.078969907481</v>
      </c>
      <c r="B184" s="177">
        <v>400</v>
      </c>
      <c r="C184" s="178" t="s">
        <v>731</v>
      </c>
      <c r="D184" s="55" t="s">
        <v>29</v>
      </c>
    </row>
    <row r="185" spans="1:4" ht="15" customHeight="1" x14ac:dyDescent="0.25">
      <c r="A185" s="175">
        <v>43768.078969907481</v>
      </c>
      <c r="B185" s="177">
        <v>150</v>
      </c>
      <c r="C185" s="178" t="s">
        <v>641</v>
      </c>
      <c r="D185" s="55" t="s">
        <v>29</v>
      </c>
    </row>
    <row r="186" spans="1:4" ht="15" customHeight="1" x14ac:dyDescent="0.25">
      <c r="A186" s="175">
        <v>43768.101759259123</v>
      </c>
      <c r="B186" s="177">
        <v>500</v>
      </c>
      <c r="C186" s="178" t="s">
        <v>770</v>
      </c>
      <c r="D186" s="55" t="s">
        <v>29</v>
      </c>
    </row>
    <row r="187" spans="1:4" ht="15" customHeight="1" x14ac:dyDescent="0.25">
      <c r="A187" s="175">
        <v>43769.085740740877</v>
      </c>
      <c r="B187" s="177">
        <v>100</v>
      </c>
      <c r="C187" s="178" t="s">
        <v>794</v>
      </c>
      <c r="D187" s="55" t="s">
        <v>29</v>
      </c>
    </row>
    <row r="188" spans="1:4" ht="15" customHeight="1" x14ac:dyDescent="0.25">
      <c r="A188" s="175">
        <v>43769.100196759216</v>
      </c>
      <c r="B188" s="177">
        <v>150</v>
      </c>
      <c r="C188" s="178" t="s">
        <v>795</v>
      </c>
      <c r="D188" s="55" t="s">
        <v>29</v>
      </c>
    </row>
    <row r="189" spans="1:4" ht="15" customHeight="1" x14ac:dyDescent="0.25">
      <c r="A189" s="175">
        <v>43769.098935185</v>
      </c>
      <c r="B189" s="177">
        <v>300</v>
      </c>
      <c r="C189" s="178" t="s">
        <v>645</v>
      </c>
      <c r="D189" s="55" t="s">
        <v>29</v>
      </c>
    </row>
    <row r="190" spans="1:4" ht="15" customHeight="1" x14ac:dyDescent="0.25">
      <c r="A190" s="175">
        <v>43769.089884259272</v>
      </c>
      <c r="B190" s="177">
        <v>500</v>
      </c>
      <c r="C190" s="178" t="s">
        <v>703</v>
      </c>
      <c r="D190" s="55" t="s">
        <v>29</v>
      </c>
    </row>
    <row r="191" spans="1:4" ht="15" customHeight="1" x14ac:dyDescent="0.25">
      <c r="A191" s="92" t="s">
        <v>21</v>
      </c>
      <c r="B191" s="89">
        <f>SUM(B11:B190)</f>
        <v>132095.52000000002</v>
      </c>
      <c r="C191" s="106"/>
      <c r="D191" s="55"/>
    </row>
    <row r="192" spans="1:4" ht="15" customHeight="1" x14ac:dyDescent="0.25">
      <c r="A192" s="217" t="s">
        <v>56</v>
      </c>
      <c r="B192" s="218"/>
      <c r="C192" s="218"/>
      <c r="D192" s="219"/>
    </row>
    <row r="193" spans="1:4" s="57" customFormat="1" ht="15" customHeight="1" x14ac:dyDescent="0.25">
      <c r="A193" s="54">
        <v>43739</v>
      </c>
      <c r="B193" s="101">
        <v>5150</v>
      </c>
      <c r="C193" s="220" t="s">
        <v>796</v>
      </c>
      <c r="D193" s="221"/>
    </row>
    <row r="194" spans="1:4" s="57" customFormat="1" ht="15" customHeight="1" x14ac:dyDescent="0.25">
      <c r="A194" s="54">
        <v>43739</v>
      </c>
      <c r="B194" s="102">
        <v>3450</v>
      </c>
      <c r="C194" s="220" t="s">
        <v>797</v>
      </c>
      <c r="D194" s="221"/>
    </row>
    <row r="195" spans="1:4" s="57" customFormat="1" ht="15" customHeight="1" x14ac:dyDescent="0.25">
      <c r="A195" s="80" t="s">
        <v>501</v>
      </c>
      <c r="B195" s="102">
        <v>1310</v>
      </c>
      <c r="C195" s="233" t="s">
        <v>798</v>
      </c>
      <c r="D195" s="221"/>
    </row>
    <row r="196" spans="1:4" s="57" customFormat="1" ht="15" customHeight="1" x14ac:dyDescent="0.25">
      <c r="A196" s="80" t="s">
        <v>501</v>
      </c>
      <c r="B196" s="102">
        <v>7553.2</v>
      </c>
      <c r="C196" s="220" t="s">
        <v>815</v>
      </c>
      <c r="D196" s="221"/>
    </row>
    <row r="197" spans="1:4" s="57" customFormat="1" ht="15" customHeight="1" x14ac:dyDescent="0.25">
      <c r="A197" s="80" t="s">
        <v>501</v>
      </c>
      <c r="B197" s="103">
        <v>36.799999999999997</v>
      </c>
      <c r="C197" s="234" t="s">
        <v>799</v>
      </c>
      <c r="D197" s="234"/>
    </row>
    <row r="198" spans="1:4" s="57" customFormat="1" ht="15" customHeight="1" x14ac:dyDescent="0.25">
      <c r="A198" s="54">
        <v>43767</v>
      </c>
      <c r="B198" s="102">
        <v>3560</v>
      </c>
      <c r="C198" s="220" t="s">
        <v>816</v>
      </c>
      <c r="D198" s="221"/>
    </row>
    <row r="199" spans="1:4" s="57" customFormat="1" ht="15" customHeight="1" x14ac:dyDescent="0.25">
      <c r="A199" s="54">
        <v>43767</v>
      </c>
      <c r="B199" s="101">
        <v>7600</v>
      </c>
      <c r="C199" s="220" t="s">
        <v>817</v>
      </c>
      <c r="D199" s="221"/>
    </row>
    <row r="200" spans="1:4" s="57" customFormat="1" ht="15" customHeight="1" x14ac:dyDescent="0.25">
      <c r="A200" s="54">
        <v>43767</v>
      </c>
      <c r="B200" s="102">
        <v>6536</v>
      </c>
      <c r="C200" s="220" t="s">
        <v>800</v>
      </c>
      <c r="D200" s="221"/>
    </row>
    <row r="201" spans="1:4" s="57" customFormat="1" ht="15" customHeight="1" x14ac:dyDescent="0.25">
      <c r="A201" s="54">
        <v>43767</v>
      </c>
      <c r="B201" s="102">
        <v>151961.60000000001</v>
      </c>
      <c r="C201" s="220" t="s">
        <v>801</v>
      </c>
      <c r="D201" s="221"/>
    </row>
    <row r="202" spans="1:4" s="57" customFormat="1" ht="15" customHeight="1" x14ac:dyDescent="0.25">
      <c r="A202" s="92" t="s">
        <v>21</v>
      </c>
      <c r="B202" s="89">
        <f>SUM(B193:B201)</f>
        <v>187157.6</v>
      </c>
      <c r="C202" s="215"/>
      <c r="D202" s="216"/>
    </row>
    <row r="203" spans="1:4" ht="15" customHeight="1" x14ac:dyDescent="0.25">
      <c r="A203" s="235" t="s">
        <v>57</v>
      </c>
      <c r="B203" s="236"/>
      <c r="C203" s="236"/>
      <c r="D203" s="237"/>
    </row>
    <row r="204" spans="1:4" ht="15" customHeight="1" x14ac:dyDescent="0.25">
      <c r="A204" s="54">
        <v>43765</v>
      </c>
      <c r="B204" s="102">
        <v>57324.959999999999</v>
      </c>
      <c r="C204" s="220" t="s">
        <v>801</v>
      </c>
      <c r="D204" s="221"/>
    </row>
    <row r="205" spans="1:4" ht="15" customHeight="1" x14ac:dyDescent="0.25">
      <c r="A205" s="92" t="s">
        <v>21</v>
      </c>
      <c r="B205" s="94">
        <f>SUM(B204:B204)</f>
        <v>57324.959999999999</v>
      </c>
      <c r="C205" s="215"/>
      <c r="D205" s="216"/>
    </row>
    <row r="206" spans="1:4" ht="15" customHeight="1" x14ac:dyDescent="0.25">
      <c r="A206" s="230" t="s">
        <v>58</v>
      </c>
      <c r="B206" s="231"/>
      <c r="C206" s="231"/>
      <c r="D206" s="232"/>
    </row>
    <row r="207" spans="1:4" ht="15" customHeight="1" x14ac:dyDescent="0.25">
      <c r="A207" s="58">
        <v>43739</v>
      </c>
      <c r="B207" s="143">
        <v>3448.22</v>
      </c>
      <c r="C207" s="228" t="s">
        <v>819</v>
      </c>
      <c r="D207" s="229"/>
    </row>
    <row r="208" spans="1:4" ht="15" customHeight="1" x14ac:dyDescent="0.25">
      <c r="A208" s="58">
        <v>43739</v>
      </c>
      <c r="B208" s="184">
        <v>3761.17</v>
      </c>
      <c r="C208" s="214" t="s">
        <v>808</v>
      </c>
      <c r="D208" s="214"/>
    </row>
    <row r="209" spans="1:4" ht="15" customHeight="1" x14ac:dyDescent="0.25">
      <c r="A209" s="80" t="s">
        <v>501</v>
      </c>
      <c r="B209" s="143">
        <v>300000</v>
      </c>
      <c r="C209" s="213" t="s">
        <v>809</v>
      </c>
      <c r="D209" s="213"/>
    </row>
    <row r="210" spans="1:4" ht="15" customHeight="1" x14ac:dyDescent="0.25">
      <c r="A210" s="80" t="s">
        <v>501</v>
      </c>
      <c r="B210" s="83">
        <v>19000</v>
      </c>
      <c r="C210" s="213" t="s">
        <v>810</v>
      </c>
      <c r="D210" s="213"/>
    </row>
    <row r="211" spans="1:4" ht="15" customHeight="1" x14ac:dyDescent="0.25">
      <c r="A211" s="58">
        <v>43748</v>
      </c>
      <c r="B211" s="104">
        <v>60000</v>
      </c>
      <c r="C211" s="213" t="s">
        <v>580</v>
      </c>
      <c r="D211" s="213"/>
    </row>
    <row r="212" spans="1:4" ht="15" customHeight="1" x14ac:dyDescent="0.25">
      <c r="A212" s="58">
        <v>43748</v>
      </c>
      <c r="B212" s="143">
        <v>453797.4</v>
      </c>
      <c r="C212" s="213" t="s">
        <v>811</v>
      </c>
      <c r="D212" s="213"/>
    </row>
    <row r="213" spans="1:4" ht="15" customHeight="1" x14ac:dyDescent="0.25">
      <c r="A213" s="131">
        <v>43753</v>
      </c>
      <c r="B213" s="104">
        <v>1000000</v>
      </c>
      <c r="C213" s="213" t="s">
        <v>812</v>
      </c>
      <c r="D213" s="213"/>
    </row>
    <row r="214" spans="1:4" ht="15" customHeight="1" x14ac:dyDescent="0.25">
      <c r="A214" s="131">
        <v>43756</v>
      </c>
      <c r="B214" s="143">
        <v>4492.58</v>
      </c>
      <c r="C214" s="213" t="s">
        <v>813</v>
      </c>
      <c r="D214" s="213"/>
    </row>
    <row r="215" spans="1:4" ht="15" customHeight="1" x14ac:dyDescent="0.25">
      <c r="A215" s="131">
        <v>43756</v>
      </c>
      <c r="B215" s="143">
        <v>11400</v>
      </c>
      <c r="C215" s="212" t="s">
        <v>814</v>
      </c>
      <c r="D215" s="212"/>
    </row>
    <row r="216" spans="1:4" ht="15" customHeight="1" x14ac:dyDescent="0.25">
      <c r="A216" s="131">
        <v>43760</v>
      </c>
      <c r="B216" s="143">
        <v>85000</v>
      </c>
      <c r="C216" s="213" t="s">
        <v>580</v>
      </c>
      <c r="D216" s="213"/>
    </row>
    <row r="217" spans="1:4" ht="15" customHeight="1" x14ac:dyDescent="0.25">
      <c r="A217" s="131">
        <v>43766</v>
      </c>
      <c r="B217" s="143">
        <v>32000</v>
      </c>
      <c r="C217" s="213" t="s">
        <v>580</v>
      </c>
      <c r="D217" s="213"/>
    </row>
    <row r="218" spans="1:4" ht="15" customHeight="1" x14ac:dyDescent="0.25">
      <c r="A218" s="142">
        <v>43739</v>
      </c>
      <c r="B218" s="83">
        <v>46861.01</v>
      </c>
      <c r="C218" s="228" t="s">
        <v>803</v>
      </c>
      <c r="D218" s="229"/>
    </row>
    <row r="219" spans="1:4" ht="15" customHeight="1" x14ac:dyDescent="0.25">
      <c r="A219" s="142">
        <v>43739</v>
      </c>
      <c r="B219" s="83">
        <v>2670</v>
      </c>
      <c r="C219" s="213" t="s">
        <v>802</v>
      </c>
      <c r="D219" s="213"/>
    </row>
    <row r="220" spans="1:4" ht="15" customHeight="1" x14ac:dyDescent="0.25">
      <c r="A220" s="92" t="s">
        <v>21</v>
      </c>
      <c r="B220" s="94">
        <f>SUM(B207:B219)</f>
        <v>2022430.3800000001</v>
      </c>
      <c r="C220" s="226"/>
      <c r="D220" s="227"/>
    </row>
    <row r="221" spans="1:4" ht="15" customHeight="1" x14ac:dyDescent="0.25">
      <c r="A221" s="7" t="s">
        <v>60</v>
      </c>
      <c r="B221" s="117">
        <f>B191+B202+B220+B205</f>
        <v>2399008.46</v>
      </c>
      <c r="C221" s="115"/>
      <c r="D221" s="116"/>
    </row>
    <row r="222" spans="1:4" ht="15" customHeight="1" x14ac:dyDescent="0.25">
      <c r="B222" s="30"/>
    </row>
    <row r="223" spans="1:4" ht="15" customHeight="1" x14ac:dyDescent="0.25">
      <c r="A223" s="38"/>
      <c r="C223" s="107"/>
    </row>
    <row r="224" spans="1:4" ht="15" customHeight="1" x14ac:dyDescent="0.25">
      <c r="A224" s="109"/>
    </row>
  </sheetData>
  <sheetProtection formatCells="0" formatColumns="0" formatRows="0" insertColumns="0" insertRows="0" insertHyperlinks="0" deleteColumns="0" deleteRows="0" sort="0" autoFilter="0" pivotTables="0"/>
  <mergeCells count="35">
    <mergeCell ref="A10:D10"/>
    <mergeCell ref="C204:D204"/>
    <mergeCell ref="C220:D220"/>
    <mergeCell ref="C207:D207"/>
    <mergeCell ref="A206:D206"/>
    <mergeCell ref="C218:D218"/>
    <mergeCell ref="C211:D211"/>
    <mergeCell ref="C212:D212"/>
    <mergeCell ref="C219:D219"/>
    <mergeCell ref="C210:D210"/>
    <mergeCell ref="C213:D213"/>
    <mergeCell ref="C195:D195"/>
    <mergeCell ref="C196:D196"/>
    <mergeCell ref="C197:D197"/>
    <mergeCell ref="C205:D205"/>
    <mergeCell ref="A203:D203"/>
    <mergeCell ref="B1:D1"/>
    <mergeCell ref="B2:D2"/>
    <mergeCell ref="B4:D4"/>
    <mergeCell ref="B5:D5"/>
    <mergeCell ref="B6:D6"/>
    <mergeCell ref="C202:D202"/>
    <mergeCell ref="A192:D192"/>
    <mergeCell ref="C193:D193"/>
    <mergeCell ref="C194:D194"/>
    <mergeCell ref="C198:D198"/>
    <mergeCell ref="C199:D199"/>
    <mergeCell ref="C200:D200"/>
    <mergeCell ref="C201:D201"/>
    <mergeCell ref="C215:D215"/>
    <mergeCell ref="C214:D214"/>
    <mergeCell ref="C216:D216"/>
    <mergeCell ref="C217:D217"/>
    <mergeCell ref="C208:D208"/>
    <mergeCell ref="C209:D20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Юля</cp:lastModifiedBy>
  <cp:revision/>
  <cp:lastPrinted>2019-11-25T08:39:38Z</cp:lastPrinted>
  <dcterms:created xsi:type="dcterms:W3CDTF">2019-02-26T11:48:52Z</dcterms:created>
  <dcterms:modified xsi:type="dcterms:W3CDTF">2019-12-02T10:52:31Z</dcterms:modified>
  <cp:category/>
  <cp:contentStatus/>
</cp:coreProperties>
</file>