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я\Desktop\"/>
    </mc:Choice>
  </mc:AlternateContent>
  <bookViews>
    <workbookView xWindow="-120" yWindow="-120" windowWidth="29040" windowHeight="1584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3" i="1" l="1"/>
  <c r="C11" i="1"/>
  <c r="C21" i="8"/>
  <c r="C79" i="11" l="1"/>
  <c r="C80" i="11"/>
  <c r="C18" i="6" l="1"/>
  <c r="C560" i="13"/>
  <c r="C559" i="13"/>
  <c r="B81" i="4" l="1"/>
  <c r="B82" i="4" s="1"/>
  <c r="B68" i="4"/>
  <c r="B63" i="4"/>
  <c r="B59" i="4"/>
  <c r="B45" i="4"/>
  <c r="B27" i="4"/>
  <c r="B192" i="5"/>
  <c r="B205" i="5"/>
  <c r="B79" i="4" l="1"/>
  <c r="B180" i="5" l="1"/>
  <c r="B206" i="5" s="1"/>
  <c r="C16" i="1" l="1"/>
  <c r="C10" i="10" l="1"/>
  <c r="C22" i="1" l="1"/>
  <c r="C23" i="1" l="1"/>
  <c r="C25" i="1" l="1"/>
  <c r="C12" i="1" l="1"/>
  <c r="C14" i="1" l="1"/>
  <c r="C17" i="1" l="1"/>
  <c r="C27" i="1"/>
  <c r="C26" i="1"/>
  <c r="C24" i="1"/>
  <c r="C20" i="1"/>
  <c r="C15" i="1" l="1"/>
  <c r="C21" i="1"/>
  <c r="C19" i="1" s="1"/>
  <c r="C29" i="1" l="1"/>
</calcChain>
</file>

<file path=xl/sharedStrings.xml><?xml version="1.0" encoding="utf-8"?>
<sst xmlns="http://schemas.openxmlformats.org/spreadsheetml/2006/main" count="1748" uniqueCount="819">
  <si>
    <t>Благотворительный фонд</t>
  </si>
  <si>
    <t>помощи бездомным животным "РЭЙ"</t>
  </si>
  <si>
    <t>Отчет о полученных пожертвованиях</t>
  </si>
  <si>
    <t>и произведенных расходах</t>
  </si>
  <si>
    <t xml:space="preserve">Через платежную систему CloudPayments на сайте www.rayfund.ru </t>
  </si>
  <si>
    <t>Через платежную систему PayPal</t>
  </si>
  <si>
    <t>Через платежную систему Yandex.Money</t>
  </si>
  <si>
    <t>Через платежную систему Qiwi</t>
  </si>
  <si>
    <t>Через СМС на короткий номер 3434</t>
  </si>
  <si>
    <t>На расчетный счет Фонда в ПАО "Сбербанк"</t>
  </si>
  <si>
    <t>Программа "Поддержка приютов"</t>
  </si>
  <si>
    <t>Программа "Лечение"</t>
  </si>
  <si>
    <t>Программа "Лапа дружбы"</t>
  </si>
  <si>
    <t>Административно-хозяйственные расходы</t>
  </si>
  <si>
    <t>в т.ч. долгосрочные проекты</t>
  </si>
  <si>
    <t>.</t>
  </si>
  <si>
    <t>Детализация произведенных расходов</t>
  </si>
  <si>
    <t>Дата платежа</t>
  </si>
  <si>
    <t>Сумма, руб.</t>
  </si>
  <si>
    <t>Назначение платежа</t>
  </si>
  <si>
    <t>Итого</t>
  </si>
  <si>
    <t xml:space="preserve">Программа "Лапа дружбы" </t>
  </si>
  <si>
    <t xml:space="preserve">Пожертвования на сайте www.rayfund.ru </t>
  </si>
  <si>
    <t>через платёжную систему CloudPayments</t>
  </si>
  <si>
    <t>Дата перечисления</t>
  </si>
  <si>
    <t>Дата зачисления 
на р/сч</t>
  </si>
  <si>
    <t>Благотворитель</t>
  </si>
  <si>
    <t>Благотворительное пожертвование</t>
  </si>
  <si>
    <t>Зачислено на р/сч за вычетом комиссии оператора (2,9%)</t>
  </si>
  <si>
    <t>Ожидается зачисление на р/сч за вычетом комиссии оператора (2,9%)</t>
  </si>
  <si>
    <t>Пожертвования через платёжную систему PayPal</t>
  </si>
  <si>
    <t>Дата зачисления на р/сч</t>
  </si>
  <si>
    <t>Назначение</t>
  </si>
  <si>
    <t>Зачислено на р/сч за вычетом комиссии оператора</t>
  </si>
  <si>
    <t>Ожидается зачисление на р/сч за вычетом комиссии</t>
  </si>
  <si>
    <t>Пожертвования через платёжную систему Yandex.Money</t>
  </si>
  <si>
    <t>Зачислено на р/сч за вычетом комиссии оператора (2,8%)</t>
  </si>
  <si>
    <t>Ожидает зачисления на р/сч за вычетом комиссии оператора (2,8%)</t>
  </si>
  <si>
    <t>Пожертвования через платёжную систему QIWI</t>
  </si>
  <si>
    <t>Благотворитель (последние 4 цифры номера телефона)</t>
  </si>
  <si>
    <t>Пожертвования через СМС на короткий номер 3434</t>
  </si>
  <si>
    <t>Ожидает зачисления на р/сч за вычетом комиссии оператора</t>
  </si>
  <si>
    <t>Поступления на расчетный счет Фонда</t>
  </si>
  <si>
    <t>в ПАО "Сбербанк"</t>
  </si>
  <si>
    <t>Дата</t>
  </si>
  <si>
    <t>Сдача наличных в банк</t>
  </si>
  <si>
    <t>Благотворительные пожертвования через мобильный терминал</t>
  </si>
  <si>
    <t>Прочие поступления и благотворительные пожертвования</t>
  </si>
  <si>
    <t>Всего</t>
  </si>
  <si>
    <t>Зачислено на р/сч за вычетом комиссии оператора 5%</t>
  </si>
  <si>
    <t>Ожидает зачисления на р/сч за вычетом комиссии оператора 5%</t>
  </si>
  <si>
    <t>4301</t>
  </si>
  <si>
    <t>Программа "РэйДом"</t>
  </si>
  <si>
    <t>Благотворительное пожертвование на строительство забора</t>
  </si>
  <si>
    <t>YANA SVININA</t>
  </si>
  <si>
    <t>ALEKSANDR KLIMENKO</t>
  </si>
  <si>
    <t>0889</t>
  </si>
  <si>
    <t>KIRILL VANKOV</t>
  </si>
  <si>
    <t xml:space="preserve">Программа "РэйДом" </t>
  </si>
  <si>
    <t>VIKTORIYA EMSHANOVA</t>
  </si>
  <si>
    <t>Программа "Социальное зоотакси "РэйМобиль"</t>
  </si>
  <si>
    <t>Программа "Мероприятия и работа с общественностью", частично реализуемая на средства, полученные из бюджета г. Москвы (Грант Мэра)</t>
  </si>
  <si>
    <t>1441</t>
  </si>
  <si>
    <t>8197</t>
  </si>
  <si>
    <t>2190</t>
  </si>
  <si>
    <t>ROBERT BAGDASARYAN</t>
  </si>
  <si>
    <t>Программа "Стерилизация", частично реализуемая на средства, полученные от Фонда президентских грантов</t>
  </si>
  <si>
    <t>Подарок на новый год!</t>
  </si>
  <si>
    <t>OLGA DROZDOVA</t>
  </si>
  <si>
    <t>TAISIYA KOLPAKOVA</t>
  </si>
  <si>
    <t>ANTON VIACHESLAVOVICH</t>
  </si>
  <si>
    <t>SIANOVA OLGA</t>
  </si>
  <si>
    <t>DARIA KOROLEVA</t>
  </si>
  <si>
    <t>KSENIA SHPILEVSKAIA</t>
  </si>
  <si>
    <t>BATAKOVICH IRENA</t>
  </si>
  <si>
    <t>SOFIIA BASH</t>
  </si>
  <si>
    <t>EVGENIYA PRELOVA</t>
  </si>
  <si>
    <t>YULIYA KHRUSHCH</t>
  </si>
  <si>
    <t>MARINA BYSTRITSKYA</t>
  </si>
  <si>
    <t>ELENA SOROKINA</t>
  </si>
  <si>
    <t>ANNA KONDAKOVA</t>
  </si>
  <si>
    <t>EKATERINA VOLOSHINA</t>
  </si>
  <si>
    <t>LYUBOV SHUNINA</t>
  </si>
  <si>
    <t>TIMOFEY FUKALOV</t>
  </si>
  <si>
    <t>YULIYA KOZYREVA</t>
  </si>
  <si>
    <t>KRISTINA IGNATEVA</t>
  </si>
  <si>
    <t>ANASTASIIA</t>
  </si>
  <si>
    <t>KATSIARYNA VOLODKO</t>
  </si>
  <si>
    <t>ANNAKORKH</t>
  </si>
  <si>
    <t>KRISTINA VOLCHKOVA</t>
  </si>
  <si>
    <t>LILIYA AKHMEDOVA</t>
  </si>
  <si>
    <t>ZHANNA GRIGINA</t>
  </si>
  <si>
    <t>KRISTINA BIALSKAIA</t>
  </si>
  <si>
    <t>ELENA EGOROVA</t>
  </si>
  <si>
    <t>ALENA IVANOVA</t>
  </si>
  <si>
    <t>SVETLANA SAVE</t>
  </si>
  <si>
    <t xml:space="preserve">Игорь Кузнецов </t>
  </si>
  <si>
    <t xml:space="preserve">Алина Симанова </t>
  </si>
  <si>
    <t xml:space="preserve">Irina Pivovarova </t>
  </si>
  <si>
    <t xml:space="preserve">Liudmila Rybalkina </t>
  </si>
  <si>
    <t xml:space="preserve">Виктория Филимонова </t>
  </si>
  <si>
    <t>Оплата за услуги связи</t>
  </si>
  <si>
    <t>АНОНИМНО</t>
  </si>
  <si>
    <t>4552</t>
  </si>
  <si>
    <t>9845</t>
  </si>
  <si>
    <t>9304</t>
  </si>
  <si>
    <t>0444</t>
  </si>
  <si>
    <t>0683</t>
  </si>
  <si>
    <t>1752</t>
  </si>
  <si>
    <t>4908</t>
  </si>
  <si>
    <t>6055</t>
  </si>
  <si>
    <t>7687</t>
  </si>
  <si>
    <t>4298</t>
  </si>
  <si>
    <t>0692</t>
  </si>
  <si>
    <t>9910</t>
  </si>
  <si>
    <t>5601</t>
  </si>
  <si>
    <t>8587</t>
  </si>
  <si>
    <t>3829</t>
  </si>
  <si>
    <t>4757</t>
  </si>
  <si>
    <t>8381</t>
  </si>
  <si>
    <t>2651</t>
  </si>
  <si>
    <t>8169</t>
  </si>
  <si>
    <t>9262</t>
  </si>
  <si>
    <t>7431</t>
  </si>
  <si>
    <t>Благотворительное пожертвование от фонда "LAPA"</t>
  </si>
  <si>
    <t>Благотворительное пожертвование от Фонда "Перспектива"</t>
  </si>
  <si>
    <t>Благотворительное пожертвование от Фонда поддержки и развития филантропии "КАФ", собранные в рамках благотворительной программы "Благо.ру"</t>
  </si>
  <si>
    <t xml:space="preserve">Благотворительные пожертвования, собранные на портале dobro.mail.ru </t>
  </si>
  <si>
    <t>Благотворитель (последние 4 цифры номера яндекс-кошелька)</t>
  </si>
  <si>
    <t>Благотворительные пожертвования от БФ "Нужна помощь"</t>
  </si>
  <si>
    <t>Дата 
перечисления</t>
  </si>
  <si>
    <t>Остаток средств на 01.01.2020</t>
  </si>
  <si>
    <t>Общая сумма поступлений за январь 2020г.</t>
  </si>
  <si>
    <t>Произведенные расходы за январь 2020г.</t>
  </si>
  <si>
    <t>Остаток средств на 31.01.2020</t>
  </si>
  <si>
    <t>Оплата за услуги по управлению аккаунтами в социальных сетях за декабрь 2019г.</t>
  </si>
  <si>
    <t>Оплата за право использования программы для ЭВМ "Контур-Экстерн"</t>
  </si>
  <si>
    <t>Оплата за услуги по управлению аккаунтами в социальных сетях за январь 2020г.</t>
  </si>
  <si>
    <t>Оплата за сувенирную продукцию</t>
  </si>
  <si>
    <t>MAXIM KARPOV</t>
  </si>
  <si>
    <t>GUSHKOV SERGEY</t>
  </si>
  <si>
    <t>IRINA IVANOVA</t>
  </si>
  <si>
    <t>FAINA RAYGORODSKAYA</t>
  </si>
  <si>
    <t>NATALIA MARMIY</t>
  </si>
  <si>
    <t>MAXIM SOLDATENKOV</t>
  </si>
  <si>
    <t>ELENA BAKULINA</t>
  </si>
  <si>
    <t>NATALIYA GORELOVA</t>
  </si>
  <si>
    <t>OLGA SABLIROVA</t>
  </si>
  <si>
    <t>VERONIKA SHIRSHOVA</t>
  </si>
  <si>
    <t>TATYANA AKOLZINA</t>
  </si>
  <si>
    <t>VASIA PUPKIN</t>
  </si>
  <si>
    <t>ILYA BORODIN</t>
  </si>
  <si>
    <t>ARMINE ULUKHANYAN</t>
  </si>
  <si>
    <t>IGOR KOSAGOVSKIY</t>
  </si>
  <si>
    <t>TAISIYA MAXIMOVA</t>
  </si>
  <si>
    <t>VIKTOR KOLESNIKOV</t>
  </si>
  <si>
    <t>CARD DIGITAL</t>
  </si>
  <si>
    <t>VERA VOYTETSKAYA</t>
  </si>
  <si>
    <t>ROMANOVA ANNA</t>
  </si>
  <si>
    <t>NAIRA VRONSKAYA</t>
  </si>
  <si>
    <t>EKATERINA FOMENKO</t>
  </si>
  <si>
    <t>IRINA LAKTYUSHINA</t>
  </si>
  <si>
    <t>ALEXANDRA TEREGULOVA</t>
  </si>
  <si>
    <t>ROMAN ZHUKOV</t>
  </si>
  <si>
    <t>IVAN MEDVEDEV</t>
  </si>
  <si>
    <t>SOBCHIK EKATERINA</t>
  </si>
  <si>
    <t>NATALIA ABROSKINA</t>
  </si>
  <si>
    <t>VERONIKA SAVOSTIANOVA</t>
  </si>
  <si>
    <t>ELENA ZHOSUL</t>
  </si>
  <si>
    <t>NATALYA SEVERINA</t>
  </si>
  <si>
    <t>NATALIA SHEVTSOVA</t>
  </si>
  <si>
    <t>ELENA NESTEROVA</t>
  </si>
  <si>
    <t>MARIIA FILIPPOVA</t>
  </si>
  <si>
    <t>VALERIYA YAKHINA</t>
  </si>
  <si>
    <t>EVGENIY MINZULIN</t>
  </si>
  <si>
    <t>SEDOVA YULIIYA</t>
  </si>
  <si>
    <t>OLGA KUZNETSOVA</t>
  </si>
  <si>
    <t>KAMILLA KAMALOVA</t>
  </si>
  <si>
    <t>IRINA RAUTENKO</t>
  </si>
  <si>
    <t>OLGA YATSENKO</t>
  </si>
  <si>
    <t>IRINA SHAROVATOVA</t>
  </si>
  <si>
    <t>TATIANA LYUBCHENKO</t>
  </si>
  <si>
    <t>ROMAN UVAROV</t>
  </si>
  <si>
    <t>KONSTANTIN LARIONOV</t>
  </si>
  <si>
    <t>ANASTASIIA KANAVINA</t>
  </si>
  <si>
    <t>JANIS DZENIS</t>
  </si>
  <si>
    <t>MOMENTUM R</t>
  </si>
  <si>
    <t>MARIIA VORSLAV</t>
  </si>
  <si>
    <t>OLGA SHAPENKOVA</t>
  </si>
  <si>
    <t>OKSANA KISELEVA</t>
  </si>
  <si>
    <t>ILIA</t>
  </si>
  <si>
    <t>ALENA NIKOLSKAIA</t>
  </si>
  <si>
    <t>VLADISLAV PISKAREV</t>
  </si>
  <si>
    <t>OLGA YASTREBOVA</t>
  </si>
  <si>
    <t>STALINA GUREVICH</t>
  </si>
  <si>
    <t>DMITRI LIHHATSOV</t>
  </si>
  <si>
    <t>ANNA ZLOBINA</t>
  </si>
  <si>
    <t>YURIY NUKULIN</t>
  </si>
  <si>
    <t>ALEXANDRA TUPIK</t>
  </si>
  <si>
    <t>ELINA ALIMBEKOVA</t>
  </si>
  <si>
    <t>YULIYA MARTYNOVA</t>
  </si>
  <si>
    <t>OLGA LEVINA</t>
  </si>
  <si>
    <t>TATYANA TULCHINSKAYA</t>
  </si>
  <si>
    <t>MARGARITA PESTOVA</t>
  </si>
  <si>
    <t>LEYLA ZHELDYBAEVA</t>
  </si>
  <si>
    <t>SVETLANA SAMARSKAYA</t>
  </si>
  <si>
    <t>ELENA PILYUGINA</t>
  </si>
  <si>
    <t>JULIA MOSHCHITSKAYA</t>
  </si>
  <si>
    <t>SHAMARDINA TATIANA</t>
  </si>
  <si>
    <t>ELENA KAPUSTINA</t>
  </si>
  <si>
    <t>ALINA RISTICH</t>
  </si>
  <si>
    <t>ELENA KIPRIYANOVA</t>
  </si>
  <si>
    <t>YULIYA KOENOVA</t>
  </si>
  <si>
    <t>MARGARITA ALFEROVA</t>
  </si>
  <si>
    <t>DIANA IASKO</t>
  </si>
  <si>
    <t>OLEG TRUKSHIN</t>
  </si>
  <si>
    <t>ERAITARSKAIA</t>
  </si>
  <si>
    <t>OL MKOT</t>
  </si>
  <si>
    <t>E IADRYSHNIKOVA</t>
  </si>
  <si>
    <t>A CHUVARDINSKYA</t>
  </si>
  <si>
    <t>ELENA KOSTINA</t>
  </si>
  <si>
    <t>MARIA RAZUMOVA</t>
  </si>
  <si>
    <t>OLEG IVANOV</t>
  </si>
  <si>
    <t>ANASTASIYA LUNINA</t>
  </si>
  <si>
    <t>ROMAN VASILCHUK</t>
  </si>
  <si>
    <t>ALINA BOGATYREVA</t>
  </si>
  <si>
    <t>DMITRIY SOROKIN</t>
  </si>
  <si>
    <t>VICTORIA BAUER</t>
  </si>
  <si>
    <t>DIGITAL CARD</t>
  </si>
  <si>
    <t>EKATERINA KABANOVA</t>
  </si>
  <si>
    <t>ELENA MAYOROVA</t>
  </si>
  <si>
    <t>EKATERINA GORBATENKO</t>
  </si>
  <si>
    <t>EKATERINA BABAEVA</t>
  </si>
  <si>
    <t>YULIYA LEBEDEVA</t>
  </si>
  <si>
    <t>ANASTASIA RO</t>
  </si>
  <si>
    <t>ANNA MOROGOVA</t>
  </si>
  <si>
    <t>ANASTASIA IBRAGIMOVA</t>
  </si>
  <si>
    <t>TATYANA SHASHKINA</t>
  </si>
  <si>
    <t>MARINA BARYSHEVA</t>
  </si>
  <si>
    <t>MARIYA DMITRIEVA</t>
  </si>
  <si>
    <t>MIKHAIL NOGIN</t>
  </si>
  <si>
    <t>KSENIA KOZLOVSKAYA</t>
  </si>
  <si>
    <t>ELENA KOLOSOVA</t>
  </si>
  <si>
    <t>ANNA OSININA</t>
  </si>
  <si>
    <t>NATALYA GUSEVA</t>
  </si>
  <si>
    <t>FIRDAUS KOBZAR</t>
  </si>
  <si>
    <t>ELIZAVETA KIRILLOVA</t>
  </si>
  <si>
    <t>NATALYA OSHEYCHIK</t>
  </si>
  <si>
    <t>DIANA</t>
  </si>
  <si>
    <t>VASILISA DELONE</t>
  </si>
  <si>
    <t>YULIYA ZINKOVSKAYA</t>
  </si>
  <si>
    <t>DARIA KONSTANTINOVA</t>
  </si>
  <si>
    <t>VIKTOR SKRIABIN</t>
  </si>
  <si>
    <t>NIKOLAI ZHUKOV</t>
  </si>
  <si>
    <t>DARIA ZHUKOVA</t>
  </si>
  <si>
    <t>ELENA VANKOVA</t>
  </si>
  <si>
    <t>ARINA DENISENKO</t>
  </si>
  <si>
    <t>AISTOV ALEXEY</t>
  </si>
  <si>
    <t>MULTICARD</t>
  </si>
  <si>
    <t>IVAN KOZLOV</t>
  </si>
  <si>
    <t>EKATERINA MALYKHINA</t>
  </si>
  <si>
    <t>ANNA NIKOLAEVA</t>
  </si>
  <si>
    <t>SVETLANA ZHALNENKOVA</t>
  </si>
  <si>
    <t>SHAGDYR MONGUSH</t>
  </si>
  <si>
    <t>GRIGORIY BUBANKOV</t>
  </si>
  <si>
    <t>MARIA SELIVERSTOVA</t>
  </si>
  <si>
    <t>SHMIDT ANNA</t>
  </si>
  <si>
    <t>ANASTASIYA LEVCHENKO</t>
  </si>
  <si>
    <t>ANDREY DRACHUK</t>
  </si>
  <si>
    <t>ALEXANDRA AGEEVA</t>
  </si>
  <si>
    <t>MARKOV ALEKSANDR</t>
  </si>
  <si>
    <t>ANNA BELYAEVA</t>
  </si>
  <si>
    <t>ANASTASI ALEXANDROVA</t>
  </si>
  <si>
    <t>FEDOR ZHDANOV</t>
  </si>
  <si>
    <t>MARINA TARASOVA</t>
  </si>
  <si>
    <t>DANIL</t>
  </si>
  <si>
    <t>VICTOR SAKOVICH</t>
  </si>
  <si>
    <t>ELIZAVETA SILOVA</t>
  </si>
  <si>
    <t>SVETLANA KRUTELEVA</t>
  </si>
  <si>
    <t>PAVEL</t>
  </si>
  <si>
    <t>V. SHAKIRZYANOVA</t>
  </si>
  <si>
    <t>MARIIA GRACHEVA</t>
  </si>
  <si>
    <t>ANNA NEDOSTUPENKO</t>
  </si>
  <si>
    <t>ELENA KHARCHUTKINA</t>
  </si>
  <si>
    <t>MARIA FOMINA</t>
  </si>
  <si>
    <t>MARIA MEDVEDKOVA</t>
  </si>
  <si>
    <t>EVGENIY EFIMOV</t>
  </si>
  <si>
    <t>VLADISLAV ZELENSKY</t>
  </si>
  <si>
    <t>OLEG</t>
  </si>
  <si>
    <t>MARINA DEEVA</t>
  </si>
  <si>
    <t>DENIS LASHUKOV</t>
  </si>
  <si>
    <t>EKATERINA NEGRILO</t>
  </si>
  <si>
    <t>IRINA TIMOFEEVA</t>
  </si>
  <si>
    <t>ELENA KOROLKOVA</t>
  </si>
  <si>
    <t>ALEXEY MURASHOV</t>
  </si>
  <si>
    <t>ALEXEY ZAKHAROV</t>
  </si>
  <si>
    <t>DOROS IRINA</t>
  </si>
  <si>
    <t>KIRILL NIKITIN</t>
  </si>
  <si>
    <t>MIKHAIL KHASIEV</t>
  </si>
  <si>
    <t>NIKITA KHABAROV</t>
  </si>
  <si>
    <t>TAISIYA KORNILTSEVA</t>
  </si>
  <si>
    <t>EKATERINA GORDEEVA</t>
  </si>
  <si>
    <t>EKATERINA GODUNOVA</t>
  </si>
  <si>
    <t>DARIA VOINOVA</t>
  </si>
  <si>
    <t>ELENA PETRENKO</t>
  </si>
  <si>
    <t>MURAD SAIDOV</t>
  </si>
  <si>
    <t>KAMIL ISKHAKOV</t>
  </si>
  <si>
    <t>ELENA TRUBINA</t>
  </si>
  <si>
    <t>NO NAME</t>
  </si>
  <si>
    <t>MARIA KHUDYAKOVA</t>
  </si>
  <si>
    <t>KSENIA KONONOVA</t>
  </si>
  <si>
    <t>KIRILL ZHDANOV</t>
  </si>
  <si>
    <t>INESSA SHICHYOVA</t>
  </si>
  <si>
    <t>OLGA FEDOSKINA</t>
  </si>
  <si>
    <t>DANIL STEPANOV</t>
  </si>
  <si>
    <t>SVETLANA VOROBEVA</t>
  </si>
  <si>
    <t>NINA POMUKHINA</t>
  </si>
  <si>
    <t>DARYA SHISHKINA</t>
  </si>
  <si>
    <t>TATYANA SPITSYNA</t>
  </si>
  <si>
    <t>VALENTIN PLOTNIKOV</t>
  </si>
  <si>
    <t>ALENA SINICHKINA</t>
  </si>
  <si>
    <t>VISA CARDHOLDER</t>
  </si>
  <si>
    <t>VOYTSEKHOVSKAYA</t>
  </si>
  <si>
    <t>KSENIA FILIPENKOVA</t>
  </si>
  <si>
    <t>TATYANA PARYGINA</t>
  </si>
  <si>
    <t>NIKISHINA TATIANA</t>
  </si>
  <si>
    <t>OLGA MALMBERG</t>
  </si>
  <si>
    <t>KSENIIA GNILITCKAIA</t>
  </si>
  <si>
    <t>MIKHAIL MYSHKIN</t>
  </si>
  <si>
    <t>NATALYA STRIZHAK</t>
  </si>
  <si>
    <t>STARK REYSTLIN</t>
  </si>
  <si>
    <t>BOGDAN ROSKOPINSKY</t>
  </si>
  <si>
    <t>MARIYA OGNEVA</t>
  </si>
  <si>
    <t>ILYA MATVEEV</t>
  </si>
  <si>
    <t>VITALIY BRINZAK</t>
  </si>
  <si>
    <t>CARD HOLDER</t>
  </si>
  <si>
    <t>ZHANNA GUCHINA</t>
  </si>
  <si>
    <t>V OKHOTNITSKAYA</t>
  </si>
  <si>
    <t>VERONIKA</t>
  </si>
  <si>
    <t>SVETLANA GAZDIK</t>
  </si>
  <si>
    <t>OLGA BAULINA</t>
  </si>
  <si>
    <t>ROMAN ARTYUKHIN</t>
  </si>
  <si>
    <t>ANNA BRETSKAYA</t>
  </si>
  <si>
    <t>ROMAN EGOROV</t>
  </si>
  <si>
    <t>NATALYA KOLODKINA</t>
  </si>
  <si>
    <t>A. GORSHUNOVA</t>
  </si>
  <si>
    <t>ALEXANDR ALEXEEV</t>
  </si>
  <si>
    <t>IRINA SHINOVA</t>
  </si>
  <si>
    <t>INNA PAVLYUTKINA</t>
  </si>
  <si>
    <t>ELENA BOGDANOVA</t>
  </si>
  <si>
    <t>SCETLANA LEBEDEVA</t>
  </si>
  <si>
    <t>NIKITANOVA</t>
  </si>
  <si>
    <t>LIUDMILA SOLOVYEVA</t>
  </si>
  <si>
    <t>SVETLANA</t>
  </si>
  <si>
    <t>ALENA GAVRIUSHINA</t>
  </si>
  <si>
    <t>YULIYA POLYAKOVA</t>
  </si>
  <si>
    <t>FARIDA RAKHMANI</t>
  </si>
  <si>
    <t>ARTEM SHIRABON</t>
  </si>
  <si>
    <t>VLADISLAV BIKH</t>
  </si>
  <si>
    <t>IULIIA KONONOVA</t>
  </si>
  <si>
    <t>ELINA EROKHINA</t>
  </si>
  <si>
    <t>VIKTOR MAKASHOV</t>
  </si>
  <si>
    <t>KRISTINA PEGUSHINA</t>
  </si>
  <si>
    <t>ALEXEY LOPATCHENKO</t>
  </si>
  <si>
    <t>RODIONOVA ANASTASIA</t>
  </si>
  <si>
    <t>ELIZAVETA SIZOVA</t>
  </si>
  <si>
    <t>NATALIA ANYUTINA</t>
  </si>
  <si>
    <t>IULIIA IVANOVA</t>
  </si>
  <si>
    <t>ANNA DENISOVA</t>
  </si>
  <si>
    <t>NATALYA YAKUNINA</t>
  </si>
  <si>
    <t>ELENA PASTUKHOVA</t>
  </si>
  <si>
    <t>SVETLANA SALOVA</t>
  </si>
  <si>
    <t>DARIA</t>
  </si>
  <si>
    <t>KIVERIN EGOR</t>
  </si>
  <si>
    <t>KIRILL ARAKCHEEV</t>
  </si>
  <si>
    <t>EKATERINA BAGINA</t>
  </si>
  <si>
    <t>VIKTORIIA DOROKHOVA</t>
  </si>
  <si>
    <t>MILANA IZVARINA</t>
  </si>
  <si>
    <t>DANIYA BUGROVA</t>
  </si>
  <si>
    <t>VEZORGINA MARIA</t>
  </si>
  <si>
    <t>SKAKOVSKAYA MARIYA</t>
  </si>
  <si>
    <t>ANASTASIYA PESKOVA</t>
  </si>
  <si>
    <t>VARVARA KRUTIY</t>
  </si>
  <si>
    <t>DMITRIJ MASLAKOV</t>
  </si>
  <si>
    <t>ALEXANDRA CHERNIKOVA</t>
  </si>
  <si>
    <t>ANNA IVANOVA</t>
  </si>
  <si>
    <t>INNA OBRAZTSOVA</t>
  </si>
  <si>
    <t>OLESYA</t>
  </si>
  <si>
    <t>EKATERINA ANDRIEVICH</t>
  </si>
  <si>
    <t>DZHUMANIIAZOV ARTUR</t>
  </si>
  <si>
    <t>VASILY MOLCHANOV</t>
  </si>
  <si>
    <t>VILDAN ZABIKHULLIN</t>
  </si>
  <si>
    <t>VLADA SALTYKOVA</t>
  </si>
  <si>
    <t>VALENTINA KNIAZKINA</t>
  </si>
  <si>
    <t>YULIYA BOCHKUNOVA</t>
  </si>
  <si>
    <t>ELENA SNEZHINSKAYA</t>
  </si>
  <si>
    <t>ANNA ERMOLOVA</t>
  </si>
  <si>
    <t>BAURZHAN SARTBAYEV</t>
  </si>
  <si>
    <t>NIKITA ZAGUZIN</t>
  </si>
  <si>
    <t>YULIA SHAKIROVA</t>
  </si>
  <si>
    <t>PRONCHENKOVA</t>
  </si>
  <si>
    <t>KIRILL RESH</t>
  </si>
  <si>
    <t>MANUYLOVA ANASTASYA</t>
  </si>
  <si>
    <t>ELIZAVETA VERZILOVA</t>
  </si>
  <si>
    <t>MARIYA KAMENSKIKH</t>
  </si>
  <si>
    <t>DN</t>
  </si>
  <si>
    <t>DARIA ELPASHEVA</t>
  </si>
  <si>
    <t>OLGA PROKURATOVA</t>
  </si>
  <si>
    <t>MARINA LOMOVA</t>
  </si>
  <si>
    <t>VIKTORIYA SBITYAKOVA</t>
  </si>
  <si>
    <t>KRISTINA</t>
  </si>
  <si>
    <t>MARIIA ZOTOVA</t>
  </si>
  <si>
    <t>YULIYA IVANOVA</t>
  </si>
  <si>
    <t>ALEXANDER KABALENOV</t>
  </si>
  <si>
    <t>POLINA GRIGOREVA</t>
  </si>
  <si>
    <t>TATIANA PETROVA</t>
  </si>
  <si>
    <t>ANASTASIA AFANASEVA</t>
  </si>
  <si>
    <t>VIKTORIIA ROMASHKO</t>
  </si>
  <si>
    <t>K. SHALOMITSKAYA</t>
  </si>
  <si>
    <t>IRINA PROSKURA</t>
  </si>
  <si>
    <t>VALERIY VOROBYEV</t>
  </si>
  <si>
    <t>A.UGOLNIKOVA</t>
  </si>
  <si>
    <t>MASTER ACCOUNT</t>
  </si>
  <si>
    <t>IRINA SEMENOVA</t>
  </si>
  <si>
    <t>ANNA KOTOVA</t>
  </si>
  <si>
    <t>ANASTASIYA PAKOSH</t>
  </si>
  <si>
    <t>SERGEY BONDAREV</t>
  </si>
  <si>
    <t>NADEZHDA GUMANEVA</t>
  </si>
  <si>
    <t>MARGARITA SHUDRYA</t>
  </si>
  <si>
    <t>MARIYA SHIKINA</t>
  </si>
  <si>
    <t>ROBERT LASHIN</t>
  </si>
  <si>
    <t>EKATERINA GORIAEVA</t>
  </si>
  <si>
    <t>ARTEM ZAYTSEV</t>
  </si>
  <si>
    <t>ANNA VETROVA</t>
  </si>
  <si>
    <t>MARINA AVERIANOVA</t>
  </si>
  <si>
    <t>IRINA KURNOSOVA</t>
  </si>
  <si>
    <t>NAILYA IVANOVA</t>
  </si>
  <si>
    <t>ALEXANDRA KATASONOVA</t>
  </si>
  <si>
    <t>VIKTORIA NIKONOVA</t>
  </si>
  <si>
    <t>ALEXANDR FILIPPOVICH</t>
  </si>
  <si>
    <t>NATALIA GUKASYAN</t>
  </si>
  <si>
    <t>ANNA CHIN-GO-PIN</t>
  </si>
  <si>
    <t>IRINA TROITSKAYA</t>
  </si>
  <si>
    <t>ALINA BULYGINA</t>
  </si>
  <si>
    <t>ALENASTROKOVA</t>
  </si>
  <si>
    <t>DASHA LUNYOVA</t>
  </si>
  <si>
    <t>NATALYA VEDENEVA</t>
  </si>
  <si>
    <t>EKATERINA OSIPOVA</t>
  </si>
  <si>
    <t>GULNARA TALIPOVA</t>
  </si>
  <si>
    <t>FILIMONOVA ELENA</t>
  </si>
  <si>
    <t>ANYA POPOVA</t>
  </si>
  <si>
    <t>IRINA OSICHKINA</t>
  </si>
  <si>
    <t>LILIYA CHUZHOVA</t>
  </si>
  <si>
    <t>I G</t>
  </si>
  <si>
    <t>SERGEY SHEVLYAKOV</t>
  </si>
  <si>
    <t>ALENA GAYDUK</t>
  </si>
  <si>
    <t>MARINA NOVOSELSKYA</t>
  </si>
  <si>
    <t>IRINA BEZVERKHNYAYA</t>
  </si>
  <si>
    <t>DMITRIY SANNIKOV</t>
  </si>
  <si>
    <t>ALENA STROKOVA</t>
  </si>
  <si>
    <t>ALEKSEY FALEEV</t>
  </si>
  <si>
    <t>EKATERINA SKOBEYKO</t>
  </si>
  <si>
    <t>VIOLETTA REZTSOVA</t>
  </si>
  <si>
    <t>RENAT SAFIN</t>
  </si>
  <si>
    <t>DARYA NEDOREZOVA</t>
  </si>
  <si>
    <t>KIRICHENKO IRINA</t>
  </si>
  <si>
    <t>ELENA PETROVA</t>
  </si>
  <si>
    <t>EVGENYA GORBOVSKAYA</t>
  </si>
  <si>
    <t>ANASTASIA</t>
  </si>
  <si>
    <t>ALEKSANDR BESSALOV</t>
  </si>
  <si>
    <t>YULIA SYTYUGINA</t>
  </si>
  <si>
    <t>OLGA KARTASHEVA</t>
  </si>
  <si>
    <t>OLGA BUSHUEVA</t>
  </si>
  <si>
    <t>REGINA RESHETEEVA</t>
  </si>
  <si>
    <t>ALEKSANDRA PAVLYUTKINA</t>
  </si>
  <si>
    <t>OLGA SMIRNOVA</t>
  </si>
  <si>
    <t>TANYA SHCHERBATOVA</t>
  </si>
  <si>
    <t>ALEEVA ALEKSANDRA</t>
  </si>
  <si>
    <t>VARVARA VERSHININA</t>
  </si>
  <si>
    <t>DENIS PERKOVSKIY</t>
  </si>
  <si>
    <t>ANNA KOROBEINIKOVA</t>
  </si>
  <si>
    <t>GALINA ZELENKOVA</t>
  </si>
  <si>
    <t>ZLATA KLIMOVA</t>
  </si>
  <si>
    <t>STANISLAV PODCHASKIY</t>
  </si>
  <si>
    <t>YULIYA KULAGINA</t>
  </si>
  <si>
    <t>YULIYA TROFIMOVICH</t>
  </si>
  <si>
    <t>ANNA PETRENKO</t>
  </si>
  <si>
    <t>DARIA LABKOVSKAYA</t>
  </si>
  <si>
    <t>DARIA FEDOROVA</t>
  </si>
  <si>
    <t>DINARA SHAIKHINA</t>
  </si>
  <si>
    <t>SERGEY ZHURAVLEV</t>
  </si>
  <si>
    <t>ZINAIDA GAVRILINA</t>
  </si>
  <si>
    <t>VIKTORIIA PETROVA</t>
  </si>
  <si>
    <t>ESENIN ROMAN</t>
  </si>
  <si>
    <t>EKATERINA IVANOVA</t>
  </si>
  <si>
    <t>SVETLANA VOROBYEVA</t>
  </si>
  <si>
    <t>NATALIA DUKHOVA</t>
  </si>
  <si>
    <t>ROMAN FURTSEV</t>
  </si>
  <si>
    <t>SVETLANA ROMANOVA</t>
  </si>
  <si>
    <t>MAKSIM LIASOUSKI</t>
  </si>
  <si>
    <t>YULIYA ANIKEENKO</t>
  </si>
  <si>
    <t>S KRIVOKHARCHENKO</t>
  </si>
  <si>
    <t>ALINA BONDARENKO</t>
  </si>
  <si>
    <t>ANNA RAKOVICH-NAKHIMOVA</t>
  </si>
  <si>
    <t>INSTANT CARD</t>
  </si>
  <si>
    <t>YURI KOPYLOV</t>
  </si>
  <si>
    <t>ALEKSANDRA MINAEVA</t>
  </si>
  <si>
    <t>OLGA DOVGAN</t>
  </si>
  <si>
    <t>POLEVA ANTONINA</t>
  </si>
  <si>
    <t>ALINA KALGINA</t>
  </si>
  <si>
    <t>ANASTASIIA VASILEVA</t>
  </si>
  <si>
    <t>KOCHETKOVA MARIA ALEKSEEVNA</t>
  </si>
  <si>
    <t>IVAN BLOKHIN</t>
  </si>
  <si>
    <t>DARYA SYSOEVA</t>
  </si>
  <si>
    <t>OLGA KHARKHALIS</t>
  </si>
  <si>
    <t>NADEZHDA PRIKHODKO</t>
  </si>
  <si>
    <t>SVYATOSLAV SHISHKIN</t>
  </si>
  <si>
    <t>YULIYA MAKAROVA</t>
  </si>
  <si>
    <t>ANTON GOROKHOVATSKY</t>
  </si>
  <si>
    <t>EKATERINA NENAROKOMOVA</t>
  </si>
  <si>
    <t>ELENA MEDVEDEVA</t>
  </si>
  <si>
    <t>SHAMIL GALIMULILN</t>
  </si>
  <si>
    <t>OLGA PAVSHOK</t>
  </si>
  <si>
    <t>OLGA DEMENTEVA</t>
  </si>
  <si>
    <t>EKATERINA UTOCHKINA</t>
  </si>
  <si>
    <t>ALESYA SHITIKOVA</t>
  </si>
  <si>
    <t>VALERIYA ARISTOVA</t>
  </si>
  <si>
    <t>EGOR BASALAEV</t>
  </si>
  <si>
    <t>ANNA LASHKOVA</t>
  </si>
  <si>
    <t>NADEZHDA NIKULINA</t>
  </si>
  <si>
    <t>NATALIA KOROLEVA</t>
  </si>
  <si>
    <t>ELENA KORNILOVA</t>
  </si>
  <si>
    <t>EKATERIN ZHEREKHOVA</t>
  </si>
  <si>
    <t>VIKTOR SEMYKIN</t>
  </si>
  <si>
    <t>OLYA SHIROCKOVA</t>
  </si>
  <si>
    <t>IULIIA SUKHOMLINOVA</t>
  </si>
  <si>
    <t>OLGA NERODA</t>
  </si>
  <si>
    <t>DARIA RYAZANTSEVA</t>
  </si>
  <si>
    <t>ULIANA PONOMAREVA</t>
  </si>
  <si>
    <t>ANASTASIYA GOLIKOVA</t>
  </si>
  <si>
    <t>TATYANA MEZHUEVA</t>
  </si>
  <si>
    <t>INNA KHAMSKAYA</t>
  </si>
  <si>
    <t>KARINA FOMICHEVA</t>
  </si>
  <si>
    <t>ALEXEY PALADYCHUK</t>
  </si>
  <si>
    <t>ELENA KLENINA</t>
  </si>
  <si>
    <t>ALEKSANDR PLETNEV</t>
  </si>
  <si>
    <t>MARINA PETUKHOVA</t>
  </si>
  <si>
    <t>T MESHCHERIAKOVA</t>
  </si>
  <si>
    <t>SVETLANA LOGASHKINA</t>
  </si>
  <si>
    <t>IZHEVSK</t>
  </si>
  <si>
    <t>ANASTASIYA KOLTYSHEVA</t>
  </si>
  <si>
    <t>EDVARD ADAMIAN</t>
  </si>
  <si>
    <t>MARINA KOSTEREVA</t>
  </si>
  <si>
    <t>SAMUDINOV MARAT TILENOVICH</t>
  </si>
  <si>
    <t>YULIYA ANISICHKINA</t>
  </si>
  <si>
    <t>NATALIYA TARASOVA</t>
  </si>
  <si>
    <t>DARYA IGUMENSHEVA</t>
  </si>
  <si>
    <t>ANASTASIA YAKOVLEVA</t>
  </si>
  <si>
    <t>LEV</t>
  </si>
  <si>
    <t>MAXIM IBRAGIMOV</t>
  </si>
  <si>
    <t>VIOLETTA IPPLITOVA</t>
  </si>
  <si>
    <t>IRINA SINEVA</t>
  </si>
  <si>
    <t>ELENA FEDOTOVA</t>
  </si>
  <si>
    <t>ARTEM ZAKHAROV</t>
  </si>
  <si>
    <t>ANNA KOURGAN</t>
  </si>
  <si>
    <t>LIDIA KONDRASHOVA</t>
  </si>
  <si>
    <t>BOGDAN KORNEENKO</t>
  </si>
  <si>
    <t>ALEKSANDRA SCHETKINA</t>
  </si>
  <si>
    <t>EKATERINA BERMANT</t>
  </si>
  <si>
    <t>ALEKSEY TREBUNSKIKH</t>
  </si>
  <si>
    <t>ALEXANDRA VEDEKHINA</t>
  </si>
  <si>
    <t>ELENA VALEVSKAYA</t>
  </si>
  <si>
    <t>AUMERENKOVA</t>
  </si>
  <si>
    <t>POLINA TELEGINA</t>
  </si>
  <si>
    <t>LILIIA BRAINIS</t>
  </si>
  <si>
    <t>ELENA SOTNIKOVA</t>
  </si>
  <si>
    <t>BALAKAEVA YULIA</t>
  </si>
  <si>
    <t>KOZLOV MIKHAIL</t>
  </si>
  <si>
    <t>ELENA KONOVALOVA</t>
  </si>
  <si>
    <t>DIANA DEMINA</t>
  </si>
  <si>
    <t>MAMICHEV ILYA</t>
  </si>
  <si>
    <t>EVGENIYA LEVINA</t>
  </si>
  <si>
    <t>TATYANA MEDVEDEVA</t>
  </si>
  <si>
    <t>OLGA OBUKHOVA</t>
  </si>
  <si>
    <t>EVGENIYA ALEKSEEVA</t>
  </si>
  <si>
    <t>NATALIA NIKULINA</t>
  </si>
  <si>
    <t>ANNA KORKH</t>
  </si>
  <si>
    <t>GENNADY ZAKHAROV</t>
  </si>
  <si>
    <t>Благотворительное пожертвование на вакцинацию</t>
  </si>
  <si>
    <t>Благотворительное пожертвование на лечение собаки Жужи</t>
  </si>
  <si>
    <t>Благотворительное пожертвование на лечение собаки Персика</t>
  </si>
  <si>
    <t>Благотворительное пожертвование на лечение кота Васи</t>
  </si>
  <si>
    <t>Благотворительное пожертвование на лечение собаки Рыжий</t>
  </si>
  <si>
    <t>за январь 2020 года</t>
  </si>
  <si>
    <t>Оплата за корм для собаки Киры</t>
  </si>
  <si>
    <t>Оплата за вет. услуги - прием врача кошки Мули в вет. клинике "Биоконтроль"</t>
  </si>
  <si>
    <t>Оплата за вет. услуги - прием врача, проведение исследования собаке Лере в вет. клинике "Беланта" Братеево</t>
  </si>
  <si>
    <t>Оплата за вет. услуги - прием врача, проведение исследования собаке Байкалу в вет. клинике "Беланта" Братеево</t>
  </si>
  <si>
    <t>Оплата за вет. услуги - лечение котенка Ляля в вет. клинике "В мире животных"</t>
  </si>
  <si>
    <t>Оплата за корм для собак Герды и Лады</t>
  </si>
  <si>
    <t>Оплата за вет. услуги - прием врача кота Николаса в вет. центре "Комондор"</t>
  </si>
  <si>
    <t>Оплата за вет. услуги - проведение исследований собаке Грете в вет. центре "Комондор"</t>
  </si>
  <si>
    <t>Оплата за вет. услуги - мед. манипуляции собаке Софии в вет. центре "Комондор"</t>
  </si>
  <si>
    <t>Оплата за вет. услуги - прием врача, проведение анализов и исследований коту Вениамину в вет. центре "Комондор"</t>
  </si>
  <si>
    <t>Оплата за вет. услуги - операция и лечение в стационаре кота Вениамина в вет. центре "Комондор"</t>
  </si>
  <si>
    <t>Оплата за консервы для собаки Греты</t>
  </si>
  <si>
    <t>Оплата за вет. услуги - прием врача кошки Симбы в вет. клинике "Биоконтроль"</t>
  </si>
  <si>
    <t>Оплата за вет. услуги - прием врача собаки Фрэнка в вет. клинике "Биоконтроль"</t>
  </si>
  <si>
    <t>Оплата за вет. услуги - МРТ-диагностику собаки Амиго в Центре ветеринарной МРТ-диагностики</t>
  </si>
  <si>
    <t>Оплата за вет. услуги - стерилизацию кошки Рыси в вет. клинике "ЗооДубна"</t>
  </si>
  <si>
    <t>Оплата за вет. услуги - стерилизацию собаки Нотты в вет. клинике "Сами с усами" г.Рязань</t>
  </si>
  <si>
    <t>Оплата за вет. услуги - стерилизацию кошек Шани и Мани в вет. клинике "ЗооДубна"</t>
  </si>
  <si>
    <t>Оплата за вет. услуги - кастрацию собаки Рокфеллера в вет. клинике "В добрые руки"</t>
  </si>
  <si>
    <t>Оплата за вет. услуги - стерилизацию кошек Мышки и Пуши в вет. клинике "Астин"</t>
  </si>
  <si>
    <t>Оплата за вет. услуги - стерилизацию собак Жужи, Евы, Текилы, кошек Белки, Нутеллы, Крохи и кастрацию кота Палтуса в вет. клинике "Астин"</t>
  </si>
  <si>
    <t>Оплата за вет. услуги - стерилизацию собаки Рута в вет. клинике "Вет-ОК"</t>
  </si>
  <si>
    <t>Оплата за вет. услуги - кастрация котов Ушастика и Пуха в вет. клинике доктора Никонорова С.И. г.Смоленск</t>
  </si>
  <si>
    <t>Оплата за вет. услуги - стерилизацию кошек Бэтти, Салли, Флер, Клюша, Плюша; собак Белочка,Лори в вет. клинике доктора Никонорова С.И. г.Смоленск</t>
  </si>
  <si>
    <t>Оплата за вет. услуги - стерилизацию собаки Киры в вет. клинике "Сами с усами" г.Рязань</t>
  </si>
  <si>
    <t>Оплата за вет. услуги - стерилизацию кошек Стеши,Калины, Милины,Рики,Аксиньи,Василины,Маськи, собаки Найды в вет. клинике "Ас-Вет" г.Алексин</t>
  </si>
  <si>
    <t>Оплата за вет. услуги - кастрация собаки Джокера в вет. клинике "Сами с усами" г.Рязань</t>
  </si>
  <si>
    <t>Оплата за услуги по организации мероприятия "Благотворительный фестиваль Кошки-Мышки"</t>
  </si>
  <si>
    <t>Оплата за рекламную конструкцию</t>
  </si>
  <si>
    <t>Оплата за услуги видеозаписи и видеомонтажа лекции</t>
  </si>
  <si>
    <t>Оплата за рекламную конструкцию по программе</t>
  </si>
  <si>
    <t>Оплата за печатную продукцию для фестиваля "Кошки-мышки"</t>
  </si>
  <si>
    <t>Наталья</t>
  </si>
  <si>
    <t>Кузнецова Анастасия Олеговна</t>
  </si>
  <si>
    <t>Курдюкова Дарья</t>
  </si>
  <si>
    <t>Юрковская-Керн Анастасия Никитична</t>
  </si>
  <si>
    <t>Имамова Ангелина</t>
  </si>
  <si>
    <t>Никабадзе Михаил</t>
  </si>
  <si>
    <t>Каракулина Екатерина</t>
  </si>
  <si>
    <t>Комова Анастасия</t>
  </si>
  <si>
    <t>Курылева Яна Геннадьевна</t>
  </si>
  <si>
    <t>Высоцкий Александр</t>
  </si>
  <si>
    <t>Альшевская Елена Владимировна</t>
  </si>
  <si>
    <t>Шаркова Ольга</t>
  </si>
  <si>
    <t>Коваленко Никита</t>
  </si>
  <si>
    <t>Прудникова Елена</t>
  </si>
  <si>
    <t>Шамонов Роман Геннадьевич</t>
  </si>
  <si>
    <t>Азарова Татьяна Владимировна</t>
  </si>
  <si>
    <t>Грачева Мария</t>
  </si>
  <si>
    <t>Елькина Елена Леонидовна</t>
  </si>
  <si>
    <t>Цветкова Наталья Валерьевна</t>
  </si>
  <si>
    <t>Фадеева Наталья Андреевна</t>
  </si>
  <si>
    <t>Чаркина Алина</t>
  </si>
  <si>
    <t>Зева Софья</t>
  </si>
  <si>
    <t>Давтян Джемма</t>
  </si>
  <si>
    <t>Петрова Татьяна</t>
  </si>
  <si>
    <t>Образцов Антон Олегович</t>
  </si>
  <si>
    <t>Кузнецова Ольга Ивановна</t>
  </si>
  <si>
    <t>Королева Алина</t>
  </si>
  <si>
    <t>Рыжкова Наталья</t>
  </si>
  <si>
    <t>Давлетов Денис</t>
  </si>
  <si>
    <t>Иванов Петр Олегович</t>
  </si>
  <si>
    <t>Ременюк Владислав</t>
  </si>
  <si>
    <t>Поветко Людмила Игоревна</t>
  </si>
  <si>
    <t>Солнцева Елена</t>
  </si>
  <si>
    <t>Дружинина Ирина</t>
  </si>
  <si>
    <t>Соколов Сергей</t>
  </si>
  <si>
    <t>Федоренко Елена</t>
  </si>
  <si>
    <t>Пыленок Кристина</t>
  </si>
  <si>
    <t>Хрипунова Екатерина</t>
  </si>
  <si>
    <t>Клюс Евгений</t>
  </si>
  <si>
    <t>Кузина Екатерина Михайловна</t>
  </si>
  <si>
    <t>Белецкая Елена Александровна</t>
  </si>
  <si>
    <t>Вершинина Мария</t>
  </si>
  <si>
    <t>Дергилев Василий</t>
  </si>
  <si>
    <t>Жиркова Светлана</t>
  </si>
  <si>
    <t>Тарасова Александра</t>
  </si>
  <si>
    <t>Аракелян Тигран Грачикович</t>
  </si>
  <si>
    <t>Якоченко Кирилл</t>
  </si>
  <si>
    <t>Момотова Оксана</t>
  </si>
  <si>
    <t>Воробьева Кристина Игоревна</t>
  </si>
  <si>
    <t>Иванова Ольга Алексеевна</t>
  </si>
  <si>
    <t>Ходжаева Елена</t>
  </si>
  <si>
    <t>Доброва Милена Валерьевна</t>
  </si>
  <si>
    <t>Ельшина Юлия</t>
  </si>
  <si>
    <t>Моисеева Инга</t>
  </si>
  <si>
    <t>Ахметшина Диана</t>
  </si>
  <si>
    <t>Егоров Евгений</t>
  </si>
  <si>
    <t>Сидорова Евгения</t>
  </si>
  <si>
    <t>Дубровин Артем</t>
  </si>
  <si>
    <t>Черняева Наталья</t>
  </si>
  <si>
    <t>Гугуева Екатерина Андреевна</t>
  </si>
  <si>
    <t>Жаткина Евгения</t>
  </si>
  <si>
    <t>Муравьева Наталия</t>
  </si>
  <si>
    <t>Павлова Юлия</t>
  </si>
  <si>
    <t>Ахрамович Арина Александровна</t>
  </si>
  <si>
    <t>Дячкина Полина</t>
  </si>
  <si>
    <t>Манушичев Станислав</t>
  </si>
  <si>
    <t>Иванов Вадим</t>
  </si>
  <si>
    <t>Хлюпин Денис Сергеевич</t>
  </si>
  <si>
    <t>Батурина Карина</t>
  </si>
  <si>
    <t>Буданова Елена</t>
  </si>
  <si>
    <t>Жмурова Екатерина</t>
  </si>
  <si>
    <t>Севостьянов Александр</t>
  </si>
  <si>
    <t>Самохина Анастасия Александровна</t>
  </si>
  <si>
    <t>Лазарева Юлия Валерьевна</t>
  </si>
  <si>
    <t>Старых Ольга</t>
  </si>
  <si>
    <t>Полднев Антон</t>
  </si>
  <si>
    <t>Бодрикова Дарья</t>
  </si>
  <si>
    <t>Майоров Константин</t>
  </si>
  <si>
    <t>Лукьянова Маргарита</t>
  </si>
  <si>
    <t>Каландархонова Любовь</t>
  </si>
  <si>
    <t>Ун Синетх</t>
  </si>
  <si>
    <t>Кассем Жана</t>
  </si>
  <si>
    <t>Егорова Елена</t>
  </si>
  <si>
    <t>Иванова Ирина Николаевна</t>
  </si>
  <si>
    <t>Кирюшкин Кирилл</t>
  </si>
  <si>
    <t>Зохомбина Кристиан</t>
  </si>
  <si>
    <t>Ндогнгама Хосемануэл</t>
  </si>
  <si>
    <t>Оскин Юрий</t>
  </si>
  <si>
    <t>Алганем Гассан</t>
  </si>
  <si>
    <t>Уваис Моханнад</t>
  </si>
  <si>
    <t>Лю Цзяньфэн</t>
  </si>
  <si>
    <t>Махазака Сулуфунантенаина</t>
  </si>
  <si>
    <t>Федотова Елена</t>
  </si>
  <si>
    <t>Высоцкая Анастасия</t>
  </si>
  <si>
    <t>Убушиев Александр</t>
  </si>
  <si>
    <t>Дунаева Анна</t>
  </si>
  <si>
    <t>Карпенко Анастасия</t>
  </si>
  <si>
    <t xml:space="preserve">К Ив </t>
  </si>
  <si>
    <t>Улуханян Армине</t>
  </si>
  <si>
    <t>Белякова Анастасия</t>
  </si>
  <si>
    <t>Халиулина Анастасия</t>
  </si>
  <si>
    <t>Ладонкина Станислава</t>
  </si>
  <si>
    <t>Быкова Тина</t>
  </si>
  <si>
    <t>Язневич Елизавета</t>
  </si>
  <si>
    <t>Поляков Юрий</t>
  </si>
  <si>
    <t>Голенко Ольга</t>
  </si>
  <si>
    <t>Семенова Анна</t>
  </si>
  <si>
    <t>Самохвалова Юлия</t>
  </si>
  <si>
    <t>Потапов Андрей Олегович</t>
  </si>
  <si>
    <t>Азарова Татьяна</t>
  </si>
  <si>
    <t>Антонюк Екатерина</t>
  </si>
  <si>
    <t>Медведев Александр</t>
  </si>
  <si>
    <t>Юшина Мария Михайловна</t>
  </si>
  <si>
    <t>Силичева Нина</t>
  </si>
  <si>
    <t>Ш. Галина</t>
  </si>
  <si>
    <t>Павлова Ольга</t>
  </si>
  <si>
    <t>Панкратьев Василий Игоревич</t>
  </si>
  <si>
    <t>Шинкарева Татьяна Петровна</t>
  </si>
  <si>
    <t>Усакова Наталья</t>
  </si>
  <si>
    <t>Юрковская-Керн Анастасия</t>
  </si>
  <si>
    <t>Богданова Анна</t>
  </si>
  <si>
    <t>Kharkovskaya Ksenia</t>
  </si>
  <si>
    <t>Айбашов Ражабали</t>
  </si>
  <si>
    <t>Плотникова Екатерина</t>
  </si>
  <si>
    <t>Мар Ольга</t>
  </si>
  <si>
    <t>Саруханова Елена Анатольевна</t>
  </si>
  <si>
    <t>Светлана Игоревна К.</t>
  </si>
  <si>
    <t>Валерия Сергеевна Т.</t>
  </si>
  <si>
    <t>Михаил Юрьевич С.</t>
  </si>
  <si>
    <t>Михаил Станиславович Х.</t>
  </si>
  <si>
    <t>Степанова Светлана</t>
  </si>
  <si>
    <t>Кузнецов Марк</t>
  </si>
  <si>
    <t>Ярослава Васильевна С.</t>
  </si>
  <si>
    <t>Овчинникова Татьяна</t>
  </si>
  <si>
    <t>Скоробогатова Ирина Борисовна</t>
  </si>
  <si>
    <t>Фирсова Ирина</t>
  </si>
  <si>
    <t>Иванов Иван Иванович</t>
  </si>
  <si>
    <t>Соммервилле Кадим Ст Елмо</t>
  </si>
  <si>
    <t>Салмани Мамагхани Садегх</t>
  </si>
  <si>
    <t>Аноним</t>
  </si>
  <si>
    <t>Татьяна Алексеевна Ч.</t>
  </si>
  <si>
    <t>Богомолов Сергей</t>
  </si>
  <si>
    <t>Волкова Наталья</t>
  </si>
  <si>
    <t>Сергеева Марина</t>
  </si>
  <si>
    <t>Машко Ольга Игоревна</t>
  </si>
  <si>
    <t>Инга Михайловна С.</t>
  </si>
  <si>
    <t>Наталья Евгеньевна О.</t>
  </si>
  <si>
    <t>Котова Елена</t>
  </si>
  <si>
    <t>Анна Олеговна Х.</t>
  </si>
  <si>
    <t>Дианова Анна Александровна</t>
  </si>
  <si>
    <t>Екатерина Викторовна С.</t>
  </si>
  <si>
    <t>Кыязбек Кыязбек</t>
  </si>
  <si>
    <t>Валерий Константинович П.</t>
  </si>
  <si>
    <t>Полина Васильевна С.</t>
  </si>
  <si>
    <t>Татьяна Олеговна А.</t>
  </si>
  <si>
    <t>Благотворительное пожертвование от АО "Институт Общественного Мнения Анкетолог"</t>
  </si>
  <si>
    <t>Благотворительные пожертвования от физических лиц</t>
  </si>
  <si>
    <t>Комиссия банка</t>
  </si>
  <si>
    <t>Рекламные расходы</t>
  </si>
  <si>
    <t>Оплата труда сотрудников (3 человека), занятых в релизации программы, за январь</t>
  </si>
  <si>
    <t>Налоги и взносы от ФОТ за январь</t>
  </si>
  <si>
    <t>Оплата труда сотрудников (2 человека), занятых в релизации программы, за январь</t>
  </si>
  <si>
    <t>Оплата труда АУП (координирование и развитие Фонда, бух. учет, 6 человек) за январь</t>
  </si>
  <si>
    <t>Оплата труда сотрудников (4 человека), занятых в релизации программы, за январь</t>
  </si>
  <si>
    <t>Оплата за аренду нежилого помещения за январь</t>
  </si>
  <si>
    <t>Оплата за аренду нежилого помещения за февраль</t>
  </si>
  <si>
    <t>Арендная плата за январь</t>
  </si>
  <si>
    <t>Арендная плата за февраль</t>
  </si>
  <si>
    <t>Почтовые расходы</t>
  </si>
  <si>
    <t>Благотворительные пожертвования, собранные в ящик для сбора пожертвований, установленный в клинике "Лапушки" г. Дмитров</t>
  </si>
  <si>
    <t>Благотворительные пожертвования, собранные в ящик для сбора пожертвований, установленный в клинике "101 Далматинец" мкр. Сходня</t>
  </si>
  <si>
    <t>Благотворительные пожертвования, собранные в ящик для сбора пожертвований, установленный в зоомагазине "101 Далматинец" мкр. Сходня</t>
  </si>
  <si>
    <t>Благотворительные пожертвования, собранные в ящик для сбора пожертвований, установленный в клинике "101 Далматинец" ул. Свободны</t>
  </si>
  <si>
    <t>Благотворительные пожертвования, собранные в ящик для сбора пожертвований, установленный в зоомагазине "101 Далматинец" ул. Свободы</t>
  </si>
  <si>
    <t>Благотворительные пожертвования, собранные на ярмарке в школе № 686</t>
  </si>
  <si>
    <t>Благотворительные пожертвования, собранные на ярмарке в Институте туризма и гостеприимства</t>
  </si>
  <si>
    <t>Благотворительные пожертвования, собранные на лекции "У меня есть собака: что о ней нужно знать? Советы ветеринарного врача"</t>
  </si>
  <si>
    <t>Благотворительные пожертвования, собранные в ящик для сбора пожертвований, установленный в аптеке "еАптека" на ул. Гарибальди</t>
  </si>
  <si>
    <t>Благотворительные пожертвования, переданные в кассу фонда</t>
  </si>
  <si>
    <t>Возврат от поставщика по акту сверки</t>
  </si>
  <si>
    <t>Оплата за рекламные услуги</t>
  </si>
  <si>
    <t>Проценты по банковскому счету</t>
  </si>
  <si>
    <t>Олександр Болотов</t>
  </si>
  <si>
    <t>Mykyta Romanov</t>
  </si>
  <si>
    <t>Есипов Александр</t>
  </si>
  <si>
    <t>Evgeniya Alexandrova</t>
  </si>
  <si>
    <t>Благотворитель (последние 4 
цифры номера телефона)</t>
  </si>
  <si>
    <t>4635</t>
  </si>
  <si>
    <t>9428</t>
  </si>
  <si>
    <t>6615</t>
  </si>
  <si>
    <t>8932</t>
  </si>
  <si>
    <t>1055</t>
  </si>
  <si>
    <t>6292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</si>
</sst>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0&quot;р.&quot;"/>
    <numFmt numFmtId="165" formatCode="dd\.mm\.yyyy"/>
    <numFmt numFmtId="166" formatCode="[$-419]mmmm\ yyyy;@"/>
    <numFmt numFmtId="167" formatCode="#\ ##0.00"/>
  </numFmts>
  <fonts count="27" x14ac:knownFonts="1">
    <font>
      <sz val="11"/>
      <color indexed="8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rgb="FF000000"/>
      <name val="Times New Roman"/>
      <family val="2"/>
    </font>
    <font>
      <sz val="11"/>
      <color theme="1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Fill="0" applyProtection="0"/>
  </cellStyleXfs>
  <cellXfs count="242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0" fontId="11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2" xfId="0" applyFont="1" applyFill="1" applyBorder="1" applyAlignment="1" applyProtection="1">
      <alignment vertical="center"/>
    </xf>
    <xf numFmtId="0" fontId="9" fillId="2" borderId="1" xfId="0" applyFont="1" applyFill="1" applyBorder="1" applyAlignment="1" applyProtection="1">
      <alignment vertical="center"/>
    </xf>
    <xf numFmtId="0" fontId="10" fillId="2" borderId="1" xfId="0" applyFont="1" applyFill="1" applyBorder="1" applyAlignment="1" applyProtection="1">
      <alignment vertical="center"/>
    </xf>
    <xf numFmtId="0" fontId="10" fillId="2" borderId="2" xfId="0" applyFont="1" applyFill="1" applyBorder="1" applyAlignment="1" applyProtection="1">
      <alignment vertical="center"/>
    </xf>
    <xf numFmtId="0" fontId="9" fillId="2" borderId="2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4" fillId="2" borderId="3" xfId="0" applyFont="1" applyFill="1" applyBorder="1" applyProtection="1"/>
    <xf numFmtId="0" fontId="5" fillId="2" borderId="3" xfId="0" applyFont="1" applyFill="1" applyBorder="1" applyAlignment="1" applyProtection="1">
      <alignment horizontal="center" vertical="center"/>
    </xf>
    <xf numFmtId="4" fontId="4" fillId="2" borderId="2" xfId="0" applyNumberFormat="1" applyFont="1" applyFill="1" applyBorder="1" applyAlignment="1" applyProtection="1">
      <alignment horizontal="center"/>
    </xf>
    <xf numFmtId="0" fontId="0" fillId="2" borderId="3" xfId="0" applyFill="1" applyBorder="1" applyProtection="1"/>
    <xf numFmtId="164" fontId="0" fillId="0" borderId="0" xfId="0" applyNumberFormat="1" applyFill="1" applyAlignment="1" applyProtection="1">
      <alignment horizontal="center"/>
    </xf>
    <xf numFmtId="164" fontId="9" fillId="2" borderId="3" xfId="0" applyNumberFormat="1" applyFont="1" applyFill="1" applyBorder="1" applyAlignment="1" applyProtection="1">
      <alignment horizontal="right" vertical="center"/>
    </xf>
    <xf numFmtId="164" fontId="9" fillId="0" borderId="0" xfId="0" applyNumberFormat="1" applyFont="1" applyFill="1" applyBorder="1" applyAlignment="1" applyProtection="1">
      <alignment horizontal="right" vertical="center"/>
    </xf>
    <xf numFmtId="164" fontId="10" fillId="2" borderId="3" xfId="0" applyNumberFormat="1" applyFont="1" applyFill="1" applyBorder="1" applyAlignment="1" applyProtection="1">
      <alignment vertical="center"/>
    </xf>
    <xf numFmtId="164" fontId="9" fillId="2" borderId="3" xfId="0" applyNumberFormat="1" applyFont="1" applyFill="1" applyBorder="1" applyAlignment="1" applyProtection="1">
      <alignment vertical="center"/>
    </xf>
    <xf numFmtId="4" fontId="11" fillId="0" borderId="0" xfId="0" applyNumberFormat="1" applyFont="1" applyFill="1" applyProtection="1"/>
    <xf numFmtId="4" fontId="0" fillId="0" borderId="0" xfId="0" applyNumberFormat="1" applyFill="1" applyProtection="1"/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4" fontId="5" fillId="2" borderId="2" xfId="0" applyNumberFormat="1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5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left"/>
    </xf>
    <xf numFmtId="4" fontId="0" fillId="0" borderId="0" xfId="0" applyNumberFormat="1" applyFill="1" applyAlignment="1" applyProtection="1">
      <alignment vertical="top"/>
    </xf>
    <xf numFmtId="4" fontId="0" fillId="0" borderId="0" xfId="0" applyNumberFormat="1" applyFill="1" applyAlignment="1" applyProtection="1">
      <alignment horizontal="center"/>
    </xf>
    <xf numFmtId="0" fontId="9" fillId="3" borderId="1" xfId="0" applyFont="1" applyFill="1" applyBorder="1" applyAlignment="1" applyProtection="1">
      <alignment horizontal="left" vertical="center"/>
    </xf>
    <xf numFmtId="4" fontId="0" fillId="3" borderId="2" xfId="0" applyNumberFormat="1" applyFill="1" applyBorder="1" applyAlignment="1" applyProtection="1">
      <alignment horizontal="center" vertical="center"/>
    </xf>
    <xf numFmtId="14" fontId="0" fillId="0" borderId="0" xfId="0" applyNumberFormat="1" applyFill="1" applyAlignment="1" applyProtection="1">
      <alignment horizontal="center"/>
    </xf>
    <xf numFmtId="0" fontId="0" fillId="0" borderId="4" xfId="0" applyBorder="1" applyAlignment="1">
      <alignment horizontal="center"/>
    </xf>
    <xf numFmtId="4" fontId="14" fillId="4" borderId="14" xfId="0" applyNumberFormat="1" applyFont="1" applyFill="1" applyBorder="1" applyAlignment="1" applyProtection="1">
      <alignment horizontal="center" vertical="center" wrapText="1"/>
    </xf>
    <xf numFmtId="0" fontId="5" fillId="2" borderId="7" xfId="0" applyFont="1" applyFill="1" applyBorder="1" applyAlignment="1" applyProtection="1">
      <alignment horizontal="center" vertical="center" wrapText="1"/>
    </xf>
    <xf numFmtId="14" fontId="3" fillId="0" borderId="4" xfId="0" applyNumberFormat="1" applyFont="1" applyFill="1" applyBorder="1" applyAlignment="1" applyProtection="1">
      <alignment horizontal="center" vertical="center"/>
    </xf>
    <xf numFmtId="0" fontId="13" fillId="4" borderId="14" xfId="0" applyNumberFormat="1" applyFont="1" applyFill="1" applyBorder="1" applyAlignment="1" applyProtection="1">
      <alignment horizontal="left" vertical="center" wrapText="1"/>
    </xf>
    <xf numFmtId="14" fontId="0" fillId="0" borderId="4" xfId="0" applyNumberFormat="1" applyBorder="1" applyAlignment="1">
      <alignment horizontal="center"/>
    </xf>
    <xf numFmtId="0" fontId="0" fillId="0" borderId="4" xfId="0" applyBorder="1"/>
    <xf numFmtId="49" fontId="3" fillId="0" borderId="4" xfId="0" applyNumberFormat="1" applyFont="1" applyBorder="1" applyAlignment="1">
      <alignment horizontal="center"/>
    </xf>
    <xf numFmtId="0" fontId="0" fillId="0" borderId="0" xfId="0"/>
    <xf numFmtId="165" fontId="13" fillId="4" borderId="4" xfId="0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14" fontId="5" fillId="2" borderId="9" xfId="0" applyNumberFormat="1" applyFont="1" applyFill="1" applyBorder="1" applyAlignment="1" applyProtection="1">
      <alignment horizontal="left" vertical="center"/>
    </xf>
    <xf numFmtId="4" fontId="3" fillId="2" borderId="10" xfId="0" applyNumberFormat="1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wrapText="1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2" xfId="0" applyFont="1" applyFill="1" applyBorder="1" applyAlignment="1" applyProtection="1">
      <alignment horizontal="left" vertical="center" wrapText="1"/>
    </xf>
    <xf numFmtId="4" fontId="11" fillId="0" borderId="0" xfId="0" applyNumberFormat="1" applyFont="1" applyFill="1" applyAlignment="1" applyProtection="1">
      <alignment horizontal="center" vertical="center"/>
    </xf>
    <xf numFmtId="4" fontId="4" fillId="2" borderId="10" xfId="0" applyNumberFormat="1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vertical="center"/>
    </xf>
    <xf numFmtId="0" fontId="5" fillId="2" borderId="10" xfId="0" applyFont="1" applyFill="1" applyBorder="1" applyAlignment="1" applyProtection="1">
      <alignment vertical="center"/>
    </xf>
    <xf numFmtId="14" fontId="5" fillId="2" borderId="9" xfId="0" applyNumberFormat="1" applyFont="1" applyFill="1" applyBorder="1" applyAlignment="1" applyProtection="1">
      <alignment vertical="center"/>
    </xf>
    <xf numFmtId="14" fontId="5" fillId="2" borderId="10" xfId="0" applyNumberFormat="1" applyFont="1" applyFill="1" applyBorder="1" applyAlignment="1" applyProtection="1">
      <alignment vertical="center"/>
    </xf>
    <xf numFmtId="14" fontId="5" fillId="2" borderId="11" xfId="0" applyNumberFormat="1" applyFont="1" applyFill="1" applyBorder="1" applyAlignment="1" applyProtection="1">
      <alignment vertical="center"/>
    </xf>
    <xf numFmtId="4" fontId="3" fillId="0" borderId="0" xfId="0" applyNumberFormat="1" applyFont="1" applyFill="1" applyProtection="1"/>
    <xf numFmtId="0" fontId="0" fillId="5" borderId="0" xfId="0" applyFill="1" applyProtection="1"/>
    <xf numFmtId="0" fontId="0" fillId="5" borderId="0" xfId="0" applyFill="1"/>
    <xf numFmtId="0" fontId="4" fillId="2" borderId="2" xfId="0" applyFont="1" applyFill="1" applyBorder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164" fontId="10" fillId="2" borderId="3" xfId="0" applyNumberFormat="1" applyFont="1" applyFill="1" applyBorder="1" applyAlignment="1" applyProtection="1">
      <alignment horizontal="right" vertical="center"/>
    </xf>
    <xf numFmtId="4" fontId="18" fillId="5" borderId="14" xfId="0" applyNumberFormat="1" applyFont="1" applyFill="1" applyBorder="1" applyAlignment="1" applyProtection="1">
      <alignment horizontal="center" vertical="center" wrapText="1"/>
    </xf>
    <xf numFmtId="4" fontId="18" fillId="5" borderId="4" xfId="0" applyNumberFormat="1" applyFont="1" applyFill="1" applyBorder="1" applyAlignment="1" applyProtection="1">
      <alignment horizontal="center" vertical="center" wrapText="1"/>
    </xf>
    <xf numFmtId="4" fontId="20" fillId="5" borderId="14" xfId="0" applyNumberFormat="1" applyFont="1" applyFill="1" applyBorder="1" applyAlignment="1" applyProtection="1">
      <alignment horizontal="center" vertical="center" wrapText="1"/>
    </xf>
    <xf numFmtId="165" fontId="18" fillId="4" borderId="14" xfId="0" applyNumberFormat="1" applyFont="1" applyFill="1" applyBorder="1" applyAlignment="1" applyProtection="1">
      <alignment horizontal="center" vertical="center" wrapText="1"/>
    </xf>
    <xf numFmtId="165" fontId="18" fillId="4" borderId="4" xfId="0" applyNumberFormat="1" applyFont="1" applyFill="1" applyBorder="1" applyAlignment="1" applyProtection="1">
      <alignment horizontal="center" vertical="center" wrapText="1"/>
    </xf>
    <xf numFmtId="14" fontId="18" fillId="0" borderId="14" xfId="0" applyNumberFormat="1" applyFont="1" applyFill="1" applyBorder="1" applyAlignment="1" applyProtection="1">
      <alignment horizontal="center" vertical="center" wrapText="1"/>
    </xf>
    <xf numFmtId="164" fontId="4" fillId="3" borderId="3" xfId="0" applyNumberFormat="1" applyFont="1" applyFill="1" applyBorder="1" applyAlignment="1" applyProtection="1">
      <alignment horizontal="right"/>
    </xf>
    <xf numFmtId="164" fontId="4" fillId="3" borderId="3" xfId="0" applyNumberFormat="1" applyFont="1" applyFill="1" applyBorder="1" applyAlignment="1" applyProtection="1">
      <alignment horizontal="right" vertical="center"/>
    </xf>
    <xf numFmtId="0" fontId="3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 applyProtection="1">
      <alignment horizontal="center" vertical="center" wrapText="1"/>
    </xf>
    <xf numFmtId="0" fontId="21" fillId="2" borderId="3" xfId="0" applyFont="1" applyFill="1" applyBorder="1" applyProtection="1"/>
    <xf numFmtId="0" fontId="6" fillId="2" borderId="4" xfId="0" applyFont="1" applyFill="1" applyBorder="1" applyProtection="1"/>
    <xf numFmtId="14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wrapText="1"/>
    </xf>
    <xf numFmtId="4" fontId="4" fillId="2" borderId="3" xfId="0" applyNumberFormat="1" applyFont="1" applyFill="1" applyBorder="1" applyAlignment="1" applyProtection="1">
      <alignment vertical="center"/>
    </xf>
    <xf numFmtId="4" fontId="4" fillId="2" borderId="4" xfId="0" applyNumberFormat="1" applyFont="1" applyFill="1" applyBorder="1" applyAlignment="1" applyProtection="1">
      <alignment horizontal="center" vertical="center"/>
    </xf>
    <xf numFmtId="166" fontId="0" fillId="0" borderId="4" xfId="0" applyNumberFormat="1" applyFill="1" applyBorder="1" applyAlignment="1" applyProtection="1">
      <alignment horizontal="center"/>
    </xf>
    <xf numFmtId="14" fontId="13" fillId="4" borderId="4" xfId="0" applyNumberFormat="1" applyFont="1" applyFill="1" applyBorder="1" applyAlignment="1" applyProtection="1">
      <alignment horizontal="center" vertical="center" wrapText="1"/>
    </xf>
    <xf numFmtId="0" fontId="25" fillId="5" borderId="14" xfId="0" applyFont="1" applyFill="1" applyBorder="1" applyAlignment="1" applyProtection="1">
      <alignment vertical="center" wrapText="1"/>
    </xf>
    <xf numFmtId="4" fontId="20" fillId="0" borderId="15" xfId="0" applyNumberFormat="1" applyFont="1" applyBorder="1" applyAlignment="1">
      <alignment horizontal="center" vertical="center" wrapText="1"/>
    </xf>
    <xf numFmtId="0" fontId="13" fillId="4" borderId="15" xfId="0" applyFont="1" applyFill="1" applyBorder="1" applyAlignment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center" vertical="center" wrapText="1"/>
    </xf>
    <xf numFmtId="0" fontId="11" fillId="5" borderId="0" xfId="0" applyFont="1" applyFill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2" fontId="0" fillId="0" borderId="0" xfId="0" applyNumberFormat="1" applyFill="1" applyProtection="1"/>
    <xf numFmtId="4" fontId="0" fillId="2" borderId="3" xfId="0" applyNumberFormat="1" applyFill="1" applyBorder="1" applyProtection="1"/>
    <xf numFmtId="0" fontId="13" fillId="4" borderId="4" xfId="0" applyFont="1" applyFill="1" applyBorder="1" applyAlignment="1" applyProtection="1">
      <alignment horizontal="left" vertical="center" wrapText="1"/>
    </xf>
    <xf numFmtId="0" fontId="19" fillId="4" borderId="15" xfId="0" applyNumberFormat="1" applyFont="1" applyFill="1" applyBorder="1" applyAlignment="1" applyProtection="1">
      <alignment horizontal="center" vertical="center" wrapText="1"/>
    </xf>
    <xf numFmtId="0" fontId="14" fillId="4" borderId="15" xfId="0" applyNumberFormat="1" applyFont="1" applyFill="1" applyBorder="1" applyAlignment="1" applyProtection="1">
      <alignment horizontal="left" vertical="center" wrapText="1"/>
    </xf>
    <xf numFmtId="14" fontId="0" fillId="5" borderId="4" xfId="0" applyNumberForma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20" fillId="5" borderId="4" xfId="0" applyNumberFormat="1" applyFont="1" applyFill="1" applyBorder="1" applyAlignment="1" applyProtection="1">
      <alignment horizontal="center" vertical="center" wrapText="1"/>
    </xf>
    <xf numFmtId="4" fontId="26" fillId="0" borderId="4" xfId="0" applyNumberFormat="1" applyFont="1" applyBorder="1" applyAlignment="1">
      <alignment horizontal="center"/>
    </xf>
    <xf numFmtId="0" fontId="11" fillId="0" borderId="0" xfId="0" applyFont="1" applyFill="1" applyAlignment="1" applyProtection="1">
      <alignment horizontal="center"/>
    </xf>
    <xf numFmtId="167" fontId="0" fillId="0" borderId="4" xfId="0" applyNumberForma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4" fontId="13" fillId="4" borderId="14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/>
    <xf numFmtId="0" fontId="3" fillId="0" borderId="3" xfId="0" applyFont="1" applyBorder="1" applyAlignment="1">
      <alignment horizontal="left"/>
    </xf>
    <xf numFmtId="165" fontId="14" fillId="4" borderId="1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/>
    </xf>
    <xf numFmtId="0" fontId="22" fillId="0" borderId="0" xfId="0" applyFont="1" applyFill="1" applyAlignment="1" applyProtection="1">
      <alignment horizontal="center"/>
    </xf>
    <xf numFmtId="0" fontId="11" fillId="5" borderId="0" xfId="0" applyFont="1" applyFill="1" applyAlignment="1" applyProtection="1">
      <alignment horizontal="center"/>
    </xf>
    <xf numFmtId="0" fontId="3" fillId="0" borderId="1" xfId="0" applyFont="1" applyBorder="1" applyAlignment="1">
      <alignment horizontal="center"/>
    </xf>
    <xf numFmtId="0" fontId="0" fillId="5" borderId="0" xfId="0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/>
    </xf>
    <xf numFmtId="0" fontId="14" fillId="4" borderId="14" xfId="0" applyFont="1" applyFill="1" applyBorder="1" applyAlignment="1" applyProtection="1">
      <alignment vertical="center" wrapText="1"/>
    </xf>
    <xf numFmtId="0" fontId="3" fillId="0" borderId="4" xfId="0" applyFont="1" applyBorder="1"/>
    <xf numFmtId="166" fontId="13" fillId="4" borderId="4" xfId="0" applyNumberFormat="1" applyFont="1" applyFill="1" applyBorder="1" applyAlignment="1" applyProtection="1">
      <alignment horizontal="center" vertical="center" wrapText="1"/>
    </xf>
    <xf numFmtId="0" fontId="13" fillId="4" borderId="15" xfId="0" applyFont="1" applyFill="1" applyBorder="1" applyAlignment="1" applyProtection="1">
      <alignment horizontal="left" vertical="center" wrapText="1"/>
    </xf>
    <xf numFmtId="4" fontId="19" fillId="5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Protection="1"/>
    <xf numFmtId="4" fontId="4" fillId="2" borderId="6" xfId="0" applyNumberFormat="1" applyFont="1" applyFill="1" applyBorder="1" applyAlignment="1" applyProtection="1">
      <alignment horizontal="center" vertical="center"/>
    </xf>
    <xf numFmtId="0" fontId="21" fillId="2" borderId="6" xfId="0" applyFont="1" applyFill="1" applyBorder="1" applyProtection="1"/>
    <xf numFmtId="0" fontId="4" fillId="2" borderId="2" xfId="0" applyFont="1" applyFill="1" applyBorder="1" applyProtection="1"/>
    <xf numFmtId="0" fontId="3" fillId="0" borderId="15" xfId="0" applyFont="1" applyBorder="1"/>
    <xf numFmtId="1" fontId="0" fillId="0" borderId="4" xfId="0" applyNumberFormat="1" applyBorder="1" applyAlignment="1">
      <alignment horizontal="center"/>
    </xf>
    <xf numFmtId="4" fontId="2" fillId="0" borderId="15" xfId="0" applyNumberFormat="1" applyFont="1" applyBorder="1" applyAlignment="1">
      <alignment horizontal="center"/>
    </xf>
    <xf numFmtId="4" fontId="2" fillId="0" borderId="4" xfId="0" applyNumberFormat="1" applyFont="1" applyFill="1" applyBorder="1" applyAlignment="1">
      <alignment horizontal="center"/>
    </xf>
    <xf numFmtId="0" fontId="13" fillId="4" borderId="3" xfId="0" applyFont="1" applyFill="1" applyBorder="1" applyAlignment="1" applyProtection="1">
      <alignment horizontal="left" vertical="center" wrapText="1"/>
    </xf>
    <xf numFmtId="4" fontId="13" fillId="0" borderId="15" xfId="0" applyNumberFormat="1" applyFont="1" applyFill="1" applyBorder="1" applyAlignment="1" applyProtection="1">
      <alignment horizontal="center" vertical="center" wrapText="1"/>
    </xf>
    <xf numFmtId="4" fontId="26" fillId="0" borderId="4" xfId="0" applyNumberFormat="1" applyFont="1" applyFill="1" applyBorder="1" applyAlignment="1">
      <alignment horizontal="center"/>
    </xf>
    <xf numFmtId="165" fontId="18" fillId="4" borderId="18" xfId="0" applyNumberFormat="1" applyFont="1" applyFill="1" applyBorder="1" applyAlignment="1" applyProtection="1">
      <alignment horizontal="center" vertical="center" wrapText="1"/>
    </xf>
    <xf numFmtId="0" fontId="2" fillId="0" borderId="0" xfId="0" applyFont="1"/>
    <xf numFmtId="4" fontId="15" fillId="0" borderId="14" xfId="0" applyNumberFormat="1" applyFont="1" applyFill="1" applyBorder="1" applyAlignment="1" applyProtection="1">
      <alignment horizontal="center" vertical="center" wrapText="1"/>
    </xf>
    <xf numFmtId="0" fontId="13" fillId="4" borderId="14" xfId="0" applyFont="1" applyFill="1" applyBorder="1" applyAlignment="1" applyProtection="1">
      <alignment horizontal="left" vertical="center" wrapText="1"/>
    </xf>
    <xf numFmtId="4" fontId="13" fillId="5" borderId="4" xfId="0" applyNumberFormat="1" applyFont="1" applyFill="1" applyBorder="1" applyAlignment="1" applyProtection="1">
      <alignment horizontal="center" vertical="center" wrapText="1"/>
    </xf>
    <xf numFmtId="0" fontId="22" fillId="0" borderId="0" xfId="0" applyFont="1" applyFill="1" applyProtection="1"/>
    <xf numFmtId="166" fontId="0" fillId="0" borderId="4" xfId="0" applyNumberFormat="1" applyBorder="1" applyAlignment="1">
      <alignment horizontal="center"/>
    </xf>
    <xf numFmtId="0" fontId="0" fillId="0" borderId="0" xfId="0" applyFill="1"/>
    <xf numFmtId="4" fontId="0" fillId="0" borderId="17" xfId="0" applyNumberFormat="1" applyBorder="1" applyAlignment="1">
      <alignment horizontal="center"/>
    </xf>
    <xf numFmtId="165" fontId="18" fillId="4" borderId="17" xfId="0" applyNumberFormat="1" applyFont="1" applyFill="1" applyBorder="1" applyAlignment="1" applyProtection="1">
      <alignment horizontal="center" vertical="center" wrapText="1"/>
    </xf>
    <xf numFmtId="4" fontId="24" fillId="5" borderId="17" xfId="0" applyNumberFormat="1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vertical="center" wrapText="1"/>
    </xf>
    <xf numFmtId="165" fontId="14" fillId="4" borderId="19" xfId="0" applyNumberFormat="1" applyFont="1" applyFill="1" applyBorder="1" applyAlignment="1" applyProtection="1">
      <alignment horizontal="center" vertical="center" wrapText="1"/>
    </xf>
    <xf numFmtId="4" fontId="14" fillId="4" borderId="19" xfId="0" applyNumberFormat="1" applyFont="1" applyFill="1" applyBorder="1" applyAlignment="1" applyProtection="1">
      <alignment horizontal="center" vertical="center" wrapText="1"/>
    </xf>
    <xf numFmtId="0" fontId="14" fillId="4" borderId="19" xfId="0" applyFont="1" applyFill="1" applyBorder="1" applyAlignment="1" applyProtection="1">
      <alignment vertical="center" wrapText="1"/>
    </xf>
    <xf numFmtId="0" fontId="5" fillId="2" borderId="3" xfId="0" applyFont="1" applyFill="1" applyBorder="1" applyAlignment="1" applyProtection="1">
      <alignment vertical="center"/>
    </xf>
    <xf numFmtId="0" fontId="0" fillId="5" borderId="4" xfId="0" applyFill="1" applyBorder="1" applyAlignment="1" applyProtection="1">
      <alignment horizontal="center"/>
    </xf>
    <xf numFmtId="0" fontId="25" fillId="4" borderId="4" xfId="0" applyFont="1" applyFill="1" applyBorder="1" applyAlignment="1" applyProtection="1">
      <alignment vertical="center" wrapText="1"/>
      <protection locked="0"/>
    </xf>
    <xf numFmtId="4" fontId="13" fillId="4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4" fontId="1" fillId="0" borderId="15" xfId="0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4" fontId="3" fillId="0" borderId="4" xfId="0" applyNumberFormat="1" applyFont="1" applyFill="1" applyBorder="1" applyAlignment="1" applyProtection="1">
      <alignment horizontal="center" wrapText="1"/>
    </xf>
    <xf numFmtId="4" fontId="14" fillId="6" borderId="4" xfId="0" applyNumberFormat="1" applyFont="1" applyFill="1" applyBorder="1" applyAlignment="1" applyProtection="1">
      <alignment horizontal="center" wrapText="1"/>
    </xf>
    <xf numFmtId="0" fontId="14" fillId="4" borderId="14" xfId="0" applyFont="1" applyFill="1" applyBorder="1" applyAlignment="1" applyProtection="1">
      <alignment vertical="center" wrapText="1"/>
      <protection locked="0"/>
    </xf>
    <xf numFmtId="0" fontId="4" fillId="2" borderId="4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4" fontId="4" fillId="0" borderId="4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</xf>
    <xf numFmtId="0" fontId="3" fillId="2" borderId="3" xfId="0" applyFont="1" applyFill="1" applyBorder="1"/>
    <xf numFmtId="14" fontId="0" fillId="0" borderId="15" xfId="0" applyNumberFormat="1" applyFill="1" applyBorder="1" applyAlignment="1">
      <alignment horizontal="center"/>
    </xf>
    <xf numFmtId="14" fontId="3" fillId="5" borderId="15" xfId="0" applyNumberFormat="1" applyFont="1" applyFill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4" fillId="2" borderId="2" xfId="0" applyFont="1" applyFill="1" applyBorder="1" applyAlignment="1" applyProtection="1">
      <alignment vertical="top" wrapText="1"/>
    </xf>
    <xf numFmtId="14" fontId="0" fillId="0" borderId="15" xfId="0" applyNumberFormat="1" applyBorder="1" applyAlignment="1">
      <alignment horizontal="center"/>
    </xf>
    <xf numFmtId="167" fontId="0" fillId="5" borderId="15" xfId="0" applyNumberFormat="1" applyFill="1" applyBorder="1" applyAlignment="1">
      <alignment horizontal="center"/>
    </xf>
    <xf numFmtId="14" fontId="14" fillId="0" borderId="4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" fontId="14" fillId="0" borderId="4" xfId="0" applyNumberFormat="1" applyFont="1" applyBorder="1" applyAlignment="1">
      <alignment horizontal="center"/>
    </xf>
    <xf numFmtId="14" fontId="0" fillId="0" borderId="15" xfId="0" applyNumberFormat="1" applyFill="1" applyBorder="1" applyAlignment="1" applyProtection="1">
      <alignment horizontal="center"/>
    </xf>
    <xf numFmtId="14" fontId="0" fillId="0" borderId="4" xfId="0" applyNumberFormat="1" applyFill="1" applyBorder="1" applyAlignment="1" applyProtection="1">
      <alignment horizontal="center"/>
    </xf>
    <xf numFmtId="166" fontId="3" fillId="0" borderId="4" xfId="0" applyNumberFormat="1" applyFont="1" applyFill="1" applyBorder="1" applyAlignment="1" applyProtection="1">
      <alignment horizontal="center"/>
    </xf>
    <xf numFmtId="0" fontId="4" fillId="3" borderId="1" xfId="0" applyFont="1" applyFill="1" applyBorder="1" applyAlignment="1" applyProtection="1">
      <alignment horizontal="left" vertical="center"/>
    </xf>
    <xf numFmtId="0" fontId="4" fillId="3" borderId="2" xfId="0" applyFont="1" applyFill="1" applyBorder="1" applyAlignment="1" applyProtection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left" vertical="center"/>
    </xf>
    <xf numFmtId="0" fontId="12" fillId="0" borderId="0" xfId="0" applyFont="1" applyFill="1" applyAlignment="1" applyProtection="1">
      <alignment horizontal="center"/>
    </xf>
    <xf numFmtId="0" fontId="9" fillId="2" borderId="1" xfId="0" applyFont="1" applyFill="1" applyBorder="1" applyAlignment="1" applyProtection="1">
      <alignment horizontal="left" vertical="center" wrapText="1"/>
    </xf>
    <xf numFmtId="0" fontId="9" fillId="2" borderId="2" xfId="0" applyFont="1" applyFill="1" applyBorder="1" applyAlignment="1" applyProtection="1">
      <alignment horizontal="left" vertical="center" wrapText="1"/>
    </xf>
    <xf numFmtId="0" fontId="16" fillId="0" borderId="0" xfId="0" applyFont="1" applyFill="1" applyAlignment="1" applyProtection="1">
      <alignment horizontal="center"/>
    </xf>
    <xf numFmtId="4" fontId="11" fillId="0" borderId="0" xfId="0" applyNumberFormat="1" applyFont="1" applyFill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17" fillId="0" borderId="0" xfId="0" applyFont="1" applyFill="1" applyAlignment="1" applyProtection="1">
      <alignment horizontal="center"/>
    </xf>
    <xf numFmtId="0" fontId="11" fillId="0" borderId="0" xfId="0" applyFont="1" applyFill="1" applyAlignment="1" applyProtection="1">
      <alignment horizontal="center" vertical="center"/>
    </xf>
    <xf numFmtId="0" fontId="11" fillId="0" borderId="0" xfId="0" applyFont="1" applyFill="1" applyAlignment="1" applyProtection="1">
      <alignment horizontal="center"/>
    </xf>
    <xf numFmtId="0" fontId="5" fillId="2" borderId="1" xfId="0" applyFont="1" applyFill="1" applyBorder="1" applyAlignment="1" applyProtection="1">
      <alignment horizontal="center" wrapText="1"/>
    </xf>
    <xf numFmtId="0" fontId="5" fillId="2" borderId="2" xfId="0" applyFont="1" applyFill="1" applyBorder="1" applyAlignment="1" applyProtection="1">
      <alignment horizont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2" xfId="0" applyFont="1" applyFill="1" applyBorder="1" applyAlignment="1" applyProtection="1">
      <alignment horizontal="left" wrapText="1"/>
    </xf>
    <xf numFmtId="0" fontId="5" fillId="2" borderId="5" xfId="0" applyFont="1" applyFill="1" applyBorder="1" applyAlignment="1" applyProtection="1">
      <alignment horizontal="left" wrapText="1"/>
    </xf>
    <xf numFmtId="0" fontId="5" fillId="2" borderId="6" xfId="0" applyFont="1" applyFill="1" applyBorder="1" applyAlignment="1" applyProtection="1">
      <alignment horizontal="left" wrapText="1"/>
    </xf>
    <xf numFmtId="0" fontId="5" fillId="2" borderId="1" xfId="0" applyFont="1" applyFill="1" applyBorder="1" applyAlignment="1" applyProtection="1">
      <alignment horizontal="left" vertical="top" wrapText="1"/>
    </xf>
    <xf numFmtId="0" fontId="5" fillId="2" borderId="2" xfId="0" applyFont="1" applyFill="1" applyBorder="1" applyAlignment="1" applyProtection="1">
      <alignment horizontal="left" vertical="top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3" fillId="0" borderId="4" xfId="0" applyFont="1" applyFill="1" applyBorder="1" applyAlignment="1" applyProtection="1">
      <alignment horizontal="left" wrapText="1"/>
    </xf>
    <xf numFmtId="0" fontId="13" fillId="4" borderId="1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 applyProtection="1">
      <alignment horizontal="left"/>
    </xf>
    <xf numFmtId="0" fontId="4" fillId="2" borderId="10" xfId="0" applyFont="1" applyFill="1" applyBorder="1" applyAlignment="1" applyProtection="1">
      <alignment horizontal="left"/>
    </xf>
    <xf numFmtId="0" fontId="4" fillId="2" borderId="0" xfId="0" applyFont="1" applyFill="1" applyBorder="1" applyAlignment="1" applyProtection="1">
      <alignment horizontal="left"/>
    </xf>
    <xf numFmtId="0" fontId="4" fillId="2" borderId="21" xfId="0" applyFont="1" applyFill="1" applyBorder="1" applyAlignment="1" applyProtection="1">
      <alignment horizontal="left"/>
    </xf>
    <xf numFmtId="0" fontId="14" fillId="6" borderId="4" xfId="0" applyFont="1" applyFill="1" applyBorder="1" applyAlignment="1" applyProtection="1">
      <alignment horizontal="left" wrapText="1"/>
    </xf>
    <xf numFmtId="14" fontId="4" fillId="2" borderId="9" xfId="0" applyNumberFormat="1" applyFont="1" applyFill="1" applyBorder="1" applyAlignment="1" applyProtection="1">
      <alignment horizontal="left" vertical="center"/>
    </xf>
    <xf numFmtId="14" fontId="4" fillId="2" borderId="10" xfId="0" applyNumberFormat="1" applyFont="1" applyFill="1" applyBorder="1" applyAlignment="1" applyProtection="1">
      <alignment horizontal="left" vertical="center"/>
    </xf>
    <xf numFmtId="14" fontId="4" fillId="2" borderId="11" xfId="0" applyNumberFormat="1" applyFont="1" applyFill="1" applyBorder="1" applyAlignment="1" applyProtection="1">
      <alignment horizontal="left" vertical="center"/>
    </xf>
    <xf numFmtId="0" fontId="13" fillId="4" borderId="4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 applyProtection="1">
      <alignment horizontal="left" vertical="center" wrapText="1"/>
    </xf>
    <xf numFmtId="0" fontId="4" fillId="2" borderId="0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4" fontId="13" fillId="4" borderId="4" xfId="0" applyNumberFormat="1" applyFont="1" applyFill="1" applyBorder="1" applyAlignment="1" applyProtection="1">
      <alignment horizontal="left" vertical="center" wrapText="1"/>
    </xf>
    <xf numFmtId="4" fontId="4" fillId="0" borderId="1" xfId="0" applyNumberFormat="1" applyFont="1" applyFill="1" applyBorder="1" applyAlignment="1" applyProtection="1">
      <alignment horizontal="center" vertical="center"/>
    </xf>
    <xf numFmtId="4" fontId="4" fillId="0" borderId="3" xfId="0" applyNumberFormat="1" applyFont="1" applyFill="1" applyBorder="1" applyAlignment="1" applyProtection="1">
      <alignment horizontal="center" vertical="center"/>
    </xf>
    <xf numFmtId="0" fontId="0" fillId="0" borderId="20" xfId="0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3" fillId="0" borderId="1" xfId="0" applyFont="1" applyBorder="1" applyAlignment="1">
      <alignment horizontal="left"/>
    </xf>
    <xf numFmtId="0" fontId="0" fillId="0" borderId="3" xfId="0" applyFill="1" applyBorder="1" applyAlignment="1" applyProtection="1">
      <alignment horizontal="left"/>
    </xf>
    <xf numFmtId="0" fontId="15" fillId="5" borderId="4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 applyProtection="1">
      <alignment horizontal="left" vertical="center" wrapText="1"/>
    </xf>
    <xf numFmtId="14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" fontId="0" fillId="0" borderId="4" xfId="0" applyNumberForma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14" fontId="3" fillId="0" borderId="17" xfId="0" applyNumberFormat="1" applyFont="1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4" fontId="4" fillId="2" borderId="10" xfId="0" applyNumberFormat="1" applyFont="1" applyFill="1" applyBorder="1" applyAlignment="1" applyProtection="1">
      <alignment horizontal="center" vertical="center" wrapText="1"/>
    </xf>
    <xf numFmtId="2" fontId="4" fillId="2" borderId="2" xfId="0" applyNumberFormat="1" applyFont="1" applyFill="1" applyBorder="1" applyAlignment="1" applyProtection="1">
      <alignment horizontal="center" vertical="center" wrapText="1"/>
    </xf>
    <xf numFmtId="164" fontId="10" fillId="3" borderId="3" xfId="0" applyNumberFormat="1" applyFont="1" applyFill="1" applyBorder="1" applyAlignment="1" applyProtection="1">
      <alignment horizontal="right"/>
    </xf>
  </cellXfs>
  <cellStyles count="1">
    <cellStyle name="Обычный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3175</xdr:colOff>
      <xdr:row>6</xdr:row>
      <xdr:rowOff>12700</xdr:rowOff>
    </xdr:to>
    <xdr:pic>
      <xdr:nvPicPr>
        <xdr:cNvPr id="54285" name="Рисунок 2">
          <a:extLst>
            <a:ext uri="{FF2B5EF4-FFF2-40B4-BE49-F238E27FC236}">
              <a16:creationId xmlns:a16="http://schemas.microsoft.com/office/drawing/2014/main" id="{7C9C0B07-EF9F-4D46-B5C9-FC69CF8A55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55309" name="Рисунок 2">
          <a:extLst>
            <a:ext uri="{FF2B5EF4-FFF2-40B4-BE49-F238E27FC236}">
              <a16:creationId xmlns:a16="http://schemas.microsoft.com/office/drawing/2014/main" id="{15D8AAAE-CA5C-5F4C-8E78-7A9C1E1B9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3189" name="Рисунок 2">
          <a:extLst>
            <a:ext uri="{FF2B5EF4-FFF2-40B4-BE49-F238E27FC236}">
              <a16:creationId xmlns:a16="http://schemas.microsoft.com/office/drawing/2014/main" id="{DB12FE61-FC41-8848-B51D-B888777EED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6333" name="Рисунок 2">
          <a:extLst>
            <a:ext uri="{FF2B5EF4-FFF2-40B4-BE49-F238E27FC236}">
              <a16:creationId xmlns:a16="http://schemas.microsoft.com/office/drawing/2014/main" id="{F8808391-3226-394C-9034-47C72DB1BE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7357" name="Рисунок 2">
          <a:extLst>
            <a:ext uri="{FF2B5EF4-FFF2-40B4-BE49-F238E27FC236}">
              <a16:creationId xmlns:a16="http://schemas.microsoft.com/office/drawing/2014/main" id="{58B69CD2-92EA-BD4E-B74C-9BC34C5827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58381" name="Рисунок 2">
          <a:extLst>
            <a:ext uri="{FF2B5EF4-FFF2-40B4-BE49-F238E27FC236}">
              <a16:creationId xmlns:a16="http://schemas.microsoft.com/office/drawing/2014/main" id="{10E507C3-5D67-FB49-A4E1-E2D6E476F6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12700</xdr:colOff>
      <xdr:row>0</xdr:row>
      <xdr:rowOff>0</xdr:rowOff>
    </xdr:from>
    <xdr:to>
      <xdr:col>1</xdr:col>
      <xdr:colOff>76200</xdr:colOff>
      <xdr:row>6</xdr:row>
      <xdr:rowOff>25400</xdr:rowOff>
    </xdr:to>
    <xdr:pic>
      <xdr:nvPicPr>
        <xdr:cNvPr id="12229" name="Рисунок 2">
          <a:extLst>
            <a:ext uri="{FF2B5EF4-FFF2-40B4-BE49-F238E27FC236}">
              <a16:creationId xmlns:a16="http://schemas.microsoft.com/office/drawing/2014/main" id="{35EDBBD3-5528-7B45-8CEC-1F69AD5C71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</xdr:rowOff>
    </xdr:from>
    <xdr:to>
      <xdr:col>1</xdr:col>
      <xdr:colOff>63500</xdr:colOff>
      <xdr:row>7</xdr:row>
      <xdr:rowOff>73025</xdr:rowOff>
    </xdr:to>
    <xdr:pic>
      <xdr:nvPicPr>
        <xdr:cNvPr id="59405" name="Рисунок 2">
          <a:extLst>
            <a:ext uri="{FF2B5EF4-FFF2-40B4-BE49-F238E27FC236}">
              <a16:creationId xmlns:a16="http://schemas.microsoft.com/office/drawing/2014/main" id="{A76AA1D4-177A-4E4F-BA64-B9C5AEB21F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25"/>
          <a:ext cx="1444625" cy="1444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35"/>
  <sheetViews>
    <sheetView showGridLines="0" tabSelected="1" zoomScaleNormal="100" workbookViewId="0">
      <selection activeCell="A8" sqref="A8"/>
    </sheetView>
  </sheetViews>
  <sheetFormatPr defaultColWidth="11.42578125" defaultRowHeight="15" x14ac:dyDescent="0.25"/>
  <cols>
    <col min="1" max="1" width="24.140625" style="1" customWidth="1"/>
    <col min="2" max="2" width="48.7109375" style="2" customWidth="1"/>
    <col min="3" max="3" width="19.42578125" style="6" customWidth="1"/>
    <col min="4" max="4" width="8.85546875" customWidth="1"/>
    <col min="5" max="5" width="12.42578125" customWidth="1"/>
    <col min="6" max="254" width="8.85546875" customWidth="1"/>
  </cols>
  <sheetData>
    <row r="1" spans="1:5" ht="18.75" x14ac:dyDescent="0.3">
      <c r="B1" s="190" t="s">
        <v>0</v>
      </c>
      <c r="C1" s="190"/>
    </row>
    <row r="2" spans="1:5" ht="18.75" x14ac:dyDescent="0.3">
      <c r="B2" s="190" t="s">
        <v>1</v>
      </c>
      <c r="C2" s="190"/>
    </row>
    <row r="3" spans="1:5" ht="18.75" x14ac:dyDescent="0.3">
      <c r="B3" s="59"/>
      <c r="C3" s="59"/>
    </row>
    <row r="4" spans="1:5" ht="18.75" x14ac:dyDescent="0.3">
      <c r="B4" s="187" t="s">
        <v>2</v>
      </c>
      <c r="C4" s="187"/>
    </row>
    <row r="5" spans="1:5" ht="18.75" x14ac:dyDescent="0.3">
      <c r="B5" s="187" t="s">
        <v>3</v>
      </c>
      <c r="C5" s="187"/>
    </row>
    <row r="6" spans="1:5" ht="18.75" x14ac:dyDescent="0.25">
      <c r="B6" s="191" t="s">
        <v>593</v>
      </c>
      <c r="C6" s="191"/>
    </row>
    <row r="7" spans="1:5" ht="15" customHeight="1" x14ac:dyDescent="0.25">
      <c r="B7" s="61"/>
      <c r="C7" s="61"/>
    </row>
    <row r="9" spans="1:5" ht="15" customHeight="1" x14ac:dyDescent="0.25">
      <c r="A9" s="183" t="s">
        <v>131</v>
      </c>
      <c r="B9" s="184"/>
      <c r="C9" s="82">
        <v>6349071.5199999996</v>
      </c>
      <c r="E9" s="29"/>
    </row>
    <row r="10" spans="1:5" ht="15" customHeight="1" x14ac:dyDescent="0.25">
      <c r="C10" s="23"/>
      <c r="E10" s="29"/>
    </row>
    <row r="11" spans="1:5" ht="15" customHeight="1" x14ac:dyDescent="0.25">
      <c r="A11" s="183" t="s">
        <v>132</v>
      </c>
      <c r="B11" s="184"/>
      <c r="C11" s="83">
        <f>SUM(C12:C17)</f>
        <v>1173380.8866600001</v>
      </c>
      <c r="E11" s="29"/>
    </row>
    <row r="12" spans="1:5" ht="15" customHeight="1" x14ac:dyDescent="0.25">
      <c r="A12" s="185" t="s">
        <v>4</v>
      </c>
      <c r="B12" s="186"/>
      <c r="C12" s="24">
        <f>CloudPayments!C559</f>
        <v>304548.17265999998</v>
      </c>
    </row>
    <row r="13" spans="1:5" ht="15" customHeight="1" x14ac:dyDescent="0.25">
      <c r="A13" s="185" t="s">
        <v>5</v>
      </c>
      <c r="B13" s="186"/>
      <c r="C13" s="24">
        <f>PayPal!C18</f>
        <v>4979.2000000000007</v>
      </c>
    </row>
    <row r="14" spans="1:5" ht="15" customHeight="1" x14ac:dyDescent="0.25">
      <c r="A14" s="185" t="s">
        <v>6</v>
      </c>
      <c r="B14" s="186"/>
      <c r="C14" s="75">
        <f>Yandex!C21</f>
        <v>3802.4639999999999</v>
      </c>
    </row>
    <row r="15" spans="1:5" ht="15" customHeight="1" x14ac:dyDescent="0.25">
      <c r="A15" s="185" t="s">
        <v>7</v>
      </c>
      <c r="B15" s="186"/>
      <c r="C15" s="24">
        <f>Qiwi!C10</f>
        <v>0</v>
      </c>
    </row>
    <row r="16" spans="1:5" x14ac:dyDescent="0.25">
      <c r="A16" s="57" t="s">
        <v>8</v>
      </c>
      <c r="B16" s="58"/>
      <c r="C16" s="24">
        <f>Смс!C79</f>
        <v>11309.6</v>
      </c>
    </row>
    <row r="17" spans="1:6" ht="15" customHeight="1" x14ac:dyDescent="0.25">
      <c r="A17" s="14" t="s">
        <v>9</v>
      </c>
      <c r="B17" s="14"/>
      <c r="C17" s="24">
        <f>СБ!B206</f>
        <v>848741.45000000007</v>
      </c>
    </row>
    <row r="18" spans="1:6" ht="15" customHeight="1" x14ac:dyDescent="0.25">
      <c r="A18" s="18"/>
      <c r="B18" s="18"/>
      <c r="C18" s="25"/>
    </row>
    <row r="19" spans="1:6" ht="15" customHeight="1" x14ac:dyDescent="0.25">
      <c r="A19" s="183" t="s">
        <v>133</v>
      </c>
      <c r="B19" s="184"/>
      <c r="C19" s="82">
        <f>SUM(C20:C27)</f>
        <v>1739267.0023529408</v>
      </c>
    </row>
    <row r="20" spans="1:6" ht="15" customHeight="1" x14ac:dyDescent="0.25">
      <c r="A20" s="15" t="s">
        <v>10</v>
      </c>
      <c r="B20" s="16"/>
      <c r="C20" s="26">
        <f>Расходы!B10</f>
        <v>0</v>
      </c>
    </row>
    <row r="21" spans="1:6" ht="15" customHeight="1" x14ac:dyDescent="0.25">
      <c r="A21" s="14" t="s">
        <v>11</v>
      </c>
      <c r="B21" s="17"/>
      <c r="C21" s="27">
        <f>Расходы!B27</f>
        <v>191058.65</v>
      </c>
    </row>
    <row r="22" spans="1:6" ht="30" customHeight="1" x14ac:dyDescent="0.25">
      <c r="A22" s="188" t="s">
        <v>66</v>
      </c>
      <c r="B22" s="189"/>
      <c r="C22" s="27">
        <f>Расходы!B45</f>
        <v>234473.32411764705</v>
      </c>
    </row>
    <row r="23" spans="1:6" ht="15" customHeight="1" x14ac:dyDescent="0.25">
      <c r="A23" s="188" t="s">
        <v>52</v>
      </c>
      <c r="B23" s="189"/>
      <c r="C23" s="27">
        <f>Расходы!B47</f>
        <v>0</v>
      </c>
    </row>
    <row r="24" spans="1:6" ht="28.5" customHeight="1" x14ac:dyDescent="0.25">
      <c r="A24" s="188" t="s">
        <v>61</v>
      </c>
      <c r="B24" s="189"/>
      <c r="C24" s="27">
        <f>Расходы!B59</f>
        <v>348701.5</v>
      </c>
    </row>
    <row r="25" spans="1:6" ht="15" customHeight="1" x14ac:dyDescent="0.25">
      <c r="A25" s="188" t="s">
        <v>60</v>
      </c>
      <c r="B25" s="189"/>
      <c r="C25" s="27">
        <f>Расходы!B63</f>
        <v>138139.61176470589</v>
      </c>
      <c r="D25" s="129"/>
      <c r="E25" s="145"/>
    </row>
    <row r="26" spans="1:6" ht="15" customHeight="1" x14ac:dyDescent="0.25">
      <c r="A26" s="57" t="s">
        <v>12</v>
      </c>
      <c r="B26" s="60"/>
      <c r="C26" s="27">
        <f>Расходы!B68</f>
        <v>242370</v>
      </c>
      <c r="D26" s="129"/>
    </row>
    <row r="27" spans="1:6" ht="15" customHeight="1" x14ac:dyDescent="0.25">
      <c r="A27" s="14" t="s">
        <v>13</v>
      </c>
      <c r="B27" s="17"/>
      <c r="C27" s="27">
        <f>Расходы!B81</f>
        <v>584523.91647058807</v>
      </c>
      <c r="D27" s="129"/>
    </row>
    <row r="28" spans="1:6" ht="15" customHeight="1" x14ac:dyDescent="0.25">
      <c r="C28" s="23"/>
      <c r="D28" s="129"/>
      <c r="F28" s="129"/>
    </row>
    <row r="29" spans="1:6" ht="15" customHeight="1" x14ac:dyDescent="0.25">
      <c r="A29" s="183" t="s">
        <v>134</v>
      </c>
      <c r="B29" s="184"/>
      <c r="C29" s="82">
        <f>C9+C11-C19</f>
        <v>5783185.404307059</v>
      </c>
      <c r="E29" s="29"/>
    </row>
    <row r="30" spans="1:6" ht="15" customHeight="1" x14ac:dyDescent="0.25">
      <c r="A30" s="39" t="s">
        <v>14</v>
      </c>
      <c r="B30" s="40"/>
      <c r="C30" s="241">
        <v>4228630</v>
      </c>
      <c r="E30" s="29"/>
    </row>
    <row r="31" spans="1:6" x14ac:dyDescent="0.25">
      <c r="C31" s="38"/>
    </row>
    <row r="32" spans="1:6" x14ac:dyDescent="0.25">
      <c r="E32" s="29"/>
    </row>
    <row r="33" spans="3:5" x14ac:dyDescent="0.25">
      <c r="C33" s="38"/>
      <c r="E33" s="29"/>
    </row>
    <row r="35" spans="3:5" x14ac:dyDescent="0.25">
      <c r="C35" s="41"/>
    </row>
  </sheetData>
  <sheetProtection formatCells="0" formatColumns="0" formatRows="0" insertColumns="0" insertRows="0" insertHyperlinks="0" deleteColumns="0" deleteRows="0" sort="0" autoFilter="0" pivotTables="0"/>
  <mergeCells count="17">
    <mergeCell ref="B1:C1"/>
    <mergeCell ref="A19:B19"/>
    <mergeCell ref="B4:C4"/>
    <mergeCell ref="B2:C2"/>
    <mergeCell ref="B6:C6"/>
    <mergeCell ref="A13:B13"/>
    <mergeCell ref="A9:B9"/>
    <mergeCell ref="A29:B29"/>
    <mergeCell ref="A11:B11"/>
    <mergeCell ref="A14:B14"/>
    <mergeCell ref="B5:C5"/>
    <mergeCell ref="A15:B15"/>
    <mergeCell ref="A12:B12"/>
    <mergeCell ref="A23:B23"/>
    <mergeCell ref="A25:B25"/>
    <mergeCell ref="A24:B24"/>
    <mergeCell ref="A22:B22"/>
  </mergeCells>
  <pageMargins left="0.7" right="0.7" top="0.75" bottom="0.75" header="0.3" footer="0.3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C82"/>
  <sheetViews>
    <sheetView showGridLines="0" zoomScaleNormal="100" workbookViewId="0">
      <selection activeCell="A7" sqref="A7"/>
    </sheetView>
  </sheetViews>
  <sheetFormatPr defaultColWidth="11.42578125" defaultRowHeight="15" x14ac:dyDescent="0.25"/>
  <cols>
    <col min="1" max="1" width="18.85546875" style="1" customWidth="1"/>
    <col min="2" max="2" width="21.42578125" style="2" customWidth="1"/>
    <col min="3" max="3" width="138.7109375" bestFit="1" customWidth="1"/>
    <col min="4" max="209" width="8.85546875" customWidth="1"/>
  </cols>
  <sheetData>
    <row r="1" spans="1:3" ht="18.75" x14ac:dyDescent="0.3">
      <c r="B1" s="190" t="s">
        <v>0</v>
      </c>
      <c r="C1" s="190"/>
    </row>
    <row r="2" spans="1:3" ht="18.75" x14ac:dyDescent="0.3">
      <c r="B2" s="190" t="s">
        <v>1</v>
      </c>
      <c r="C2" s="190"/>
    </row>
    <row r="3" spans="1:3" ht="18.75" x14ac:dyDescent="0.3">
      <c r="B3" s="187"/>
      <c r="C3" s="187"/>
    </row>
    <row r="4" spans="1:3" ht="18.75" x14ac:dyDescent="0.3">
      <c r="A4" s="1" t="s">
        <v>15</v>
      </c>
      <c r="B4" s="187" t="s">
        <v>16</v>
      </c>
      <c r="C4" s="187"/>
    </row>
    <row r="5" spans="1:3" ht="18.75" x14ac:dyDescent="0.25">
      <c r="B5" s="191" t="s">
        <v>593</v>
      </c>
      <c r="C5" s="191"/>
    </row>
    <row r="6" spans="1:3" ht="15.75" x14ac:dyDescent="0.25">
      <c r="B6" s="3"/>
      <c r="C6" s="4"/>
    </row>
    <row r="8" spans="1:3" ht="15" customHeight="1" x14ac:dyDescent="0.25">
      <c r="A8" s="52" t="s">
        <v>17</v>
      </c>
      <c r="B8" s="8" t="s">
        <v>18</v>
      </c>
      <c r="C8" s="53" t="s">
        <v>19</v>
      </c>
    </row>
    <row r="9" spans="1:3" ht="15" customHeight="1" x14ac:dyDescent="0.25">
      <c r="A9" s="9" t="s">
        <v>10</v>
      </c>
      <c r="B9" s="10"/>
      <c r="C9" s="11"/>
    </row>
    <row r="10" spans="1:3" ht="15" customHeight="1" x14ac:dyDescent="0.25">
      <c r="A10" s="79" t="s">
        <v>20</v>
      </c>
      <c r="B10" s="76">
        <v>0</v>
      </c>
      <c r="C10" s="46"/>
    </row>
    <row r="11" spans="1:3" ht="15" customHeight="1" x14ac:dyDescent="0.25">
      <c r="A11" s="63" t="s">
        <v>11</v>
      </c>
      <c r="B11" s="64"/>
      <c r="C11" s="65"/>
    </row>
    <row r="12" spans="1:3" ht="15" customHeight="1" x14ac:dyDescent="0.25">
      <c r="A12" s="116">
        <v>43847.760925925802</v>
      </c>
      <c r="B12" s="43">
        <v>7467.25</v>
      </c>
      <c r="C12" s="124" t="s">
        <v>594</v>
      </c>
    </row>
    <row r="13" spans="1:3" ht="15" customHeight="1" x14ac:dyDescent="0.25">
      <c r="A13" s="116">
        <v>43852.774849536829</v>
      </c>
      <c r="B13" s="43">
        <v>2873</v>
      </c>
      <c r="C13" s="124" t="s">
        <v>595</v>
      </c>
    </row>
    <row r="14" spans="1:3" ht="15" customHeight="1" x14ac:dyDescent="0.25">
      <c r="A14" s="116">
        <v>43852.782407407183</v>
      </c>
      <c r="B14" s="43">
        <v>2935</v>
      </c>
      <c r="C14" s="124" t="s">
        <v>596</v>
      </c>
    </row>
    <row r="15" spans="1:3" ht="15" customHeight="1" x14ac:dyDescent="0.25">
      <c r="A15" s="116">
        <v>43852.776932870504</v>
      </c>
      <c r="B15" s="43">
        <v>4800</v>
      </c>
      <c r="C15" s="124" t="s">
        <v>597</v>
      </c>
    </row>
    <row r="16" spans="1:3" ht="15" customHeight="1" x14ac:dyDescent="0.25">
      <c r="A16" s="116">
        <v>43852.783460648265</v>
      </c>
      <c r="B16" s="43">
        <v>5810</v>
      </c>
      <c r="C16" s="124" t="s">
        <v>598</v>
      </c>
    </row>
    <row r="17" spans="1:3" ht="15" customHeight="1" x14ac:dyDescent="0.25">
      <c r="A17" s="116">
        <v>43852.750115740579</v>
      </c>
      <c r="B17" s="43">
        <v>16851</v>
      </c>
      <c r="C17" s="124" t="s">
        <v>599</v>
      </c>
    </row>
    <row r="18" spans="1:3" ht="15" customHeight="1" x14ac:dyDescent="0.25">
      <c r="A18" s="116">
        <v>43854.674259259365</v>
      </c>
      <c r="B18" s="43">
        <v>2758.5</v>
      </c>
      <c r="C18" s="124" t="s">
        <v>600</v>
      </c>
    </row>
    <row r="19" spans="1:3" ht="15" customHeight="1" x14ac:dyDescent="0.25">
      <c r="A19" s="116">
        <v>43854.667604166549</v>
      </c>
      <c r="B19" s="43">
        <v>5370</v>
      </c>
      <c r="C19" s="124" t="s">
        <v>601</v>
      </c>
    </row>
    <row r="20" spans="1:3" ht="15" customHeight="1" x14ac:dyDescent="0.25">
      <c r="A20" s="116">
        <v>43854.669502314646</v>
      </c>
      <c r="B20" s="43">
        <v>9935</v>
      </c>
      <c r="C20" s="124" t="s">
        <v>602</v>
      </c>
    </row>
    <row r="21" spans="1:3" ht="14.25" customHeight="1" x14ac:dyDescent="0.25">
      <c r="A21" s="116">
        <v>43854.680532407481</v>
      </c>
      <c r="B21" s="43">
        <v>12860</v>
      </c>
      <c r="C21" s="124" t="s">
        <v>603</v>
      </c>
    </row>
    <row r="22" spans="1:3" ht="15" customHeight="1" x14ac:dyDescent="0.25">
      <c r="A22" s="116">
        <v>43854.673449073918</v>
      </c>
      <c r="B22" s="43">
        <v>102521</v>
      </c>
      <c r="C22" s="124" t="s">
        <v>604</v>
      </c>
    </row>
    <row r="23" spans="1:3" s="147" customFormat="1" ht="15" customHeight="1" x14ac:dyDescent="0.25">
      <c r="A23" s="116">
        <v>43858.694965277798</v>
      </c>
      <c r="B23" s="43">
        <v>4780.3999999999996</v>
      </c>
      <c r="C23" s="124" t="s">
        <v>605</v>
      </c>
    </row>
    <row r="24" spans="1:3" ht="15" customHeight="1" x14ac:dyDescent="0.25">
      <c r="A24" s="116">
        <v>43859.8099074075</v>
      </c>
      <c r="B24" s="43">
        <v>1870</v>
      </c>
      <c r="C24" s="124" t="s">
        <v>606</v>
      </c>
    </row>
    <row r="25" spans="1:3" ht="15" customHeight="1" x14ac:dyDescent="0.25">
      <c r="A25" s="116">
        <v>43860.727384259459</v>
      </c>
      <c r="B25" s="43">
        <v>1827.5</v>
      </c>
      <c r="C25" s="124" t="s">
        <v>607</v>
      </c>
    </row>
    <row r="26" spans="1:3" ht="15" customHeight="1" x14ac:dyDescent="0.25">
      <c r="A26" s="116">
        <v>43860.71628472209</v>
      </c>
      <c r="B26" s="43">
        <v>8400</v>
      </c>
      <c r="C26" s="124" t="s">
        <v>608</v>
      </c>
    </row>
    <row r="27" spans="1:3" ht="15" customHeight="1" x14ac:dyDescent="0.25">
      <c r="A27" s="149" t="s">
        <v>20</v>
      </c>
      <c r="B27" s="150">
        <f>SUM(B12:B26)</f>
        <v>191058.65</v>
      </c>
      <c r="C27" s="151"/>
    </row>
    <row r="28" spans="1:3" ht="15" customHeight="1" x14ac:dyDescent="0.25">
      <c r="A28" s="12" t="s">
        <v>66</v>
      </c>
      <c r="B28" s="13"/>
      <c r="C28" s="155"/>
    </row>
    <row r="29" spans="1:3" s="36" customFormat="1" ht="15" customHeight="1" x14ac:dyDescent="0.25">
      <c r="A29" s="152">
        <v>43852.773078703787</v>
      </c>
      <c r="B29" s="153">
        <v>2000</v>
      </c>
      <c r="C29" s="154" t="s">
        <v>609</v>
      </c>
    </row>
    <row r="30" spans="1:3" ht="15" customHeight="1" x14ac:dyDescent="0.25">
      <c r="A30" s="116">
        <v>43852.768518518656</v>
      </c>
      <c r="B30" s="43">
        <v>4000</v>
      </c>
      <c r="C30" s="124" t="s">
        <v>610</v>
      </c>
    </row>
    <row r="31" spans="1:3" ht="15" customHeight="1" x14ac:dyDescent="0.25">
      <c r="A31" s="116">
        <v>43852.771504629403</v>
      </c>
      <c r="B31" s="43">
        <v>4000</v>
      </c>
      <c r="C31" s="124" t="s">
        <v>611</v>
      </c>
    </row>
    <row r="32" spans="1:3" ht="15" customHeight="1" x14ac:dyDescent="0.25">
      <c r="A32" s="116">
        <v>43852.804849537089</v>
      </c>
      <c r="B32" s="43">
        <v>4500</v>
      </c>
      <c r="C32" s="124" t="s">
        <v>612</v>
      </c>
    </row>
    <row r="33" spans="1:3" ht="15" customHeight="1" x14ac:dyDescent="0.25">
      <c r="A33" s="116">
        <v>43852.786550926045</v>
      </c>
      <c r="B33" s="43">
        <v>5200</v>
      </c>
      <c r="C33" s="124" t="s">
        <v>613</v>
      </c>
    </row>
    <row r="34" spans="1:3" ht="15" customHeight="1" x14ac:dyDescent="0.25">
      <c r="A34" s="116">
        <v>43852.802997685038</v>
      </c>
      <c r="B34" s="43">
        <v>26400</v>
      </c>
      <c r="C34" s="124" t="s">
        <v>614</v>
      </c>
    </row>
    <row r="35" spans="1:3" ht="15" customHeight="1" x14ac:dyDescent="0.25">
      <c r="A35" s="116">
        <v>43857.449606481474</v>
      </c>
      <c r="B35" s="43">
        <v>5000</v>
      </c>
      <c r="C35" s="124" t="s">
        <v>615</v>
      </c>
    </row>
    <row r="36" spans="1:3" ht="15" customHeight="1" x14ac:dyDescent="0.25">
      <c r="A36" s="116">
        <v>43859.827395833563</v>
      </c>
      <c r="B36" s="43">
        <v>800</v>
      </c>
      <c r="C36" s="124" t="s">
        <v>616</v>
      </c>
    </row>
    <row r="37" spans="1:3" ht="15" customHeight="1" x14ac:dyDescent="0.25">
      <c r="A37" s="116">
        <v>43859.827372685075</v>
      </c>
      <c r="B37" s="43">
        <v>15085</v>
      </c>
      <c r="C37" s="124" t="s">
        <v>617</v>
      </c>
    </row>
    <row r="38" spans="1:3" ht="15" customHeight="1" x14ac:dyDescent="0.25">
      <c r="A38" s="116">
        <v>43860.720868055709</v>
      </c>
      <c r="B38" s="43">
        <v>4000</v>
      </c>
      <c r="C38" s="124" t="s">
        <v>618</v>
      </c>
    </row>
    <row r="39" spans="1:3" ht="15" customHeight="1" x14ac:dyDescent="0.25">
      <c r="A39" s="116">
        <v>43860.69172453694</v>
      </c>
      <c r="B39" s="43">
        <v>14400</v>
      </c>
      <c r="C39" s="124" t="s">
        <v>619</v>
      </c>
    </row>
    <row r="40" spans="1:3" ht="15" customHeight="1" x14ac:dyDescent="0.25">
      <c r="A40" s="116">
        <v>43861.724328703713</v>
      </c>
      <c r="B40" s="43">
        <v>2500</v>
      </c>
      <c r="C40" s="124" t="s">
        <v>620</v>
      </c>
    </row>
    <row r="41" spans="1:3" s="50" customFormat="1" ht="15" customHeight="1" x14ac:dyDescent="0.25">
      <c r="A41" s="126">
        <v>43831</v>
      </c>
      <c r="B41" s="160">
        <v>6999</v>
      </c>
      <c r="C41" s="127" t="s">
        <v>790</v>
      </c>
    </row>
    <row r="42" spans="1:3" s="50" customFormat="1" ht="15" customHeight="1" x14ac:dyDescent="0.25">
      <c r="A42" s="126">
        <v>43831</v>
      </c>
      <c r="B42" s="160">
        <v>6999</v>
      </c>
      <c r="C42" s="127" t="s">
        <v>791</v>
      </c>
    </row>
    <row r="43" spans="1:3" s="50" customFormat="1" ht="15" customHeight="1" x14ac:dyDescent="0.25">
      <c r="A43" s="126">
        <v>43831</v>
      </c>
      <c r="B43" s="135">
        <v>98964.354117647061</v>
      </c>
      <c r="C43" s="103" t="s">
        <v>785</v>
      </c>
    </row>
    <row r="44" spans="1:3" s="50" customFormat="1" ht="15" customHeight="1" x14ac:dyDescent="0.25">
      <c r="A44" s="126">
        <v>43831</v>
      </c>
      <c r="B44" s="136">
        <v>33625.97</v>
      </c>
      <c r="C44" s="137" t="s">
        <v>786</v>
      </c>
    </row>
    <row r="45" spans="1:3" s="50" customFormat="1" ht="15" customHeight="1" x14ac:dyDescent="0.25">
      <c r="A45" s="79" t="s">
        <v>20</v>
      </c>
      <c r="B45" s="78">
        <f>SUM(B29:B44)</f>
        <v>234473.32411764705</v>
      </c>
      <c r="C45" s="95"/>
    </row>
    <row r="46" spans="1:3" ht="15" customHeight="1" x14ac:dyDescent="0.25">
      <c r="A46" s="54" t="s">
        <v>58</v>
      </c>
      <c r="B46" s="55"/>
      <c r="C46" s="56"/>
    </row>
    <row r="47" spans="1:3" s="36" customFormat="1" ht="15" customHeight="1" x14ac:dyDescent="0.25">
      <c r="A47" s="79" t="s">
        <v>20</v>
      </c>
      <c r="B47" s="78">
        <v>0</v>
      </c>
      <c r="C47" s="46"/>
    </row>
    <row r="48" spans="1:3" ht="15" customHeight="1" x14ac:dyDescent="0.25">
      <c r="A48" s="54" t="s">
        <v>61</v>
      </c>
      <c r="B48" s="55"/>
      <c r="C48" s="56"/>
    </row>
    <row r="49" spans="1:3" s="36" customFormat="1" ht="15" customHeight="1" x14ac:dyDescent="0.25">
      <c r="A49" s="47">
        <v>43845.693969907239</v>
      </c>
      <c r="B49" s="109">
        <v>70000</v>
      </c>
      <c r="C49" s="103" t="s">
        <v>621</v>
      </c>
    </row>
    <row r="50" spans="1:3" s="36" customFormat="1" ht="15" customHeight="1" x14ac:dyDescent="0.25">
      <c r="A50" s="47">
        <v>43857.754143518396</v>
      </c>
      <c r="B50" s="109">
        <v>8000</v>
      </c>
      <c r="C50" s="103" t="s">
        <v>622</v>
      </c>
    </row>
    <row r="51" spans="1:3" s="36" customFormat="1" ht="15" customHeight="1" x14ac:dyDescent="0.25">
      <c r="A51" s="47">
        <v>43857.746180555783</v>
      </c>
      <c r="B51" s="109">
        <v>65954</v>
      </c>
      <c r="C51" s="103" t="s">
        <v>138</v>
      </c>
    </row>
    <row r="52" spans="1:3" s="36" customFormat="1" ht="15" customHeight="1" x14ac:dyDescent="0.25">
      <c r="A52" s="47">
        <v>43857.746180555783</v>
      </c>
      <c r="B52" s="109">
        <v>9000</v>
      </c>
      <c r="C52" s="103" t="s">
        <v>623</v>
      </c>
    </row>
    <row r="53" spans="1:3" s="36" customFormat="1" ht="15" customHeight="1" x14ac:dyDescent="0.25">
      <c r="A53" s="47">
        <v>43860.745706018526</v>
      </c>
      <c r="B53" s="109">
        <v>8000</v>
      </c>
      <c r="C53" s="103" t="s">
        <v>624</v>
      </c>
    </row>
    <row r="54" spans="1:3" s="36" customFormat="1" ht="15" customHeight="1" x14ac:dyDescent="0.25">
      <c r="A54" s="47">
        <v>43861.741435185075</v>
      </c>
      <c r="B54" s="109">
        <v>13975</v>
      </c>
      <c r="C54" s="103" t="s">
        <v>625</v>
      </c>
    </row>
    <row r="55" spans="1:3" s="36" customFormat="1" ht="15" customHeight="1" x14ac:dyDescent="0.25">
      <c r="A55" s="126">
        <v>43831</v>
      </c>
      <c r="B55" s="160">
        <v>6999</v>
      </c>
      <c r="C55" s="127" t="s">
        <v>790</v>
      </c>
    </row>
    <row r="56" spans="1:3" s="36" customFormat="1" ht="15" customHeight="1" x14ac:dyDescent="0.25">
      <c r="A56" s="126">
        <v>43831</v>
      </c>
      <c r="B56" s="160">
        <v>6999</v>
      </c>
      <c r="C56" s="127" t="s">
        <v>791</v>
      </c>
    </row>
    <row r="57" spans="1:3" s="36" customFormat="1" ht="15" customHeight="1" x14ac:dyDescent="0.25">
      <c r="A57" s="126">
        <v>43831</v>
      </c>
      <c r="B57" s="138">
        <v>138687</v>
      </c>
      <c r="C57" s="103" t="s">
        <v>789</v>
      </c>
    </row>
    <row r="58" spans="1:3" s="36" customFormat="1" ht="15" customHeight="1" x14ac:dyDescent="0.25">
      <c r="A58" s="126">
        <v>43831</v>
      </c>
      <c r="B58" s="139">
        <v>21087.5</v>
      </c>
      <c r="C58" s="137" t="s">
        <v>786</v>
      </c>
    </row>
    <row r="59" spans="1:3" s="36" customFormat="1" ht="15" customHeight="1" x14ac:dyDescent="0.25">
      <c r="A59" s="79" t="s">
        <v>20</v>
      </c>
      <c r="B59" s="78">
        <f>SUM(B49:B58)</f>
        <v>348701.5</v>
      </c>
      <c r="C59" s="46"/>
    </row>
    <row r="60" spans="1:3" ht="15" customHeight="1" x14ac:dyDescent="0.25">
      <c r="A60" s="67" t="s">
        <v>60</v>
      </c>
      <c r="B60" s="68"/>
      <c r="C60" s="69"/>
    </row>
    <row r="61" spans="1:3" ht="15" customHeight="1" x14ac:dyDescent="0.25">
      <c r="A61" s="126">
        <v>43831</v>
      </c>
      <c r="B61" s="136">
        <v>119941.88176470589</v>
      </c>
      <c r="C61" s="103" t="s">
        <v>787</v>
      </c>
    </row>
    <row r="62" spans="1:3" ht="15" customHeight="1" x14ac:dyDescent="0.25">
      <c r="A62" s="126">
        <v>43831</v>
      </c>
      <c r="B62" s="136">
        <v>18197.730000000003</v>
      </c>
      <c r="C62" s="137" t="s">
        <v>786</v>
      </c>
    </row>
    <row r="63" spans="1:3" ht="15" customHeight="1" x14ac:dyDescent="0.25">
      <c r="A63" s="140" t="s">
        <v>20</v>
      </c>
      <c r="B63" s="96">
        <f>SUM(B61:B62)</f>
        <v>138139.61176470589</v>
      </c>
      <c r="C63" s="97"/>
    </row>
    <row r="64" spans="1:3" ht="15" customHeight="1" x14ac:dyDescent="0.25">
      <c r="A64" s="88" t="s">
        <v>21</v>
      </c>
      <c r="B64" s="89"/>
      <c r="C64" s="90"/>
    </row>
    <row r="65" spans="1:3" s="141" customFormat="1" x14ac:dyDescent="0.25">
      <c r="A65" s="47">
        <v>43853</v>
      </c>
      <c r="B65" s="136">
        <v>107100</v>
      </c>
      <c r="C65" s="103" t="s">
        <v>138</v>
      </c>
    </row>
    <row r="66" spans="1:3" s="141" customFormat="1" x14ac:dyDescent="0.25">
      <c r="A66" s="126">
        <v>43831</v>
      </c>
      <c r="B66" s="136">
        <v>117450</v>
      </c>
      <c r="C66" s="103" t="s">
        <v>787</v>
      </c>
    </row>
    <row r="67" spans="1:3" s="141" customFormat="1" x14ac:dyDescent="0.25">
      <c r="A67" s="126">
        <v>43831</v>
      </c>
      <c r="B67" s="136">
        <v>17820</v>
      </c>
      <c r="C67" s="137" t="s">
        <v>786</v>
      </c>
    </row>
    <row r="68" spans="1:3" ht="15" customHeight="1" x14ac:dyDescent="0.25">
      <c r="A68" s="81" t="s">
        <v>20</v>
      </c>
      <c r="B68" s="78">
        <f>SUM(B65:B67)</f>
        <v>242370</v>
      </c>
      <c r="C68" s="46"/>
    </row>
    <row r="69" spans="1:3" ht="15" customHeight="1" x14ac:dyDescent="0.25">
      <c r="A69" s="63" t="s">
        <v>13</v>
      </c>
      <c r="B69" s="66"/>
      <c r="C69" s="65"/>
    </row>
    <row r="70" spans="1:3" ht="15" customHeight="1" x14ac:dyDescent="0.25">
      <c r="A70" s="47">
        <v>43844</v>
      </c>
      <c r="B70" s="109">
        <v>400</v>
      </c>
      <c r="C70" s="103" t="s">
        <v>101</v>
      </c>
    </row>
    <row r="71" spans="1:3" ht="15" customHeight="1" x14ac:dyDescent="0.25">
      <c r="A71" s="47">
        <v>43844</v>
      </c>
      <c r="B71" s="109">
        <v>12000</v>
      </c>
      <c r="C71" s="103" t="s">
        <v>135</v>
      </c>
    </row>
    <row r="72" spans="1:3" ht="15" customHeight="1" x14ac:dyDescent="0.25">
      <c r="A72" s="47">
        <v>43852</v>
      </c>
      <c r="B72" s="109">
        <v>7500</v>
      </c>
      <c r="C72" s="103" t="s">
        <v>136</v>
      </c>
    </row>
    <row r="73" spans="1:3" ht="15" customHeight="1" x14ac:dyDescent="0.25">
      <c r="A73" s="47">
        <v>43860</v>
      </c>
      <c r="B73" s="139">
        <v>12000</v>
      </c>
      <c r="C73" s="103" t="s">
        <v>137</v>
      </c>
    </row>
    <row r="74" spans="1:3" x14ac:dyDescent="0.25">
      <c r="A74" s="126">
        <v>43831</v>
      </c>
      <c r="B74" s="139">
        <v>112</v>
      </c>
      <c r="C74" s="103" t="s">
        <v>794</v>
      </c>
    </row>
    <row r="75" spans="1:3" ht="15" customHeight="1" x14ac:dyDescent="0.25">
      <c r="A75" s="126">
        <v>43831</v>
      </c>
      <c r="B75" s="139">
        <v>14231.01</v>
      </c>
      <c r="C75" s="103" t="s">
        <v>784</v>
      </c>
    </row>
    <row r="76" spans="1:3" ht="15" customHeight="1" x14ac:dyDescent="0.25">
      <c r="A76" s="126">
        <v>43831</v>
      </c>
      <c r="B76" s="139">
        <v>11255.39</v>
      </c>
      <c r="C76" s="103" t="s">
        <v>792</v>
      </c>
    </row>
    <row r="77" spans="1:3" ht="15" customHeight="1" x14ac:dyDescent="0.25">
      <c r="A77" s="126">
        <v>43831</v>
      </c>
      <c r="B77" s="139">
        <v>53917.97</v>
      </c>
      <c r="C77" s="103" t="s">
        <v>793</v>
      </c>
    </row>
    <row r="78" spans="1:3" ht="15" customHeight="1" x14ac:dyDescent="0.25">
      <c r="A78" s="126">
        <v>43831</v>
      </c>
      <c r="B78" s="109">
        <v>334730.65647058818</v>
      </c>
      <c r="C78" s="103" t="s">
        <v>788</v>
      </c>
    </row>
    <row r="79" spans="1:3" x14ac:dyDescent="0.25">
      <c r="A79" s="126">
        <v>43831</v>
      </c>
      <c r="B79" s="144">
        <f>50741.81+78752.51</f>
        <v>129494.31999999999</v>
      </c>
      <c r="C79" s="137" t="s">
        <v>786</v>
      </c>
    </row>
    <row r="80" spans="1:3" x14ac:dyDescent="0.25">
      <c r="A80" s="126">
        <v>43831</v>
      </c>
      <c r="B80" s="142">
        <v>8882.57</v>
      </c>
      <c r="C80" s="143" t="s">
        <v>783</v>
      </c>
    </row>
    <row r="81" spans="1:3" ht="15" customHeight="1" x14ac:dyDescent="0.25">
      <c r="A81" s="104" t="s">
        <v>20</v>
      </c>
      <c r="B81" s="128">
        <f>SUM(B70:B80)</f>
        <v>584523.91647058807</v>
      </c>
      <c r="C81" s="105"/>
    </row>
    <row r="82" spans="1:3" ht="15" customHeight="1" x14ac:dyDescent="0.25">
      <c r="A82" s="165" t="s">
        <v>48</v>
      </c>
      <c r="B82" s="62">
        <f>B10+B27+B45+B47+B59+B63+B68+B81</f>
        <v>1739267.0023529408</v>
      </c>
      <c r="C82" s="87"/>
    </row>
  </sheetData>
  <sheetProtection formatCells="0" formatColumns="0" formatRows="0" insertColumns="0" insertRows="0" insertHyperlinks="0" deleteColumns="0" deleteRows="0" sort="0" autoFilter="0" pivotTables="0"/>
  <mergeCells count="5">
    <mergeCell ref="B1:C1"/>
    <mergeCell ref="B2:C2"/>
    <mergeCell ref="B3:C3"/>
    <mergeCell ref="B4:C4"/>
    <mergeCell ref="B5:C5"/>
  </mergeCells>
  <conditionalFormatting sqref="C10 C59">
    <cfRule type="containsText" dxfId="35" priority="217" operator="containsText" text="стерилизация">
      <formula>NOT(ISERROR(SEARCH("стерилизация",C10)))</formula>
    </cfRule>
    <cfRule type="containsText" dxfId="34" priority="218" operator="containsText" text="стерилизация">
      <formula>NOT(ISERROR(SEARCH("стерилизация",C10)))</formula>
    </cfRule>
    <cfRule type="containsText" dxfId="33" priority="219" operator="containsText" text="лечение">
      <formula>NOT(ISERROR(SEARCH("лечение",C10)))</formula>
    </cfRule>
  </conditionalFormatting>
  <conditionalFormatting sqref="C47">
    <cfRule type="containsText" dxfId="32" priority="94" operator="containsText" text="стерилизация">
      <formula>NOT(ISERROR(SEARCH("стерилизация",C47)))</formula>
    </cfRule>
    <cfRule type="containsText" dxfId="31" priority="95" operator="containsText" text="стерилизация">
      <formula>NOT(ISERROR(SEARCH("стерилизация",C47)))</formula>
    </cfRule>
    <cfRule type="containsText" dxfId="30" priority="96" operator="containsText" text="лечение">
      <formula>NOT(ISERROR(SEARCH("лечение",C47)))</formula>
    </cfRule>
  </conditionalFormatting>
  <conditionalFormatting sqref="C44">
    <cfRule type="containsText" dxfId="29" priority="28" operator="containsText" text="стерилизация">
      <formula>NOT(ISERROR(SEARCH("стерилизация",C44)))</formula>
    </cfRule>
    <cfRule type="containsText" dxfId="28" priority="29" operator="containsText" text="стерилизация">
      <formula>NOT(ISERROR(SEARCH("стерилизация",C44)))</formula>
    </cfRule>
    <cfRule type="containsText" dxfId="27" priority="30" operator="containsText" text="лечение">
      <formula>NOT(ISERROR(SEARCH("лечение",C44)))</formula>
    </cfRule>
  </conditionalFormatting>
  <conditionalFormatting sqref="C62">
    <cfRule type="containsText" dxfId="26" priority="25" operator="containsText" text="стерилизация">
      <formula>NOT(ISERROR(SEARCH("стерилизация",C62)))</formula>
    </cfRule>
    <cfRule type="containsText" dxfId="25" priority="26" operator="containsText" text="стерилизация">
      <formula>NOT(ISERROR(SEARCH("стерилизация",C62)))</formula>
    </cfRule>
    <cfRule type="containsText" dxfId="24" priority="27" operator="containsText" text="лечение">
      <formula>NOT(ISERROR(SEARCH("лечение",C62)))</formula>
    </cfRule>
  </conditionalFormatting>
  <conditionalFormatting sqref="C67">
    <cfRule type="containsText" dxfId="23" priority="22" operator="containsText" text="стерилизация">
      <formula>NOT(ISERROR(SEARCH("стерилизация",C67)))</formula>
    </cfRule>
    <cfRule type="containsText" dxfId="22" priority="23" operator="containsText" text="стерилизация">
      <formula>NOT(ISERROR(SEARCH("стерилизация",C67)))</formula>
    </cfRule>
    <cfRule type="containsText" dxfId="21" priority="24" operator="containsText" text="лечение">
      <formula>NOT(ISERROR(SEARCH("лечение",C67)))</formula>
    </cfRule>
  </conditionalFormatting>
  <conditionalFormatting sqref="C58">
    <cfRule type="containsText" dxfId="20" priority="16" operator="containsText" text="стерилизация">
      <formula>NOT(ISERROR(SEARCH("стерилизация",C58)))</formula>
    </cfRule>
    <cfRule type="containsText" dxfId="19" priority="17" operator="containsText" text="стерилизация">
      <formula>NOT(ISERROR(SEARCH("стерилизация",C58)))</formula>
    </cfRule>
    <cfRule type="containsText" dxfId="18" priority="18" operator="containsText" text="лечение">
      <formula>NOT(ISERROR(SEARCH("лечение",C58)))</formula>
    </cfRule>
  </conditionalFormatting>
  <conditionalFormatting sqref="C78">
    <cfRule type="containsText" dxfId="17" priority="19" operator="containsText" text="стерилизация">
      <formula>NOT(ISERROR(SEARCH("стерилизация",C78)))</formula>
    </cfRule>
    <cfRule type="containsText" dxfId="16" priority="20" operator="containsText" text="стерилизация">
      <formula>NOT(ISERROR(SEARCH("стерилизация",C78)))</formula>
    </cfRule>
    <cfRule type="containsText" dxfId="15" priority="21" operator="containsText" text="лечение">
      <formula>NOT(ISERROR(SEARCH("лечение",C78)))</formula>
    </cfRule>
  </conditionalFormatting>
  <conditionalFormatting sqref="C79">
    <cfRule type="containsText" dxfId="14" priority="13" operator="containsText" text="стерилизация">
      <formula>NOT(ISERROR(SEARCH("стерилизация",C79)))</formula>
    </cfRule>
    <cfRule type="containsText" dxfId="13" priority="14" operator="containsText" text="стерилизация">
      <formula>NOT(ISERROR(SEARCH("стерилизация",C79)))</formula>
    </cfRule>
    <cfRule type="containsText" dxfId="12" priority="15" operator="containsText" text="лечение">
      <formula>NOT(ISERROR(SEARCH("лечение",C79)))</formula>
    </cfRule>
  </conditionalFormatting>
  <conditionalFormatting sqref="C41">
    <cfRule type="containsText" dxfId="11" priority="10" operator="containsText" text="стерилизация">
      <formula>NOT(ISERROR(SEARCH("стерилизация",C41)))</formula>
    </cfRule>
    <cfRule type="containsText" dxfId="10" priority="11" operator="containsText" text="стерилизация">
      <formula>NOT(ISERROR(SEARCH("стерилизация",C41)))</formula>
    </cfRule>
    <cfRule type="containsText" dxfId="9" priority="12" operator="containsText" text="лечение">
      <formula>NOT(ISERROR(SEARCH("лечение",C41)))</formula>
    </cfRule>
  </conditionalFormatting>
  <conditionalFormatting sqref="C42">
    <cfRule type="containsText" dxfId="8" priority="7" operator="containsText" text="стерилизация">
      <formula>NOT(ISERROR(SEARCH("стерилизация",C42)))</formula>
    </cfRule>
    <cfRule type="containsText" dxfId="7" priority="8" operator="containsText" text="стерилизация">
      <formula>NOT(ISERROR(SEARCH("стерилизация",C42)))</formula>
    </cfRule>
    <cfRule type="containsText" dxfId="6" priority="9" operator="containsText" text="лечение">
      <formula>NOT(ISERROR(SEARCH("лечение",C42)))</formula>
    </cfRule>
  </conditionalFormatting>
  <conditionalFormatting sqref="C55">
    <cfRule type="containsText" dxfId="5" priority="4" operator="containsText" text="стерилизация">
      <formula>NOT(ISERROR(SEARCH("стерилизация",C55)))</formula>
    </cfRule>
    <cfRule type="containsText" dxfId="4" priority="5" operator="containsText" text="стерилизация">
      <formula>NOT(ISERROR(SEARCH("стерилизация",C55)))</formula>
    </cfRule>
    <cfRule type="containsText" dxfId="3" priority="6" operator="containsText" text="лечение">
      <formula>NOT(ISERROR(SEARCH("лечение",C55)))</formula>
    </cfRule>
  </conditionalFormatting>
  <conditionalFormatting sqref="C56">
    <cfRule type="containsText" dxfId="2" priority="1" operator="containsText" text="стерилизация">
      <formula>NOT(ISERROR(SEARCH("стерилизация",C56)))</formula>
    </cfRule>
    <cfRule type="containsText" dxfId="1" priority="2" operator="containsText" text="стерилизация">
      <formula>NOT(ISERROR(SEARCH("стерилизация",C56)))</formula>
    </cfRule>
    <cfRule type="containsText" dxfId="0" priority="3" operator="containsText" text="лечение">
      <formula>NOT(ISERROR(SEARCH("лечение",C56)))</formula>
    </cfRule>
  </conditionalFormatting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F560"/>
  <sheetViews>
    <sheetView showGridLines="0" workbookViewId="0">
      <selection activeCell="A8" sqref="A8"/>
    </sheetView>
  </sheetViews>
  <sheetFormatPr defaultColWidth="11.42578125" defaultRowHeight="15" x14ac:dyDescent="0.25"/>
  <cols>
    <col min="1" max="2" width="20.7109375" style="1" customWidth="1"/>
    <col min="3" max="3" width="20.7109375" style="100" customWidth="1"/>
    <col min="4" max="4" width="28.28515625" style="6" customWidth="1"/>
    <col min="5" max="5" width="59.140625" customWidth="1"/>
    <col min="6" max="6" width="8.85546875" customWidth="1"/>
    <col min="7" max="7" width="11.5703125" customWidth="1"/>
    <col min="8" max="255" width="8.85546875" customWidth="1"/>
  </cols>
  <sheetData>
    <row r="1" spans="1:5" ht="18.75" x14ac:dyDescent="0.3">
      <c r="C1" s="194" t="s">
        <v>0</v>
      </c>
      <c r="D1" s="194"/>
      <c r="E1" s="194"/>
    </row>
    <row r="2" spans="1:5" ht="18.75" x14ac:dyDescent="0.3">
      <c r="C2" s="194" t="s">
        <v>1</v>
      </c>
      <c r="D2" s="194"/>
      <c r="E2" s="194"/>
    </row>
    <row r="3" spans="1:5" ht="18" customHeight="1" x14ac:dyDescent="0.3">
      <c r="C3" s="99"/>
      <c r="D3" s="74"/>
    </row>
    <row r="4" spans="1:5" ht="18.75" x14ac:dyDescent="0.25">
      <c r="C4" s="195" t="s">
        <v>22</v>
      </c>
      <c r="D4" s="195"/>
      <c r="E4" s="195"/>
    </row>
    <row r="5" spans="1:5" ht="18.75" x14ac:dyDescent="0.25">
      <c r="C5" s="195" t="s">
        <v>23</v>
      </c>
      <c r="D5" s="195"/>
      <c r="E5" s="195"/>
    </row>
    <row r="6" spans="1:5" ht="18.75" x14ac:dyDescent="0.3">
      <c r="C6" s="196" t="s">
        <v>593</v>
      </c>
      <c r="D6" s="196"/>
      <c r="E6" s="196"/>
    </row>
    <row r="9" spans="1:5" ht="30" x14ac:dyDescent="0.25">
      <c r="A9" s="30" t="s">
        <v>24</v>
      </c>
      <c r="B9" s="31" t="s">
        <v>25</v>
      </c>
      <c r="C9" s="31" t="s">
        <v>18</v>
      </c>
      <c r="D9" s="35" t="s">
        <v>26</v>
      </c>
      <c r="E9" s="20" t="s">
        <v>19</v>
      </c>
    </row>
    <row r="10" spans="1:5" ht="15" customHeight="1" x14ac:dyDescent="0.25">
      <c r="A10" s="106">
        <v>43830.997604166667</v>
      </c>
      <c r="B10" s="47">
        <v>43839</v>
      </c>
      <c r="C10" s="107">
        <v>500</v>
      </c>
      <c r="D10" s="42" t="s">
        <v>69</v>
      </c>
      <c r="E10" s="48" t="s">
        <v>27</v>
      </c>
    </row>
    <row r="11" spans="1:5" ht="15" customHeight="1" x14ac:dyDescent="0.25">
      <c r="A11" s="106">
        <v>43830.980682870373</v>
      </c>
      <c r="B11" s="47">
        <v>43839</v>
      </c>
      <c r="C11" s="107">
        <v>500</v>
      </c>
      <c r="D11" s="42" t="s">
        <v>70</v>
      </c>
      <c r="E11" s="48" t="s">
        <v>67</v>
      </c>
    </row>
    <row r="12" spans="1:5" ht="15" customHeight="1" x14ac:dyDescent="0.25">
      <c r="A12" s="106">
        <v>43830.975138888891</v>
      </c>
      <c r="B12" s="47">
        <v>43839</v>
      </c>
      <c r="C12" s="107">
        <v>455</v>
      </c>
      <c r="D12" s="42" t="s">
        <v>71</v>
      </c>
      <c r="E12" s="48" t="s">
        <v>27</v>
      </c>
    </row>
    <row r="13" spans="1:5" ht="15" customHeight="1" x14ac:dyDescent="0.25">
      <c r="A13" s="106">
        <v>43830.942696759259</v>
      </c>
      <c r="B13" s="47">
        <v>43839</v>
      </c>
      <c r="C13" s="107">
        <v>250</v>
      </c>
      <c r="D13" s="42" t="s">
        <v>55</v>
      </c>
      <c r="E13" s="48" t="s">
        <v>27</v>
      </c>
    </row>
    <row r="14" spans="1:5" ht="15" customHeight="1" x14ac:dyDescent="0.25">
      <c r="A14" s="106">
        <v>43830.910034722219</v>
      </c>
      <c r="B14" s="47">
        <v>43839</v>
      </c>
      <c r="C14" s="107">
        <v>500</v>
      </c>
      <c r="D14" s="42" t="s">
        <v>72</v>
      </c>
      <c r="E14" s="48" t="s">
        <v>27</v>
      </c>
    </row>
    <row r="15" spans="1:5" ht="15" customHeight="1" x14ac:dyDescent="0.25">
      <c r="A15" s="106">
        <v>43830.898819444446</v>
      </c>
      <c r="B15" s="47">
        <v>43839</v>
      </c>
      <c r="C15" s="107">
        <v>50</v>
      </c>
      <c r="D15" s="42" t="s">
        <v>73</v>
      </c>
      <c r="E15" s="48" t="s">
        <v>27</v>
      </c>
    </row>
    <row r="16" spans="1:5" ht="15" customHeight="1" x14ac:dyDescent="0.25">
      <c r="A16" s="106">
        <v>43830.881631944445</v>
      </c>
      <c r="B16" s="47">
        <v>43839</v>
      </c>
      <c r="C16" s="107">
        <v>300</v>
      </c>
      <c r="D16" s="42" t="s">
        <v>74</v>
      </c>
      <c r="E16" s="48" t="s">
        <v>67</v>
      </c>
    </row>
    <row r="17" spans="1:6" ht="15" customHeight="1" x14ac:dyDescent="0.25">
      <c r="A17" s="106">
        <v>43830.869768518518</v>
      </c>
      <c r="B17" s="47">
        <v>43839</v>
      </c>
      <c r="C17" s="107">
        <v>200</v>
      </c>
      <c r="D17" s="42" t="s">
        <v>75</v>
      </c>
      <c r="E17" s="48" t="s">
        <v>27</v>
      </c>
      <c r="F17" s="101"/>
    </row>
    <row r="18" spans="1:6" ht="15" customHeight="1" x14ac:dyDescent="0.25">
      <c r="A18" s="106">
        <v>43830.787905092591</v>
      </c>
      <c r="B18" s="47">
        <v>43839</v>
      </c>
      <c r="C18" s="107">
        <v>1000</v>
      </c>
      <c r="D18" s="42" t="s">
        <v>76</v>
      </c>
      <c r="E18" s="48" t="s">
        <v>27</v>
      </c>
    </row>
    <row r="19" spans="1:6" ht="15" customHeight="1" x14ac:dyDescent="0.25">
      <c r="A19" s="106">
        <v>43830.785578703704</v>
      </c>
      <c r="B19" s="47">
        <v>43839</v>
      </c>
      <c r="C19" s="107">
        <v>300</v>
      </c>
      <c r="D19" s="42" t="s">
        <v>65</v>
      </c>
      <c r="E19" s="48" t="s">
        <v>67</v>
      </c>
    </row>
    <row r="20" spans="1:6" ht="15" customHeight="1" x14ac:dyDescent="0.25">
      <c r="A20" s="106">
        <v>43830.758969907409</v>
      </c>
      <c r="B20" s="47">
        <v>43839</v>
      </c>
      <c r="C20" s="107">
        <v>1000</v>
      </c>
      <c r="D20" s="42" t="s">
        <v>77</v>
      </c>
      <c r="E20" s="48" t="s">
        <v>27</v>
      </c>
    </row>
    <row r="21" spans="1:6" ht="15" customHeight="1" x14ac:dyDescent="0.25">
      <c r="A21" s="106">
        <v>43830.745011574072</v>
      </c>
      <c r="B21" s="47">
        <v>43839</v>
      </c>
      <c r="C21" s="107">
        <v>300</v>
      </c>
      <c r="D21" s="42" t="s">
        <v>78</v>
      </c>
      <c r="E21" s="48" t="s">
        <v>27</v>
      </c>
    </row>
    <row r="22" spans="1:6" ht="15" customHeight="1" x14ac:dyDescent="0.25">
      <c r="A22" s="106">
        <v>43830.71297453704</v>
      </c>
      <c r="B22" s="47">
        <v>43839</v>
      </c>
      <c r="C22" s="107">
        <v>1000</v>
      </c>
      <c r="D22" s="42" t="s">
        <v>79</v>
      </c>
      <c r="E22" s="48" t="s">
        <v>27</v>
      </c>
    </row>
    <row r="23" spans="1:6" ht="15" customHeight="1" x14ac:dyDescent="0.25">
      <c r="A23" s="106">
        <v>43830.692743055559</v>
      </c>
      <c r="B23" s="47">
        <v>43839</v>
      </c>
      <c r="C23" s="107">
        <v>500</v>
      </c>
      <c r="D23" s="42" t="s">
        <v>68</v>
      </c>
      <c r="E23" s="48" t="s">
        <v>27</v>
      </c>
    </row>
    <row r="24" spans="1:6" ht="15" customHeight="1" x14ac:dyDescent="0.25">
      <c r="A24" s="106">
        <v>43830.666597222225</v>
      </c>
      <c r="B24" s="47">
        <v>43839</v>
      </c>
      <c r="C24" s="107">
        <v>1000</v>
      </c>
      <c r="D24" s="42" t="s">
        <v>80</v>
      </c>
      <c r="E24" s="48" t="s">
        <v>27</v>
      </c>
    </row>
    <row r="25" spans="1:6" ht="15" customHeight="1" x14ac:dyDescent="0.25">
      <c r="A25" s="106">
        <v>43830.666250000002</v>
      </c>
      <c r="B25" s="47">
        <v>43839</v>
      </c>
      <c r="C25" s="107">
        <v>100</v>
      </c>
      <c r="D25" s="42" t="s">
        <v>81</v>
      </c>
      <c r="E25" s="48" t="s">
        <v>27</v>
      </c>
    </row>
    <row r="26" spans="1:6" ht="15" customHeight="1" x14ac:dyDescent="0.25">
      <c r="A26" s="106">
        <v>43830.634641203702</v>
      </c>
      <c r="B26" s="47">
        <v>43839</v>
      </c>
      <c r="C26" s="107">
        <v>4100</v>
      </c>
      <c r="D26" s="42" t="s">
        <v>82</v>
      </c>
      <c r="E26" s="48" t="s">
        <v>27</v>
      </c>
    </row>
    <row r="27" spans="1:6" s="50" customFormat="1" ht="15" customHeight="1" x14ac:dyDescent="0.25">
      <c r="A27" s="106">
        <v>43830.617974537039</v>
      </c>
      <c r="B27" s="47">
        <v>43839</v>
      </c>
      <c r="C27" s="107">
        <v>50</v>
      </c>
      <c r="D27" s="42" t="s">
        <v>57</v>
      </c>
      <c r="E27" s="48" t="s">
        <v>27</v>
      </c>
    </row>
    <row r="28" spans="1:6" s="50" customFormat="1" ht="15" customHeight="1" x14ac:dyDescent="0.25">
      <c r="A28" s="106">
        <v>43830.597037037034</v>
      </c>
      <c r="B28" s="47">
        <v>43839</v>
      </c>
      <c r="C28" s="107">
        <v>250</v>
      </c>
      <c r="D28" s="42" t="s">
        <v>83</v>
      </c>
      <c r="E28" s="48" t="s">
        <v>27</v>
      </c>
    </row>
    <row r="29" spans="1:6" s="50" customFormat="1" ht="15" customHeight="1" x14ac:dyDescent="0.25">
      <c r="A29" s="106">
        <v>43830.592662037037</v>
      </c>
      <c r="B29" s="47">
        <v>43839</v>
      </c>
      <c r="C29" s="107">
        <v>1000</v>
      </c>
      <c r="D29" s="42" t="s">
        <v>84</v>
      </c>
      <c r="E29" s="48" t="s">
        <v>27</v>
      </c>
    </row>
    <row r="30" spans="1:6" s="50" customFormat="1" ht="15" customHeight="1" x14ac:dyDescent="0.25">
      <c r="A30" s="106">
        <v>43830.573703703703</v>
      </c>
      <c r="B30" s="47">
        <v>43839</v>
      </c>
      <c r="C30" s="107">
        <v>1000</v>
      </c>
      <c r="D30" s="84" t="s">
        <v>102</v>
      </c>
      <c r="E30" s="48" t="s">
        <v>27</v>
      </c>
    </row>
    <row r="31" spans="1:6" s="50" customFormat="1" ht="15" customHeight="1" x14ac:dyDescent="0.25">
      <c r="A31" s="106">
        <v>43830.572002314817</v>
      </c>
      <c r="B31" s="47">
        <v>43839</v>
      </c>
      <c r="C31" s="107">
        <v>1000</v>
      </c>
      <c r="D31" s="42" t="s">
        <v>85</v>
      </c>
      <c r="E31" s="48" t="s">
        <v>67</v>
      </c>
    </row>
    <row r="32" spans="1:6" s="50" customFormat="1" ht="15" customHeight="1" x14ac:dyDescent="0.25">
      <c r="A32" s="106">
        <v>43830.561990740738</v>
      </c>
      <c r="B32" s="47">
        <v>43839</v>
      </c>
      <c r="C32" s="107">
        <v>200</v>
      </c>
      <c r="D32" s="42" t="s">
        <v>86</v>
      </c>
      <c r="E32" s="48" t="s">
        <v>27</v>
      </c>
    </row>
    <row r="33" spans="1:5" s="50" customFormat="1" ht="15" customHeight="1" x14ac:dyDescent="0.25">
      <c r="A33" s="106">
        <v>43830.540833333333</v>
      </c>
      <c r="B33" s="47">
        <v>43839</v>
      </c>
      <c r="C33" s="107">
        <v>1000</v>
      </c>
      <c r="D33" s="42" t="s">
        <v>87</v>
      </c>
      <c r="E33" s="48" t="s">
        <v>67</v>
      </c>
    </row>
    <row r="34" spans="1:5" s="50" customFormat="1" ht="15" customHeight="1" x14ac:dyDescent="0.25">
      <c r="A34" s="106">
        <v>43830.521956018521</v>
      </c>
      <c r="B34" s="47">
        <v>43839</v>
      </c>
      <c r="C34" s="107">
        <v>8152</v>
      </c>
      <c r="D34" s="42" t="s">
        <v>88</v>
      </c>
      <c r="E34" s="48" t="s">
        <v>53</v>
      </c>
    </row>
    <row r="35" spans="1:5" s="50" customFormat="1" ht="15" customHeight="1" x14ac:dyDescent="0.25">
      <c r="A35" s="106">
        <v>43830.490983796299</v>
      </c>
      <c r="B35" s="47">
        <v>43839</v>
      </c>
      <c r="C35" s="107">
        <v>2020</v>
      </c>
      <c r="D35" s="42" t="s">
        <v>89</v>
      </c>
      <c r="E35" s="48" t="s">
        <v>27</v>
      </c>
    </row>
    <row r="36" spans="1:5" s="50" customFormat="1" ht="15" customHeight="1" x14ac:dyDescent="0.25">
      <c r="A36" s="106">
        <v>43830.479837962965</v>
      </c>
      <c r="B36" s="47">
        <v>43839</v>
      </c>
      <c r="C36" s="107">
        <v>100</v>
      </c>
      <c r="D36" s="84" t="s">
        <v>102</v>
      </c>
      <c r="E36" s="48" t="s">
        <v>27</v>
      </c>
    </row>
    <row r="37" spans="1:5" s="50" customFormat="1" ht="15" customHeight="1" x14ac:dyDescent="0.25">
      <c r="A37" s="106">
        <v>43830.474733796298</v>
      </c>
      <c r="B37" s="47">
        <v>43839</v>
      </c>
      <c r="C37" s="107">
        <v>1000</v>
      </c>
      <c r="D37" s="42" t="s">
        <v>90</v>
      </c>
      <c r="E37" s="48" t="s">
        <v>27</v>
      </c>
    </row>
    <row r="38" spans="1:5" s="50" customFormat="1" ht="15" customHeight="1" x14ac:dyDescent="0.25">
      <c r="A38" s="106">
        <v>43830.457187499997</v>
      </c>
      <c r="B38" s="47">
        <v>43839</v>
      </c>
      <c r="C38" s="107">
        <v>500</v>
      </c>
      <c r="D38" s="42" t="s">
        <v>91</v>
      </c>
      <c r="E38" s="48" t="s">
        <v>27</v>
      </c>
    </row>
    <row r="39" spans="1:5" s="50" customFormat="1" ht="15" customHeight="1" x14ac:dyDescent="0.25">
      <c r="A39" s="106">
        <v>43830.443425925929</v>
      </c>
      <c r="B39" s="47">
        <v>43839</v>
      </c>
      <c r="C39" s="107">
        <v>300</v>
      </c>
      <c r="D39" s="42" t="s">
        <v>59</v>
      </c>
      <c r="E39" s="48" t="s">
        <v>27</v>
      </c>
    </row>
    <row r="40" spans="1:5" s="50" customFormat="1" ht="15" customHeight="1" x14ac:dyDescent="0.25">
      <c r="A40" s="106">
        <v>43830.441400462965</v>
      </c>
      <c r="B40" s="47">
        <v>43839</v>
      </c>
      <c r="C40" s="107">
        <v>1000</v>
      </c>
      <c r="D40" s="42" t="s">
        <v>54</v>
      </c>
      <c r="E40" s="48" t="s">
        <v>27</v>
      </c>
    </row>
    <row r="41" spans="1:5" s="50" customFormat="1" ht="15" customHeight="1" x14ac:dyDescent="0.25">
      <c r="A41" s="106">
        <v>43830.405810185184</v>
      </c>
      <c r="B41" s="47">
        <v>43839</v>
      </c>
      <c r="C41" s="107">
        <v>500</v>
      </c>
      <c r="D41" s="42" t="s">
        <v>92</v>
      </c>
      <c r="E41" s="48" t="s">
        <v>27</v>
      </c>
    </row>
    <row r="42" spans="1:5" s="50" customFormat="1" ht="15" customHeight="1" x14ac:dyDescent="0.25">
      <c r="A42" s="106">
        <v>43830.346041666664</v>
      </c>
      <c r="B42" s="47">
        <v>43839</v>
      </c>
      <c r="C42" s="107">
        <v>750</v>
      </c>
      <c r="D42" s="42" t="s">
        <v>93</v>
      </c>
      <c r="E42" s="48" t="s">
        <v>27</v>
      </c>
    </row>
    <row r="43" spans="1:5" s="50" customFormat="1" ht="15" customHeight="1" x14ac:dyDescent="0.25">
      <c r="A43" s="106">
        <v>43830.243634259263</v>
      </c>
      <c r="B43" s="47">
        <v>43839</v>
      </c>
      <c r="C43" s="107">
        <v>300</v>
      </c>
      <c r="D43" s="42" t="s">
        <v>94</v>
      </c>
      <c r="E43" s="48" t="s">
        <v>27</v>
      </c>
    </row>
    <row r="44" spans="1:5" s="50" customFormat="1" ht="15" customHeight="1" x14ac:dyDescent="0.25">
      <c r="A44" s="106">
        <v>43830.028182870374</v>
      </c>
      <c r="B44" s="47">
        <v>43839</v>
      </c>
      <c r="C44" s="107">
        <v>1000</v>
      </c>
      <c r="D44" s="42" t="s">
        <v>95</v>
      </c>
      <c r="E44" s="48" t="s">
        <v>27</v>
      </c>
    </row>
    <row r="45" spans="1:5" s="50" customFormat="1" ht="15" customHeight="1" x14ac:dyDescent="0.25">
      <c r="A45" s="106">
        <v>43831.065289351849</v>
      </c>
      <c r="B45" s="47">
        <v>43839</v>
      </c>
      <c r="C45" s="107">
        <v>500</v>
      </c>
      <c r="D45" s="42" t="s">
        <v>139</v>
      </c>
      <c r="E45" s="48" t="s">
        <v>27</v>
      </c>
    </row>
    <row r="46" spans="1:5" s="50" customFormat="1" ht="15" customHeight="1" x14ac:dyDescent="0.25">
      <c r="A46" s="106">
        <v>43831.067789351851</v>
      </c>
      <c r="B46" s="47">
        <v>43839</v>
      </c>
      <c r="C46" s="107">
        <v>300</v>
      </c>
      <c r="D46" s="42" t="s">
        <v>140</v>
      </c>
      <c r="E46" s="48" t="s">
        <v>53</v>
      </c>
    </row>
    <row r="47" spans="1:5" s="50" customFormat="1" ht="15" customHeight="1" x14ac:dyDescent="0.25">
      <c r="A47" s="106">
        <v>43831.319756944446</v>
      </c>
      <c r="B47" s="47">
        <v>43839</v>
      </c>
      <c r="C47" s="107">
        <v>1000</v>
      </c>
      <c r="D47" s="42" t="s">
        <v>141</v>
      </c>
      <c r="E47" s="48" t="s">
        <v>27</v>
      </c>
    </row>
    <row r="48" spans="1:5" s="50" customFormat="1" ht="15" customHeight="1" x14ac:dyDescent="0.25">
      <c r="A48" s="106">
        <v>43831.460173611114</v>
      </c>
      <c r="B48" s="47">
        <v>43839</v>
      </c>
      <c r="C48" s="107">
        <v>5000</v>
      </c>
      <c r="D48" s="42"/>
      <c r="E48" s="48" t="s">
        <v>27</v>
      </c>
    </row>
    <row r="49" spans="1:5" s="50" customFormat="1" ht="15" customHeight="1" x14ac:dyDescent="0.25">
      <c r="A49" s="106">
        <v>43831.514317129629</v>
      </c>
      <c r="B49" s="47">
        <v>43839</v>
      </c>
      <c r="C49" s="107">
        <v>300</v>
      </c>
      <c r="D49" s="42" t="s">
        <v>142</v>
      </c>
      <c r="E49" s="48" t="s">
        <v>27</v>
      </c>
    </row>
    <row r="50" spans="1:5" s="50" customFormat="1" ht="15" customHeight="1" x14ac:dyDescent="0.25">
      <c r="A50" s="106">
        <v>43831.557268518518</v>
      </c>
      <c r="B50" s="47">
        <v>43839</v>
      </c>
      <c r="C50" s="107">
        <v>300</v>
      </c>
      <c r="D50" s="42" t="s">
        <v>143</v>
      </c>
      <c r="E50" s="48" t="s">
        <v>67</v>
      </c>
    </row>
    <row r="51" spans="1:5" s="50" customFormat="1" ht="15" customHeight="1" x14ac:dyDescent="0.25">
      <c r="A51" s="106">
        <v>43831.558159722219</v>
      </c>
      <c r="B51" s="47">
        <v>43839</v>
      </c>
      <c r="C51" s="107">
        <v>300</v>
      </c>
      <c r="D51" s="42" t="s">
        <v>143</v>
      </c>
      <c r="E51" s="48" t="s">
        <v>67</v>
      </c>
    </row>
    <row r="52" spans="1:5" s="50" customFormat="1" ht="15" customHeight="1" x14ac:dyDescent="0.25">
      <c r="A52" s="106">
        <v>43831.574317129627</v>
      </c>
      <c r="B52" s="47">
        <v>43839</v>
      </c>
      <c r="C52" s="107">
        <v>4000</v>
      </c>
      <c r="D52" s="42" t="s">
        <v>144</v>
      </c>
      <c r="E52" s="48" t="s">
        <v>27</v>
      </c>
    </row>
    <row r="53" spans="1:5" s="50" customFormat="1" ht="15" customHeight="1" x14ac:dyDescent="0.25">
      <c r="A53" s="106">
        <v>43831.6797337963</v>
      </c>
      <c r="B53" s="47">
        <v>43839</v>
      </c>
      <c r="C53" s="107">
        <v>100</v>
      </c>
      <c r="D53" s="42" t="s">
        <v>145</v>
      </c>
      <c r="E53" s="48" t="s">
        <v>27</v>
      </c>
    </row>
    <row r="54" spans="1:5" s="50" customFormat="1" ht="15" customHeight="1" x14ac:dyDescent="0.25">
      <c r="A54" s="106">
        <v>43831.699826388889</v>
      </c>
      <c r="B54" s="47">
        <v>43839</v>
      </c>
      <c r="C54" s="107">
        <v>1000</v>
      </c>
      <c r="D54" s="42" t="s">
        <v>146</v>
      </c>
      <c r="E54" s="48" t="s">
        <v>27</v>
      </c>
    </row>
    <row r="55" spans="1:5" s="50" customFormat="1" ht="15" customHeight="1" x14ac:dyDescent="0.25">
      <c r="A55" s="106">
        <v>43831.729421296295</v>
      </c>
      <c r="B55" s="47">
        <v>43839</v>
      </c>
      <c r="C55" s="107">
        <v>300</v>
      </c>
      <c r="D55" s="42" t="s">
        <v>147</v>
      </c>
      <c r="E55" s="48" t="s">
        <v>27</v>
      </c>
    </row>
    <row r="56" spans="1:5" s="50" customFormat="1" ht="15" customHeight="1" x14ac:dyDescent="0.25">
      <c r="A56" s="106">
        <v>43831.731678240743</v>
      </c>
      <c r="B56" s="47">
        <v>43839</v>
      </c>
      <c r="C56" s="107">
        <v>500</v>
      </c>
      <c r="D56" s="42" t="s">
        <v>148</v>
      </c>
      <c r="E56" s="48" t="s">
        <v>27</v>
      </c>
    </row>
    <row r="57" spans="1:5" s="50" customFormat="1" ht="15" customHeight="1" x14ac:dyDescent="0.25">
      <c r="A57" s="106">
        <v>43831.767395833333</v>
      </c>
      <c r="B57" s="47">
        <v>43839</v>
      </c>
      <c r="C57" s="107">
        <v>200</v>
      </c>
      <c r="D57" s="42" t="s">
        <v>149</v>
      </c>
      <c r="E57" s="48" t="s">
        <v>27</v>
      </c>
    </row>
    <row r="58" spans="1:5" s="50" customFormat="1" ht="15" customHeight="1" x14ac:dyDescent="0.25">
      <c r="A58" s="106">
        <v>43831.802256944444</v>
      </c>
      <c r="B58" s="47">
        <v>43839</v>
      </c>
      <c r="C58" s="107">
        <v>2000</v>
      </c>
      <c r="D58" s="42" t="s">
        <v>150</v>
      </c>
      <c r="E58" s="48" t="s">
        <v>27</v>
      </c>
    </row>
    <row r="59" spans="1:5" s="50" customFormat="1" ht="15" customHeight="1" x14ac:dyDescent="0.25">
      <c r="A59" s="106">
        <v>43831.834791666668</v>
      </c>
      <c r="B59" s="47">
        <v>43839</v>
      </c>
      <c r="C59" s="107">
        <v>300</v>
      </c>
      <c r="D59" s="42" t="s">
        <v>151</v>
      </c>
      <c r="E59" s="48" t="s">
        <v>27</v>
      </c>
    </row>
    <row r="60" spans="1:5" s="50" customFormat="1" ht="15" customHeight="1" x14ac:dyDescent="0.25">
      <c r="A60" s="106">
        <v>43831.900567129633</v>
      </c>
      <c r="B60" s="47">
        <v>43839</v>
      </c>
      <c r="C60" s="107">
        <v>1000</v>
      </c>
      <c r="D60" s="42" t="s">
        <v>152</v>
      </c>
      <c r="E60" s="48" t="s">
        <v>27</v>
      </c>
    </row>
    <row r="61" spans="1:5" s="50" customFormat="1" ht="15" customHeight="1" x14ac:dyDescent="0.25">
      <c r="A61" s="106">
        <v>43831.910381944443</v>
      </c>
      <c r="B61" s="47">
        <v>43839</v>
      </c>
      <c r="C61" s="107">
        <v>1000</v>
      </c>
      <c r="D61" s="42" t="s">
        <v>153</v>
      </c>
      <c r="E61" s="48" t="s">
        <v>27</v>
      </c>
    </row>
    <row r="62" spans="1:5" ht="15" customHeight="1" x14ac:dyDescent="0.25">
      <c r="A62" s="106">
        <v>43831.996261574073</v>
      </c>
      <c r="B62" s="47">
        <v>43839</v>
      </c>
      <c r="C62" s="107">
        <v>100</v>
      </c>
      <c r="D62" s="42" t="s">
        <v>154</v>
      </c>
      <c r="E62" s="48" t="s">
        <v>27</v>
      </c>
    </row>
    <row r="63" spans="1:5" ht="15" customHeight="1" x14ac:dyDescent="0.25">
      <c r="A63" s="106">
        <v>43832.133564814816</v>
      </c>
      <c r="B63" s="47">
        <v>43839</v>
      </c>
      <c r="C63" s="107">
        <v>500</v>
      </c>
      <c r="D63" s="42" t="s">
        <v>155</v>
      </c>
      <c r="E63" s="48" t="s">
        <v>27</v>
      </c>
    </row>
    <row r="64" spans="1:5" ht="15" customHeight="1" x14ac:dyDescent="0.25">
      <c r="A64" s="106">
        <v>43832.357662037037</v>
      </c>
      <c r="B64" s="47">
        <v>43839</v>
      </c>
      <c r="C64" s="107">
        <v>2000</v>
      </c>
      <c r="D64" s="42" t="s">
        <v>156</v>
      </c>
      <c r="E64" s="48" t="s">
        <v>27</v>
      </c>
    </row>
    <row r="65" spans="1:5" ht="15" customHeight="1" x14ac:dyDescent="0.25">
      <c r="A65" s="106">
        <v>43832.470520833333</v>
      </c>
      <c r="B65" s="47">
        <v>43839</v>
      </c>
      <c r="C65" s="107">
        <v>200</v>
      </c>
      <c r="D65" s="42" t="s">
        <v>157</v>
      </c>
      <c r="E65" s="48" t="s">
        <v>67</v>
      </c>
    </row>
    <row r="66" spans="1:5" ht="15" customHeight="1" x14ac:dyDescent="0.25">
      <c r="A66" s="106">
        <v>43832.55704861111</v>
      </c>
      <c r="B66" s="47">
        <v>43839</v>
      </c>
      <c r="C66" s="107">
        <v>300</v>
      </c>
      <c r="D66" s="42" t="s">
        <v>158</v>
      </c>
      <c r="E66" s="48" t="s">
        <v>27</v>
      </c>
    </row>
    <row r="67" spans="1:5" ht="15" customHeight="1" x14ac:dyDescent="0.25">
      <c r="A67" s="106">
        <v>43832.561539351853</v>
      </c>
      <c r="B67" s="47">
        <v>43839</v>
      </c>
      <c r="C67" s="107">
        <v>500</v>
      </c>
      <c r="D67" s="42" t="s">
        <v>159</v>
      </c>
      <c r="E67" s="48" t="s">
        <v>27</v>
      </c>
    </row>
    <row r="68" spans="1:5" ht="15" customHeight="1" x14ac:dyDescent="0.25">
      <c r="A68" s="106">
        <v>43832.5934837963</v>
      </c>
      <c r="B68" s="47">
        <v>43839</v>
      </c>
      <c r="C68" s="107">
        <v>500</v>
      </c>
      <c r="D68" s="42" t="s">
        <v>160</v>
      </c>
      <c r="E68" s="48" t="s">
        <v>27</v>
      </c>
    </row>
    <row r="69" spans="1:5" ht="15" customHeight="1" x14ac:dyDescent="0.25">
      <c r="A69" s="106">
        <v>43832.598460648151</v>
      </c>
      <c r="B69" s="47">
        <v>43839</v>
      </c>
      <c r="C69" s="107">
        <v>200</v>
      </c>
      <c r="D69" s="42" t="s">
        <v>161</v>
      </c>
      <c r="E69" s="48" t="s">
        <v>27</v>
      </c>
    </row>
    <row r="70" spans="1:5" ht="15" customHeight="1" x14ac:dyDescent="0.25">
      <c r="A70" s="106">
        <v>43832.617152777777</v>
      </c>
      <c r="B70" s="47">
        <v>43839</v>
      </c>
      <c r="C70" s="107">
        <v>50</v>
      </c>
      <c r="D70" s="42" t="s">
        <v>162</v>
      </c>
      <c r="E70" s="48" t="s">
        <v>27</v>
      </c>
    </row>
    <row r="71" spans="1:5" ht="15" customHeight="1" x14ac:dyDescent="0.25">
      <c r="A71" s="106">
        <v>43832.630833333336</v>
      </c>
      <c r="B71" s="47">
        <v>43839</v>
      </c>
      <c r="C71" s="107">
        <v>200</v>
      </c>
      <c r="D71" s="42" t="s">
        <v>163</v>
      </c>
      <c r="E71" s="48" t="s">
        <v>27</v>
      </c>
    </row>
    <row r="72" spans="1:5" ht="15" customHeight="1" x14ac:dyDescent="0.25">
      <c r="A72" s="106">
        <v>43832.718912037039</v>
      </c>
      <c r="B72" s="47">
        <v>43839</v>
      </c>
      <c r="C72" s="107">
        <v>100</v>
      </c>
      <c r="D72" s="42" t="s">
        <v>164</v>
      </c>
      <c r="E72" s="48" t="s">
        <v>27</v>
      </c>
    </row>
    <row r="73" spans="1:5" ht="15" customHeight="1" x14ac:dyDescent="0.25">
      <c r="A73" s="106">
        <v>43832.749560185184</v>
      </c>
      <c r="B73" s="47">
        <v>43839</v>
      </c>
      <c r="C73" s="107">
        <v>1500</v>
      </c>
      <c r="D73" s="42" t="s">
        <v>165</v>
      </c>
      <c r="E73" s="48" t="s">
        <v>67</v>
      </c>
    </row>
    <row r="74" spans="1:5" ht="15" customHeight="1" x14ac:dyDescent="0.25">
      <c r="A74" s="106">
        <v>43832.765289351853</v>
      </c>
      <c r="B74" s="47">
        <v>43839</v>
      </c>
      <c r="C74" s="107">
        <v>500</v>
      </c>
      <c r="D74" s="42" t="s">
        <v>166</v>
      </c>
      <c r="E74" s="48" t="s">
        <v>27</v>
      </c>
    </row>
    <row r="75" spans="1:5" ht="15" customHeight="1" x14ac:dyDescent="0.25">
      <c r="A75" s="106">
        <v>43832.829270833332</v>
      </c>
      <c r="B75" s="47">
        <v>43839</v>
      </c>
      <c r="C75" s="107">
        <v>100</v>
      </c>
      <c r="D75" s="42" t="s">
        <v>167</v>
      </c>
      <c r="E75" s="48" t="s">
        <v>67</v>
      </c>
    </row>
    <row r="76" spans="1:5" ht="15" customHeight="1" x14ac:dyDescent="0.25">
      <c r="A76" s="106">
        <v>43832.835219907407</v>
      </c>
      <c r="B76" s="47">
        <v>43839</v>
      </c>
      <c r="C76" s="107">
        <v>5000</v>
      </c>
      <c r="D76" s="42" t="s">
        <v>168</v>
      </c>
      <c r="E76" s="48" t="s">
        <v>27</v>
      </c>
    </row>
    <row r="77" spans="1:5" ht="15" customHeight="1" x14ac:dyDescent="0.25">
      <c r="A77" s="106">
        <v>43832.847974537035</v>
      </c>
      <c r="B77" s="47">
        <v>43839</v>
      </c>
      <c r="C77" s="107">
        <v>1500</v>
      </c>
      <c r="D77" s="42" t="s">
        <v>169</v>
      </c>
      <c r="E77" s="48" t="s">
        <v>67</v>
      </c>
    </row>
    <row r="78" spans="1:5" ht="15" customHeight="1" x14ac:dyDescent="0.25">
      <c r="A78" s="106">
        <v>43832.879918981482</v>
      </c>
      <c r="B78" s="47">
        <v>43839</v>
      </c>
      <c r="C78" s="107">
        <v>500</v>
      </c>
      <c r="D78" s="42" t="s">
        <v>170</v>
      </c>
      <c r="E78" s="48" t="s">
        <v>27</v>
      </c>
    </row>
    <row r="79" spans="1:5" ht="15" customHeight="1" x14ac:dyDescent="0.25">
      <c r="A79" s="106">
        <v>43832.907025462962</v>
      </c>
      <c r="B79" s="47">
        <v>43839</v>
      </c>
      <c r="C79" s="107">
        <v>100</v>
      </c>
      <c r="D79" s="42" t="s">
        <v>171</v>
      </c>
      <c r="E79" s="48" t="s">
        <v>27</v>
      </c>
    </row>
    <row r="80" spans="1:5" ht="15" customHeight="1" x14ac:dyDescent="0.25">
      <c r="A80" s="106">
        <v>43832.915486111109</v>
      </c>
      <c r="B80" s="47">
        <v>43839</v>
      </c>
      <c r="C80" s="107">
        <v>1000</v>
      </c>
      <c r="D80" s="42" t="s">
        <v>172</v>
      </c>
      <c r="E80" s="48" t="s">
        <v>67</v>
      </c>
    </row>
    <row r="81" spans="1:6" ht="15" customHeight="1" x14ac:dyDescent="0.25">
      <c r="A81" s="106">
        <v>43832.95453703704</v>
      </c>
      <c r="B81" s="47">
        <v>43839</v>
      </c>
      <c r="C81" s="107">
        <v>1000</v>
      </c>
      <c r="D81" s="42" t="s">
        <v>173</v>
      </c>
      <c r="E81" s="48" t="s">
        <v>27</v>
      </c>
    </row>
    <row r="82" spans="1:6" ht="15" customHeight="1" x14ac:dyDescent="0.25">
      <c r="A82" s="106">
        <v>43832.992974537039</v>
      </c>
      <c r="B82" s="47">
        <v>43839</v>
      </c>
      <c r="C82" s="107">
        <v>200</v>
      </c>
      <c r="D82" s="42" t="s">
        <v>174</v>
      </c>
      <c r="E82" s="48" t="s">
        <v>27</v>
      </c>
    </row>
    <row r="83" spans="1:6" ht="15" customHeight="1" x14ac:dyDescent="0.25">
      <c r="A83" s="106">
        <v>43833.412800925929</v>
      </c>
      <c r="B83" s="47">
        <v>43839</v>
      </c>
      <c r="C83" s="107">
        <v>2000</v>
      </c>
      <c r="D83" s="42" t="s">
        <v>175</v>
      </c>
      <c r="E83" s="48" t="s">
        <v>67</v>
      </c>
      <c r="F83" s="72"/>
    </row>
    <row r="84" spans="1:6" ht="15" customHeight="1" x14ac:dyDescent="0.25">
      <c r="A84" s="106">
        <v>43833.472245370373</v>
      </c>
      <c r="B84" s="47">
        <v>43839</v>
      </c>
      <c r="C84" s="107">
        <v>1000</v>
      </c>
      <c r="D84" s="42" t="s">
        <v>176</v>
      </c>
      <c r="E84" s="48" t="s">
        <v>27</v>
      </c>
      <c r="F84" s="72"/>
    </row>
    <row r="85" spans="1:6" ht="15" customHeight="1" x14ac:dyDescent="0.25">
      <c r="A85" s="106">
        <v>43833.556597222225</v>
      </c>
      <c r="B85" s="47">
        <v>43839</v>
      </c>
      <c r="C85" s="107">
        <v>200</v>
      </c>
      <c r="D85" s="42" t="s">
        <v>177</v>
      </c>
      <c r="E85" s="48" t="s">
        <v>27</v>
      </c>
      <c r="F85" s="72"/>
    </row>
    <row r="86" spans="1:6" ht="15" customHeight="1" x14ac:dyDescent="0.25">
      <c r="A86" s="106">
        <v>43833.694479166668</v>
      </c>
      <c r="B86" s="47">
        <v>43839</v>
      </c>
      <c r="C86" s="107">
        <v>500</v>
      </c>
      <c r="D86" s="42" t="s">
        <v>178</v>
      </c>
      <c r="E86" s="48" t="s">
        <v>67</v>
      </c>
      <c r="F86" s="72"/>
    </row>
    <row r="87" spans="1:6" ht="15" customHeight="1" x14ac:dyDescent="0.25">
      <c r="A87" s="106">
        <v>43833.713148148148</v>
      </c>
      <c r="B87" s="47">
        <v>43839</v>
      </c>
      <c r="C87" s="107">
        <v>300</v>
      </c>
      <c r="D87" s="42" t="s">
        <v>179</v>
      </c>
      <c r="E87" s="48" t="s">
        <v>67</v>
      </c>
      <c r="F87" s="72"/>
    </row>
    <row r="88" spans="1:6" ht="15" customHeight="1" x14ac:dyDescent="0.25">
      <c r="A88" s="106">
        <v>43833.765798611108</v>
      </c>
      <c r="B88" s="47">
        <v>43839</v>
      </c>
      <c r="C88" s="107">
        <v>300</v>
      </c>
      <c r="D88" s="42" t="s">
        <v>180</v>
      </c>
      <c r="E88" s="48" t="s">
        <v>67</v>
      </c>
      <c r="F88" s="72"/>
    </row>
    <row r="89" spans="1:6" ht="15" customHeight="1" x14ac:dyDescent="0.25">
      <c r="A89" s="106">
        <v>43833.807025462964</v>
      </c>
      <c r="B89" s="47">
        <v>43839</v>
      </c>
      <c r="C89" s="107">
        <v>1000</v>
      </c>
      <c r="D89" s="42" t="s">
        <v>181</v>
      </c>
      <c r="E89" s="48" t="s">
        <v>67</v>
      </c>
      <c r="F89" s="72"/>
    </row>
    <row r="90" spans="1:6" ht="15" customHeight="1" x14ac:dyDescent="0.25">
      <c r="A90" s="106">
        <v>43833.835706018515</v>
      </c>
      <c r="B90" s="47">
        <v>43839</v>
      </c>
      <c r="C90" s="107">
        <v>500</v>
      </c>
      <c r="D90" s="42" t="s">
        <v>182</v>
      </c>
      <c r="E90" s="48" t="s">
        <v>27</v>
      </c>
      <c r="F90" s="72"/>
    </row>
    <row r="91" spans="1:6" ht="15" customHeight="1" x14ac:dyDescent="0.25">
      <c r="A91" s="106">
        <v>43833.861689814818</v>
      </c>
      <c r="B91" s="47">
        <v>43839</v>
      </c>
      <c r="C91" s="107">
        <v>500</v>
      </c>
      <c r="D91" s="42" t="s">
        <v>183</v>
      </c>
      <c r="E91" s="48" t="s">
        <v>588</v>
      </c>
      <c r="F91" s="72"/>
    </row>
    <row r="92" spans="1:6" ht="15" customHeight="1" x14ac:dyDescent="0.25">
      <c r="A92" s="106">
        <v>43833.869490740741</v>
      </c>
      <c r="B92" s="47">
        <v>43839</v>
      </c>
      <c r="C92" s="107">
        <v>10000</v>
      </c>
      <c r="D92" s="42" t="s">
        <v>184</v>
      </c>
      <c r="E92" s="48" t="s">
        <v>27</v>
      </c>
      <c r="F92" s="72"/>
    </row>
    <row r="93" spans="1:6" ht="15" customHeight="1" x14ac:dyDescent="0.25">
      <c r="A93" s="106">
        <v>43833.869537037041</v>
      </c>
      <c r="B93" s="47">
        <v>43839</v>
      </c>
      <c r="C93" s="107">
        <v>150</v>
      </c>
      <c r="D93" s="42" t="s">
        <v>185</v>
      </c>
      <c r="E93" s="48" t="s">
        <v>27</v>
      </c>
      <c r="F93" s="72"/>
    </row>
    <row r="94" spans="1:6" ht="15" customHeight="1" x14ac:dyDescent="0.25">
      <c r="A94" s="106">
        <v>43833.875868055555</v>
      </c>
      <c r="B94" s="47">
        <v>43839</v>
      </c>
      <c r="C94" s="107">
        <v>300</v>
      </c>
      <c r="D94" s="42" t="s">
        <v>186</v>
      </c>
      <c r="E94" s="48" t="s">
        <v>27</v>
      </c>
      <c r="F94" s="72"/>
    </row>
    <row r="95" spans="1:6" ht="15" customHeight="1" x14ac:dyDescent="0.25">
      <c r="A95" s="106">
        <v>43833.915810185186</v>
      </c>
      <c r="B95" s="47">
        <v>43839</v>
      </c>
      <c r="C95" s="107">
        <v>1000</v>
      </c>
      <c r="D95" s="42" t="s">
        <v>187</v>
      </c>
      <c r="E95" s="48" t="s">
        <v>588</v>
      </c>
      <c r="F95" s="72"/>
    </row>
    <row r="96" spans="1:6" ht="15" customHeight="1" x14ac:dyDescent="0.25">
      <c r="A96" s="106">
        <v>43833.93482638889</v>
      </c>
      <c r="B96" s="47">
        <v>43839</v>
      </c>
      <c r="C96" s="107">
        <v>200</v>
      </c>
      <c r="D96" s="42" t="s">
        <v>188</v>
      </c>
      <c r="E96" s="48" t="s">
        <v>27</v>
      </c>
      <c r="F96" s="72"/>
    </row>
    <row r="97" spans="1:6" ht="15" customHeight="1" x14ac:dyDescent="0.25">
      <c r="A97" s="106">
        <v>43833.936273148145</v>
      </c>
      <c r="B97" s="47">
        <v>43839</v>
      </c>
      <c r="C97" s="107">
        <v>1000</v>
      </c>
      <c r="D97" s="42" t="s">
        <v>189</v>
      </c>
      <c r="E97" s="48" t="s">
        <v>588</v>
      </c>
      <c r="F97" s="72"/>
    </row>
    <row r="98" spans="1:6" ht="15" customHeight="1" x14ac:dyDescent="0.25">
      <c r="A98" s="106">
        <v>43833.945636574077</v>
      </c>
      <c r="B98" s="47">
        <v>43839</v>
      </c>
      <c r="C98" s="107">
        <v>2000</v>
      </c>
      <c r="D98" s="42" t="s">
        <v>190</v>
      </c>
      <c r="E98" s="48" t="s">
        <v>27</v>
      </c>
      <c r="F98" s="72"/>
    </row>
    <row r="99" spans="1:6" ht="15" customHeight="1" x14ac:dyDescent="0.25">
      <c r="A99" s="106">
        <v>43833.961030092592</v>
      </c>
      <c r="B99" s="47">
        <v>43839</v>
      </c>
      <c r="C99" s="107">
        <v>500</v>
      </c>
      <c r="D99" s="42" t="s">
        <v>191</v>
      </c>
      <c r="E99" s="48" t="s">
        <v>27</v>
      </c>
      <c r="F99" s="72"/>
    </row>
    <row r="100" spans="1:6" ht="15" customHeight="1" x14ac:dyDescent="0.25">
      <c r="A100" s="106">
        <v>43833.96471064815</v>
      </c>
      <c r="B100" s="47">
        <v>43839</v>
      </c>
      <c r="C100" s="107">
        <v>5000</v>
      </c>
      <c r="D100" s="42" t="s">
        <v>192</v>
      </c>
      <c r="E100" s="48" t="s">
        <v>27</v>
      </c>
      <c r="F100" s="72"/>
    </row>
    <row r="101" spans="1:6" ht="15" customHeight="1" x14ac:dyDescent="0.25">
      <c r="A101" s="106">
        <v>43834.001585648148</v>
      </c>
      <c r="B101" s="47">
        <v>43839</v>
      </c>
      <c r="C101" s="107">
        <v>3000</v>
      </c>
      <c r="D101" s="42" t="s">
        <v>193</v>
      </c>
      <c r="E101" s="48" t="s">
        <v>67</v>
      </c>
      <c r="F101" s="72"/>
    </row>
    <row r="102" spans="1:6" ht="15" customHeight="1" x14ac:dyDescent="0.25">
      <c r="A102" s="106">
        <v>43834.014351851853</v>
      </c>
      <c r="B102" s="47">
        <v>43839</v>
      </c>
      <c r="C102" s="107">
        <v>1000</v>
      </c>
      <c r="D102" s="42" t="s">
        <v>194</v>
      </c>
      <c r="E102" s="48" t="s">
        <v>67</v>
      </c>
      <c r="F102" s="72"/>
    </row>
    <row r="103" spans="1:6" ht="15" customHeight="1" x14ac:dyDescent="0.25">
      <c r="A103" s="106">
        <v>43834.15960648148</v>
      </c>
      <c r="B103" s="47">
        <v>43839</v>
      </c>
      <c r="C103" s="107">
        <v>500</v>
      </c>
      <c r="D103" s="42" t="s">
        <v>195</v>
      </c>
      <c r="E103" s="48" t="s">
        <v>588</v>
      </c>
      <c r="F103" s="72"/>
    </row>
    <row r="104" spans="1:6" ht="15" customHeight="1" x14ac:dyDescent="0.25">
      <c r="A104" s="106">
        <v>43834.385995370372</v>
      </c>
      <c r="B104" s="47">
        <v>43839</v>
      </c>
      <c r="C104" s="107">
        <v>500</v>
      </c>
      <c r="D104" s="42" t="s">
        <v>196</v>
      </c>
      <c r="E104" s="48" t="s">
        <v>27</v>
      </c>
      <c r="F104" s="71"/>
    </row>
    <row r="105" spans="1:6" ht="15" customHeight="1" x14ac:dyDescent="0.25">
      <c r="A105" s="106">
        <v>43834.416226851848</v>
      </c>
      <c r="B105" s="47">
        <v>43839</v>
      </c>
      <c r="C105" s="107">
        <v>500</v>
      </c>
      <c r="D105" s="42" t="s">
        <v>197</v>
      </c>
      <c r="E105" s="48" t="s">
        <v>27</v>
      </c>
      <c r="F105" s="71"/>
    </row>
    <row r="106" spans="1:6" ht="15" customHeight="1" x14ac:dyDescent="0.25">
      <c r="A106" s="106">
        <v>43834.418252314812</v>
      </c>
      <c r="B106" s="47">
        <v>43839</v>
      </c>
      <c r="C106" s="107">
        <v>500</v>
      </c>
      <c r="D106" s="42" t="s">
        <v>198</v>
      </c>
      <c r="E106" s="48" t="s">
        <v>27</v>
      </c>
      <c r="F106" s="71"/>
    </row>
    <row r="107" spans="1:6" ht="15" customHeight="1" x14ac:dyDescent="0.25">
      <c r="A107" s="106">
        <v>43834.42869212963</v>
      </c>
      <c r="B107" s="47">
        <v>43839</v>
      </c>
      <c r="C107" s="107">
        <v>500</v>
      </c>
      <c r="D107" s="42"/>
      <c r="E107" s="48" t="s">
        <v>27</v>
      </c>
      <c r="F107" s="71"/>
    </row>
    <row r="108" spans="1:6" ht="15" customHeight="1" x14ac:dyDescent="0.25">
      <c r="A108" s="106">
        <v>43834.433333333334</v>
      </c>
      <c r="B108" s="47">
        <v>43839</v>
      </c>
      <c r="C108" s="107">
        <v>300</v>
      </c>
      <c r="D108" s="42" t="s">
        <v>199</v>
      </c>
      <c r="E108" s="48" t="s">
        <v>588</v>
      </c>
      <c r="F108" s="71"/>
    </row>
    <row r="109" spans="1:6" ht="15" customHeight="1" x14ac:dyDescent="0.25">
      <c r="A109" s="106">
        <v>43834.434791666667</v>
      </c>
      <c r="B109" s="47">
        <v>43839</v>
      </c>
      <c r="C109" s="107">
        <v>200</v>
      </c>
      <c r="D109" s="42" t="s">
        <v>200</v>
      </c>
      <c r="E109" s="48" t="s">
        <v>27</v>
      </c>
      <c r="F109" s="71"/>
    </row>
    <row r="110" spans="1:6" ht="15" customHeight="1" x14ac:dyDescent="0.25">
      <c r="A110" s="106">
        <v>43834.439340277779</v>
      </c>
      <c r="B110" s="47">
        <v>43839</v>
      </c>
      <c r="C110" s="107">
        <v>1000</v>
      </c>
      <c r="D110" s="42" t="s">
        <v>201</v>
      </c>
      <c r="E110" s="48" t="s">
        <v>27</v>
      </c>
      <c r="F110" s="71"/>
    </row>
    <row r="111" spans="1:6" ht="15" customHeight="1" x14ac:dyDescent="0.25">
      <c r="A111" s="106">
        <v>43834.445335648146</v>
      </c>
      <c r="B111" s="47">
        <v>43839</v>
      </c>
      <c r="C111" s="107">
        <v>200</v>
      </c>
      <c r="D111" s="42" t="s">
        <v>202</v>
      </c>
      <c r="E111" s="48" t="s">
        <v>27</v>
      </c>
      <c r="F111" s="71"/>
    </row>
    <row r="112" spans="1:6" ht="15" customHeight="1" x14ac:dyDescent="0.25">
      <c r="A112" s="106">
        <v>43834.449513888889</v>
      </c>
      <c r="B112" s="47">
        <v>43839</v>
      </c>
      <c r="C112" s="107">
        <v>500</v>
      </c>
      <c r="D112" s="42" t="s">
        <v>203</v>
      </c>
      <c r="E112" s="48" t="s">
        <v>27</v>
      </c>
      <c r="F112" s="71"/>
    </row>
    <row r="113" spans="1:6" ht="15" customHeight="1" x14ac:dyDescent="0.25">
      <c r="A113" s="106">
        <v>43834.460659722223</v>
      </c>
      <c r="B113" s="47">
        <v>43839</v>
      </c>
      <c r="C113" s="107">
        <v>100</v>
      </c>
      <c r="D113" s="42" t="s">
        <v>204</v>
      </c>
      <c r="E113" s="48" t="s">
        <v>27</v>
      </c>
      <c r="F113" s="71"/>
    </row>
    <row r="114" spans="1:6" ht="15" customHeight="1" x14ac:dyDescent="0.25">
      <c r="A114" s="106">
        <v>43834.461655092593</v>
      </c>
      <c r="B114" s="47">
        <v>43839</v>
      </c>
      <c r="C114" s="107">
        <v>500</v>
      </c>
      <c r="D114" s="42" t="s">
        <v>205</v>
      </c>
      <c r="E114" s="48" t="s">
        <v>27</v>
      </c>
      <c r="F114" s="71"/>
    </row>
    <row r="115" spans="1:6" ht="15" customHeight="1" x14ac:dyDescent="0.25">
      <c r="A115" s="106">
        <v>43834.477546296293</v>
      </c>
      <c r="B115" s="47">
        <v>43839</v>
      </c>
      <c r="C115" s="107">
        <v>1000</v>
      </c>
      <c r="D115" s="42" t="s">
        <v>206</v>
      </c>
      <c r="E115" s="48" t="s">
        <v>27</v>
      </c>
      <c r="F115" s="71"/>
    </row>
    <row r="116" spans="1:6" ht="15" customHeight="1" x14ac:dyDescent="0.25">
      <c r="A116" s="106">
        <v>43834.565613425926</v>
      </c>
      <c r="B116" s="47">
        <v>43839</v>
      </c>
      <c r="C116" s="107">
        <v>500</v>
      </c>
      <c r="D116" s="42" t="s">
        <v>207</v>
      </c>
      <c r="E116" s="48" t="s">
        <v>27</v>
      </c>
    </row>
    <row r="117" spans="1:6" ht="15" customHeight="1" x14ac:dyDescent="0.25">
      <c r="A117" s="106">
        <v>43834.574953703705</v>
      </c>
      <c r="B117" s="47">
        <v>43839</v>
      </c>
      <c r="C117" s="107">
        <v>200</v>
      </c>
      <c r="D117" s="42" t="s">
        <v>208</v>
      </c>
      <c r="E117" s="48" t="s">
        <v>27</v>
      </c>
    </row>
    <row r="118" spans="1:6" ht="15" customHeight="1" x14ac:dyDescent="0.25">
      <c r="A118" s="106">
        <v>43834.587731481479</v>
      </c>
      <c r="B118" s="47">
        <v>43839</v>
      </c>
      <c r="C118" s="107">
        <v>700</v>
      </c>
      <c r="D118" s="42" t="s">
        <v>209</v>
      </c>
      <c r="E118" s="48" t="s">
        <v>27</v>
      </c>
    </row>
    <row r="119" spans="1:6" ht="15" customHeight="1" x14ac:dyDescent="0.25">
      <c r="A119" s="106">
        <v>43834.595127314817</v>
      </c>
      <c r="B119" s="47">
        <v>43839</v>
      </c>
      <c r="C119" s="107">
        <v>500</v>
      </c>
      <c r="D119" s="42" t="s">
        <v>210</v>
      </c>
      <c r="E119" s="48" t="s">
        <v>27</v>
      </c>
    </row>
    <row r="120" spans="1:6" ht="15" customHeight="1" x14ac:dyDescent="0.25">
      <c r="A120" s="106">
        <v>43834.657581018517</v>
      </c>
      <c r="B120" s="47">
        <v>43839</v>
      </c>
      <c r="C120" s="107">
        <v>200</v>
      </c>
      <c r="D120" s="42" t="s">
        <v>211</v>
      </c>
      <c r="E120" s="48" t="s">
        <v>27</v>
      </c>
    </row>
    <row r="121" spans="1:6" ht="15" customHeight="1" x14ac:dyDescent="0.25">
      <c r="A121" s="106">
        <v>43834.915312500001</v>
      </c>
      <c r="B121" s="47">
        <v>43839</v>
      </c>
      <c r="C121" s="107">
        <v>50</v>
      </c>
      <c r="D121" s="42" t="s">
        <v>212</v>
      </c>
      <c r="E121" s="48" t="s">
        <v>27</v>
      </c>
    </row>
    <row r="122" spans="1:6" ht="15" customHeight="1" x14ac:dyDescent="0.25">
      <c r="A122" s="106">
        <v>43834.962175925924</v>
      </c>
      <c r="B122" s="47">
        <v>43839</v>
      </c>
      <c r="C122" s="107">
        <v>500</v>
      </c>
      <c r="D122" s="42" t="s">
        <v>213</v>
      </c>
      <c r="E122" s="48" t="s">
        <v>27</v>
      </c>
    </row>
    <row r="123" spans="1:6" ht="15" customHeight="1" x14ac:dyDescent="0.25">
      <c r="A123" s="106">
        <v>43835.140520833331</v>
      </c>
      <c r="B123" s="47">
        <v>43839</v>
      </c>
      <c r="C123" s="107">
        <v>100</v>
      </c>
      <c r="D123" s="42" t="s">
        <v>214</v>
      </c>
      <c r="E123" s="48" t="s">
        <v>27</v>
      </c>
    </row>
    <row r="124" spans="1:6" ht="15" customHeight="1" x14ac:dyDescent="0.25">
      <c r="A124" s="106">
        <v>43835.339131944442</v>
      </c>
      <c r="B124" s="47">
        <v>43839</v>
      </c>
      <c r="C124" s="107">
        <v>100</v>
      </c>
      <c r="D124" s="42" t="s">
        <v>215</v>
      </c>
      <c r="E124" s="48" t="s">
        <v>27</v>
      </c>
    </row>
    <row r="125" spans="1:6" ht="15" customHeight="1" x14ac:dyDescent="0.25">
      <c r="A125" s="106">
        <v>43835.436666666668</v>
      </c>
      <c r="B125" s="47">
        <v>43839</v>
      </c>
      <c r="C125" s="107">
        <v>500</v>
      </c>
      <c r="D125" s="42" t="s">
        <v>216</v>
      </c>
      <c r="E125" s="48" t="s">
        <v>27</v>
      </c>
    </row>
    <row r="126" spans="1:6" ht="15" customHeight="1" x14ac:dyDescent="0.25">
      <c r="A126" s="106">
        <v>43835.447430555556</v>
      </c>
      <c r="B126" s="47">
        <v>43839</v>
      </c>
      <c r="C126" s="107">
        <v>500</v>
      </c>
      <c r="D126" s="42" t="s">
        <v>217</v>
      </c>
      <c r="E126" s="48" t="s">
        <v>27</v>
      </c>
    </row>
    <row r="127" spans="1:6" ht="15" customHeight="1" x14ac:dyDescent="0.25">
      <c r="A127" s="106">
        <v>43835.456388888888</v>
      </c>
      <c r="B127" s="47">
        <v>43839</v>
      </c>
      <c r="C127" s="107">
        <v>100</v>
      </c>
      <c r="D127" s="42" t="s">
        <v>218</v>
      </c>
      <c r="E127" s="48" t="s">
        <v>27</v>
      </c>
    </row>
    <row r="128" spans="1:6" ht="15" customHeight="1" x14ac:dyDescent="0.25">
      <c r="A128" s="106">
        <v>43835.523159722223</v>
      </c>
      <c r="B128" s="47">
        <v>43839</v>
      </c>
      <c r="C128" s="107">
        <v>300</v>
      </c>
      <c r="D128" s="42" t="s">
        <v>219</v>
      </c>
      <c r="E128" s="48" t="s">
        <v>27</v>
      </c>
    </row>
    <row r="129" spans="1:5" ht="15" customHeight="1" x14ac:dyDescent="0.25">
      <c r="A129" s="106">
        <v>43835.541458333333</v>
      </c>
      <c r="B129" s="47">
        <v>43839</v>
      </c>
      <c r="C129" s="107">
        <v>1500</v>
      </c>
      <c r="D129" s="42" t="s">
        <v>220</v>
      </c>
      <c r="E129" s="48" t="s">
        <v>27</v>
      </c>
    </row>
    <row r="130" spans="1:5" ht="15" customHeight="1" x14ac:dyDescent="0.25">
      <c r="A130" s="106">
        <v>43835.597372685188</v>
      </c>
      <c r="B130" s="47">
        <v>43839</v>
      </c>
      <c r="C130" s="107">
        <v>500</v>
      </c>
      <c r="D130" s="42" t="s">
        <v>221</v>
      </c>
      <c r="E130" s="48" t="s">
        <v>67</v>
      </c>
    </row>
    <row r="131" spans="1:5" ht="15" customHeight="1" x14ac:dyDescent="0.25">
      <c r="A131" s="106">
        <v>43835.634085648147</v>
      </c>
      <c r="B131" s="47">
        <v>43839</v>
      </c>
      <c r="C131" s="107">
        <v>500</v>
      </c>
      <c r="D131" s="42" t="s">
        <v>222</v>
      </c>
      <c r="E131" s="48" t="s">
        <v>27</v>
      </c>
    </row>
    <row r="132" spans="1:5" ht="15" customHeight="1" x14ac:dyDescent="0.25">
      <c r="A132" s="106">
        <v>43835.662569444445</v>
      </c>
      <c r="B132" s="47">
        <v>43839</v>
      </c>
      <c r="C132" s="107">
        <v>1000</v>
      </c>
      <c r="D132" s="42" t="s">
        <v>223</v>
      </c>
      <c r="E132" s="48" t="s">
        <v>27</v>
      </c>
    </row>
    <row r="133" spans="1:5" ht="15" customHeight="1" x14ac:dyDescent="0.25">
      <c r="A133" s="106">
        <v>43835.662870370368</v>
      </c>
      <c r="B133" s="47">
        <v>43839</v>
      </c>
      <c r="C133" s="107">
        <v>200</v>
      </c>
      <c r="D133" s="42" t="s">
        <v>224</v>
      </c>
      <c r="E133" s="48" t="s">
        <v>27</v>
      </c>
    </row>
    <row r="134" spans="1:5" ht="15" customHeight="1" x14ac:dyDescent="0.25">
      <c r="A134" s="106">
        <v>43835.678483796299</v>
      </c>
      <c r="B134" s="47">
        <v>43839</v>
      </c>
      <c r="C134" s="107">
        <v>100</v>
      </c>
      <c r="D134" s="42" t="s">
        <v>225</v>
      </c>
      <c r="E134" s="48" t="s">
        <v>27</v>
      </c>
    </row>
    <row r="135" spans="1:5" ht="15" customHeight="1" x14ac:dyDescent="0.25">
      <c r="A135" s="106">
        <v>43835.693379629629</v>
      </c>
      <c r="B135" s="47">
        <v>43839</v>
      </c>
      <c r="C135" s="107">
        <v>500</v>
      </c>
      <c r="D135" s="42" t="s">
        <v>226</v>
      </c>
      <c r="E135" s="48" t="s">
        <v>27</v>
      </c>
    </row>
    <row r="136" spans="1:5" ht="15" customHeight="1" x14ac:dyDescent="0.25">
      <c r="A136" s="106">
        <v>43835.769675925927</v>
      </c>
      <c r="B136" s="47">
        <v>43839</v>
      </c>
      <c r="C136" s="107">
        <v>300</v>
      </c>
      <c r="D136" s="42" t="s">
        <v>227</v>
      </c>
      <c r="E136" s="48" t="s">
        <v>27</v>
      </c>
    </row>
    <row r="137" spans="1:5" ht="15" customHeight="1" x14ac:dyDescent="0.25">
      <c r="A137" s="106">
        <v>43835.842638888891</v>
      </c>
      <c r="B137" s="47">
        <v>43839</v>
      </c>
      <c r="C137" s="107">
        <v>100</v>
      </c>
      <c r="D137" s="42" t="s">
        <v>228</v>
      </c>
      <c r="E137" s="48" t="s">
        <v>27</v>
      </c>
    </row>
    <row r="138" spans="1:5" ht="15" customHeight="1" x14ac:dyDescent="0.25">
      <c r="A138" s="106">
        <v>43835.848101851851</v>
      </c>
      <c r="B138" s="47">
        <v>43839</v>
      </c>
      <c r="C138" s="107">
        <v>150</v>
      </c>
      <c r="D138" s="42" t="s">
        <v>229</v>
      </c>
      <c r="E138" s="48" t="s">
        <v>27</v>
      </c>
    </row>
    <row r="139" spans="1:5" ht="15" customHeight="1" x14ac:dyDescent="0.25">
      <c r="A139" s="106">
        <v>43835.854537037034</v>
      </c>
      <c r="B139" s="47">
        <v>43839</v>
      </c>
      <c r="C139" s="107">
        <v>150</v>
      </c>
      <c r="D139" s="42" t="s">
        <v>230</v>
      </c>
      <c r="E139" s="48" t="s">
        <v>27</v>
      </c>
    </row>
    <row r="140" spans="1:5" ht="15" customHeight="1" x14ac:dyDescent="0.25">
      <c r="A140" s="106">
        <v>43835.897881944446</v>
      </c>
      <c r="B140" s="47">
        <v>43839</v>
      </c>
      <c r="C140" s="107">
        <v>300</v>
      </c>
      <c r="D140" s="42"/>
      <c r="E140" s="48" t="s">
        <v>27</v>
      </c>
    </row>
    <row r="141" spans="1:5" ht="15" customHeight="1" x14ac:dyDescent="0.25">
      <c r="A141" s="106">
        <v>43835.905740740738</v>
      </c>
      <c r="B141" s="47">
        <v>43839</v>
      </c>
      <c r="C141" s="107">
        <v>500</v>
      </c>
      <c r="D141" s="42" t="s">
        <v>231</v>
      </c>
      <c r="E141" s="48" t="s">
        <v>27</v>
      </c>
    </row>
    <row r="142" spans="1:5" ht="15" customHeight="1" x14ac:dyDescent="0.25">
      <c r="A142" s="106">
        <v>43836.08829861111</v>
      </c>
      <c r="B142" s="47">
        <v>43839</v>
      </c>
      <c r="C142" s="107">
        <v>300</v>
      </c>
      <c r="D142" s="42" t="s">
        <v>232</v>
      </c>
      <c r="E142" s="48" t="s">
        <v>27</v>
      </c>
    </row>
    <row r="143" spans="1:5" ht="15" customHeight="1" x14ac:dyDescent="0.25">
      <c r="A143" s="106">
        <v>43836.094687500001</v>
      </c>
      <c r="B143" s="47">
        <v>43839</v>
      </c>
      <c r="C143" s="107">
        <v>350</v>
      </c>
      <c r="D143" s="42" t="s">
        <v>233</v>
      </c>
      <c r="E143" s="48" t="s">
        <v>67</v>
      </c>
    </row>
    <row r="144" spans="1:5" ht="15" customHeight="1" x14ac:dyDescent="0.25">
      <c r="A144" s="106">
        <v>43836.100763888891</v>
      </c>
      <c r="B144" s="47">
        <v>43839</v>
      </c>
      <c r="C144" s="107">
        <v>300</v>
      </c>
      <c r="D144" s="42" t="s">
        <v>234</v>
      </c>
      <c r="E144" s="48" t="s">
        <v>53</v>
      </c>
    </row>
    <row r="145" spans="1:5" ht="15" customHeight="1" x14ac:dyDescent="0.25">
      <c r="A145" s="106">
        <v>43836.283009259256</v>
      </c>
      <c r="B145" s="47">
        <v>43839</v>
      </c>
      <c r="C145" s="107">
        <v>5000</v>
      </c>
      <c r="D145" s="42" t="s">
        <v>156</v>
      </c>
      <c r="E145" s="48" t="s">
        <v>27</v>
      </c>
    </row>
    <row r="146" spans="1:5" ht="15" customHeight="1" x14ac:dyDescent="0.25">
      <c r="A146" s="106">
        <v>43836.474398148152</v>
      </c>
      <c r="B146" s="47">
        <v>43839</v>
      </c>
      <c r="C146" s="107">
        <v>200</v>
      </c>
      <c r="D146" s="42" t="s">
        <v>235</v>
      </c>
      <c r="E146" s="48" t="s">
        <v>27</v>
      </c>
    </row>
    <row r="147" spans="1:5" ht="15" customHeight="1" x14ac:dyDescent="0.25">
      <c r="A147" s="106">
        <v>43836.476006944446</v>
      </c>
      <c r="B147" s="47">
        <v>43839</v>
      </c>
      <c r="C147" s="107">
        <v>100</v>
      </c>
      <c r="D147" s="42" t="s">
        <v>236</v>
      </c>
      <c r="E147" s="48" t="s">
        <v>27</v>
      </c>
    </row>
    <row r="148" spans="1:5" ht="15" customHeight="1" x14ac:dyDescent="0.25">
      <c r="A148" s="106">
        <v>43836.477407407408</v>
      </c>
      <c r="B148" s="47">
        <v>43839</v>
      </c>
      <c r="C148" s="107">
        <v>300</v>
      </c>
      <c r="D148" s="42" t="s">
        <v>237</v>
      </c>
      <c r="E148" s="48" t="s">
        <v>27</v>
      </c>
    </row>
    <row r="149" spans="1:5" ht="15" customHeight="1" x14ac:dyDescent="0.25">
      <c r="A149" s="106">
        <v>43836.504004629627</v>
      </c>
      <c r="B149" s="47">
        <v>43839</v>
      </c>
      <c r="C149" s="107">
        <v>1000</v>
      </c>
      <c r="D149" s="42" t="s">
        <v>238</v>
      </c>
      <c r="E149" s="48" t="s">
        <v>27</v>
      </c>
    </row>
    <row r="150" spans="1:5" ht="15" customHeight="1" x14ac:dyDescent="0.25">
      <c r="A150" s="106">
        <v>43836.507222222222</v>
      </c>
      <c r="B150" s="47">
        <v>43839</v>
      </c>
      <c r="C150" s="107">
        <v>1000</v>
      </c>
      <c r="D150" s="42" t="s">
        <v>239</v>
      </c>
      <c r="E150" s="48" t="s">
        <v>27</v>
      </c>
    </row>
    <row r="151" spans="1:5" ht="15" customHeight="1" x14ac:dyDescent="0.25">
      <c r="A151" s="106">
        <v>43836.535995370374</v>
      </c>
      <c r="B151" s="47">
        <v>43839</v>
      </c>
      <c r="C151" s="107">
        <v>200</v>
      </c>
      <c r="D151" s="42" t="s">
        <v>240</v>
      </c>
      <c r="E151" s="48" t="s">
        <v>27</v>
      </c>
    </row>
    <row r="152" spans="1:5" ht="15" customHeight="1" x14ac:dyDescent="0.25">
      <c r="A152" s="106">
        <v>43836.54078703704</v>
      </c>
      <c r="B152" s="47">
        <v>43839</v>
      </c>
      <c r="C152" s="107">
        <v>300</v>
      </c>
      <c r="D152" s="42" t="s">
        <v>241</v>
      </c>
      <c r="E152" s="48" t="s">
        <v>27</v>
      </c>
    </row>
    <row r="153" spans="1:5" ht="15" customHeight="1" x14ac:dyDescent="0.25">
      <c r="A153" s="106">
        <v>43836.540891203702</v>
      </c>
      <c r="B153" s="47">
        <v>43839</v>
      </c>
      <c r="C153" s="107">
        <v>500</v>
      </c>
      <c r="D153" s="42" t="s">
        <v>242</v>
      </c>
      <c r="E153" s="48" t="s">
        <v>27</v>
      </c>
    </row>
    <row r="154" spans="1:5" ht="15" customHeight="1" x14ac:dyDescent="0.25">
      <c r="A154" s="106">
        <v>43836.546099537038</v>
      </c>
      <c r="B154" s="47">
        <v>43839</v>
      </c>
      <c r="C154" s="107">
        <v>300</v>
      </c>
      <c r="D154" s="42" t="s">
        <v>243</v>
      </c>
      <c r="E154" s="48" t="s">
        <v>27</v>
      </c>
    </row>
    <row r="155" spans="1:5" ht="15" customHeight="1" x14ac:dyDescent="0.25">
      <c r="A155" s="106">
        <v>43836.6330787037</v>
      </c>
      <c r="B155" s="47">
        <v>43839</v>
      </c>
      <c r="C155" s="107">
        <v>300</v>
      </c>
      <c r="D155" s="42" t="s">
        <v>244</v>
      </c>
      <c r="E155" s="48" t="s">
        <v>27</v>
      </c>
    </row>
    <row r="156" spans="1:5" ht="15" customHeight="1" x14ac:dyDescent="0.25">
      <c r="A156" s="106">
        <v>43836.640590277777</v>
      </c>
      <c r="B156" s="47">
        <v>43839</v>
      </c>
      <c r="C156" s="107">
        <v>500</v>
      </c>
      <c r="D156" s="42" t="s">
        <v>245</v>
      </c>
      <c r="E156" s="48" t="s">
        <v>27</v>
      </c>
    </row>
    <row r="157" spans="1:5" ht="15" customHeight="1" x14ac:dyDescent="0.25">
      <c r="A157" s="106">
        <v>43836.660520833335</v>
      </c>
      <c r="B157" s="47">
        <v>43839</v>
      </c>
      <c r="C157" s="107">
        <v>300</v>
      </c>
      <c r="D157" s="42" t="s">
        <v>246</v>
      </c>
      <c r="E157" s="48" t="s">
        <v>27</v>
      </c>
    </row>
    <row r="158" spans="1:5" ht="15" customHeight="1" x14ac:dyDescent="0.25">
      <c r="A158" s="106">
        <v>43836.664039351854</v>
      </c>
      <c r="B158" s="47">
        <v>43839</v>
      </c>
      <c r="C158" s="107">
        <v>300</v>
      </c>
      <c r="D158" s="42" t="s">
        <v>247</v>
      </c>
      <c r="E158" s="48" t="s">
        <v>27</v>
      </c>
    </row>
    <row r="159" spans="1:5" ht="15" customHeight="1" x14ac:dyDescent="0.25">
      <c r="A159" s="106">
        <v>43836.683692129627</v>
      </c>
      <c r="B159" s="47">
        <v>43839</v>
      </c>
      <c r="C159" s="107">
        <v>10</v>
      </c>
      <c r="D159" s="42" t="s">
        <v>248</v>
      </c>
      <c r="E159" s="48" t="s">
        <v>27</v>
      </c>
    </row>
    <row r="160" spans="1:5" ht="15" customHeight="1" x14ac:dyDescent="0.25">
      <c r="A160" s="106">
        <v>43836.700057870374</v>
      </c>
      <c r="B160" s="47">
        <v>43839</v>
      </c>
      <c r="C160" s="107">
        <v>200</v>
      </c>
      <c r="D160" s="42" t="s">
        <v>249</v>
      </c>
      <c r="E160" s="48" t="s">
        <v>27</v>
      </c>
    </row>
    <row r="161" spans="1:5" ht="15" customHeight="1" x14ac:dyDescent="0.25">
      <c r="A161" s="106">
        <v>43836.741273148145</v>
      </c>
      <c r="B161" s="47">
        <v>43839</v>
      </c>
      <c r="C161" s="107">
        <v>100</v>
      </c>
      <c r="D161" s="42" t="s">
        <v>250</v>
      </c>
      <c r="E161" s="48" t="s">
        <v>27</v>
      </c>
    </row>
    <row r="162" spans="1:5" ht="15" customHeight="1" x14ac:dyDescent="0.25">
      <c r="A162" s="106">
        <v>43836.743368055555</v>
      </c>
      <c r="B162" s="47">
        <v>43839</v>
      </c>
      <c r="C162" s="107">
        <v>300</v>
      </c>
      <c r="D162" s="42" t="s">
        <v>251</v>
      </c>
      <c r="E162" s="48" t="s">
        <v>27</v>
      </c>
    </row>
    <row r="163" spans="1:5" ht="15" customHeight="1" x14ac:dyDescent="0.25">
      <c r="A163" s="106">
        <v>43836.74795138889</v>
      </c>
      <c r="B163" s="47">
        <v>43839</v>
      </c>
      <c r="C163" s="107">
        <v>500</v>
      </c>
      <c r="D163" s="42" t="s">
        <v>252</v>
      </c>
      <c r="E163" s="48" t="s">
        <v>27</v>
      </c>
    </row>
    <row r="164" spans="1:5" ht="15" customHeight="1" x14ac:dyDescent="0.25">
      <c r="A164" s="106">
        <v>43836.777233796296</v>
      </c>
      <c r="B164" s="47">
        <v>43839</v>
      </c>
      <c r="C164" s="107">
        <v>2000</v>
      </c>
      <c r="D164" s="42" t="s">
        <v>253</v>
      </c>
      <c r="E164" s="48" t="s">
        <v>27</v>
      </c>
    </row>
    <row r="165" spans="1:5" ht="15" customHeight="1" x14ac:dyDescent="0.25">
      <c r="A165" s="106">
        <v>43836.79724537037</v>
      </c>
      <c r="B165" s="47">
        <v>43839</v>
      </c>
      <c r="C165" s="107">
        <v>100</v>
      </c>
      <c r="D165" s="42" t="s">
        <v>254</v>
      </c>
      <c r="E165" s="48" t="s">
        <v>27</v>
      </c>
    </row>
    <row r="166" spans="1:5" ht="15" customHeight="1" x14ac:dyDescent="0.25">
      <c r="A166" s="106">
        <v>43836.922881944447</v>
      </c>
      <c r="B166" s="47">
        <v>43839</v>
      </c>
      <c r="C166" s="107">
        <v>1000</v>
      </c>
      <c r="D166" s="42" t="s">
        <v>255</v>
      </c>
      <c r="E166" s="48" t="s">
        <v>27</v>
      </c>
    </row>
    <row r="167" spans="1:5" ht="15" customHeight="1" x14ac:dyDescent="0.25">
      <c r="A167" s="106">
        <v>43836.924687500003</v>
      </c>
      <c r="B167" s="47">
        <v>43839</v>
      </c>
      <c r="C167" s="107">
        <v>300</v>
      </c>
      <c r="D167" s="42" t="s">
        <v>256</v>
      </c>
      <c r="E167" s="48" t="s">
        <v>27</v>
      </c>
    </row>
    <row r="168" spans="1:5" ht="15" customHeight="1" x14ac:dyDescent="0.25">
      <c r="A168" s="106">
        <v>43836.983113425929</v>
      </c>
      <c r="B168" s="47">
        <v>43839</v>
      </c>
      <c r="C168" s="107">
        <v>500</v>
      </c>
      <c r="D168" s="42" t="s">
        <v>257</v>
      </c>
      <c r="E168" s="48" t="s">
        <v>27</v>
      </c>
    </row>
    <row r="169" spans="1:5" ht="15" customHeight="1" x14ac:dyDescent="0.25">
      <c r="A169" s="106">
        <v>43836.985196759262</v>
      </c>
      <c r="B169" s="47">
        <v>43839</v>
      </c>
      <c r="C169" s="107">
        <v>50</v>
      </c>
      <c r="D169" s="42" t="s">
        <v>57</v>
      </c>
      <c r="E169" s="48" t="s">
        <v>27</v>
      </c>
    </row>
    <row r="170" spans="1:5" ht="15" customHeight="1" x14ac:dyDescent="0.25">
      <c r="A170" s="106">
        <v>43837.031423611108</v>
      </c>
      <c r="B170" s="47">
        <v>43839</v>
      </c>
      <c r="C170" s="107">
        <v>6000</v>
      </c>
      <c r="D170" s="42" t="s">
        <v>258</v>
      </c>
      <c r="E170" s="48" t="s">
        <v>27</v>
      </c>
    </row>
    <row r="171" spans="1:5" ht="15" customHeight="1" x14ac:dyDescent="0.25">
      <c r="A171" s="106">
        <v>43837.195173611108</v>
      </c>
      <c r="B171" s="47">
        <v>43839</v>
      </c>
      <c r="C171" s="107">
        <v>500</v>
      </c>
      <c r="D171" s="42" t="s">
        <v>259</v>
      </c>
      <c r="E171" s="48" t="s">
        <v>27</v>
      </c>
    </row>
    <row r="172" spans="1:5" ht="15" customHeight="1" x14ac:dyDescent="0.25">
      <c r="A172" s="106">
        <v>43837.40388888889</v>
      </c>
      <c r="B172" s="47">
        <v>43839</v>
      </c>
      <c r="C172" s="107">
        <v>500</v>
      </c>
      <c r="D172" s="42" t="s">
        <v>186</v>
      </c>
      <c r="E172" s="48" t="s">
        <v>27</v>
      </c>
    </row>
    <row r="173" spans="1:5" ht="15" customHeight="1" x14ac:dyDescent="0.25">
      <c r="A173" s="106">
        <v>43837.439664351848</v>
      </c>
      <c r="B173" s="47">
        <v>43839</v>
      </c>
      <c r="C173" s="107">
        <v>200</v>
      </c>
      <c r="D173" s="42" t="s">
        <v>260</v>
      </c>
      <c r="E173" s="48" t="s">
        <v>53</v>
      </c>
    </row>
    <row r="174" spans="1:5" ht="15" customHeight="1" x14ac:dyDescent="0.25">
      <c r="A174" s="106">
        <v>43837.465729166666</v>
      </c>
      <c r="B174" s="47">
        <v>43839</v>
      </c>
      <c r="C174" s="107">
        <v>100</v>
      </c>
      <c r="D174" s="42" t="s">
        <v>261</v>
      </c>
      <c r="E174" s="48" t="s">
        <v>27</v>
      </c>
    </row>
    <row r="175" spans="1:5" ht="15" customHeight="1" x14ac:dyDescent="0.25">
      <c r="A175" s="106">
        <v>43837.477025462962</v>
      </c>
      <c r="B175" s="47">
        <v>43839</v>
      </c>
      <c r="C175" s="107">
        <v>500</v>
      </c>
      <c r="D175" s="42" t="s">
        <v>262</v>
      </c>
      <c r="E175" s="48" t="s">
        <v>27</v>
      </c>
    </row>
    <row r="176" spans="1:5" ht="15" customHeight="1" x14ac:dyDescent="0.25">
      <c r="A176" s="106">
        <v>43837.477777777778</v>
      </c>
      <c r="B176" s="47">
        <v>43839</v>
      </c>
      <c r="C176" s="107">
        <v>100</v>
      </c>
      <c r="D176" s="42" t="s">
        <v>263</v>
      </c>
      <c r="E176" s="48" t="s">
        <v>27</v>
      </c>
    </row>
    <row r="177" spans="1:5" ht="15" customHeight="1" x14ac:dyDescent="0.25">
      <c r="A177" s="106">
        <v>43837.48609953704</v>
      </c>
      <c r="B177" s="47">
        <v>43839</v>
      </c>
      <c r="C177" s="107">
        <v>500</v>
      </c>
      <c r="D177" s="42" t="s">
        <v>264</v>
      </c>
      <c r="E177" s="48" t="s">
        <v>27</v>
      </c>
    </row>
    <row r="178" spans="1:5" ht="15" customHeight="1" x14ac:dyDescent="0.25">
      <c r="A178" s="106">
        <v>43837.490231481483</v>
      </c>
      <c r="B178" s="47">
        <v>43839</v>
      </c>
      <c r="C178" s="107">
        <v>150</v>
      </c>
      <c r="D178" s="42" t="s">
        <v>265</v>
      </c>
      <c r="E178" s="48" t="s">
        <v>27</v>
      </c>
    </row>
    <row r="179" spans="1:5" ht="15" customHeight="1" x14ac:dyDescent="0.25">
      <c r="A179" s="106">
        <v>43837.559039351851</v>
      </c>
      <c r="B179" s="47">
        <v>43839</v>
      </c>
      <c r="C179" s="107">
        <v>3000</v>
      </c>
      <c r="D179" s="42" t="s">
        <v>266</v>
      </c>
      <c r="E179" s="48" t="s">
        <v>27</v>
      </c>
    </row>
    <row r="180" spans="1:5" ht="15" customHeight="1" x14ac:dyDescent="0.25">
      <c r="A180" s="106">
        <v>43837.59746527778</v>
      </c>
      <c r="B180" s="47">
        <v>43839</v>
      </c>
      <c r="C180" s="107">
        <v>2000</v>
      </c>
      <c r="D180" s="42" t="s">
        <v>267</v>
      </c>
      <c r="E180" s="48" t="s">
        <v>27</v>
      </c>
    </row>
    <row r="181" spans="1:5" ht="15" customHeight="1" x14ac:dyDescent="0.25">
      <c r="A181" s="106">
        <v>43837.730671296296</v>
      </c>
      <c r="B181" s="47">
        <v>43839</v>
      </c>
      <c r="C181" s="107">
        <v>100</v>
      </c>
      <c r="D181" s="42" t="s">
        <v>268</v>
      </c>
      <c r="E181" s="48" t="s">
        <v>27</v>
      </c>
    </row>
    <row r="182" spans="1:5" ht="15" customHeight="1" x14ac:dyDescent="0.25">
      <c r="A182" s="106">
        <v>43837.736435185187</v>
      </c>
      <c r="B182" s="47">
        <v>43839</v>
      </c>
      <c r="C182" s="107">
        <v>500</v>
      </c>
      <c r="D182" s="42" t="s">
        <v>269</v>
      </c>
      <c r="E182" s="48" t="s">
        <v>27</v>
      </c>
    </row>
    <row r="183" spans="1:5" ht="15" customHeight="1" x14ac:dyDescent="0.25">
      <c r="A183" s="106">
        <v>43837.746145833335</v>
      </c>
      <c r="B183" s="47">
        <v>43839</v>
      </c>
      <c r="C183" s="107">
        <v>500</v>
      </c>
      <c r="D183" s="42" t="s">
        <v>270</v>
      </c>
      <c r="E183" s="48" t="s">
        <v>27</v>
      </c>
    </row>
    <row r="184" spans="1:5" ht="15" customHeight="1" x14ac:dyDescent="0.25">
      <c r="A184" s="106">
        <v>43837.765960648147</v>
      </c>
      <c r="B184" s="47">
        <v>43839</v>
      </c>
      <c r="C184" s="107">
        <v>500</v>
      </c>
      <c r="D184" s="42" t="s">
        <v>271</v>
      </c>
      <c r="E184" s="48" t="s">
        <v>27</v>
      </c>
    </row>
    <row r="185" spans="1:5" ht="15" customHeight="1" x14ac:dyDescent="0.25">
      <c r="A185" s="106">
        <v>43837.766157407408</v>
      </c>
      <c r="B185" s="47">
        <v>43839</v>
      </c>
      <c r="C185" s="107">
        <v>50</v>
      </c>
      <c r="D185" s="42" t="s">
        <v>272</v>
      </c>
      <c r="E185" s="48" t="s">
        <v>27</v>
      </c>
    </row>
    <row r="186" spans="1:5" ht="15" customHeight="1" x14ac:dyDescent="0.25">
      <c r="A186" s="106">
        <v>43837.813148148147</v>
      </c>
      <c r="B186" s="47">
        <v>43839</v>
      </c>
      <c r="C186" s="107">
        <v>130</v>
      </c>
      <c r="D186" s="42" t="s">
        <v>273</v>
      </c>
      <c r="E186" s="48" t="s">
        <v>27</v>
      </c>
    </row>
    <row r="187" spans="1:5" ht="15" customHeight="1" x14ac:dyDescent="0.25">
      <c r="A187" s="106">
        <v>43837.909166666665</v>
      </c>
      <c r="B187" s="47">
        <v>43839</v>
      </c>
      <c r="C187" s="107">
        <v>300</v>
      </c>
      <c r="D187" s="42" t="s">
        <v>274</v>
      </c>
      <c r="E187" s="48" t="s">
        <v>27</v>
      </c>
    </row>
    <row r="188" spans="1:5" ht="15" customHeight="1" x14ac:dyDescent="0.25">
      <c r="A188" s="106">
        <v>43837.911898148152</v>
      </c>
      <c r="B188" s="47">
        <v>43839</v>
      </c>
      <c r="C188" s="107">
        <v>30</v>
      </c>
      <c r="D188" s="42" t="s">
        <v>275</v>
      </c>
      <c r="E188" s="48" t="s">
        <v>27</v>
      </c>
    </row>
    <row r="189" spans="1:5" ht="15" customHeight="1" x14ac:dyDescent="0.25">
      <c r="A189" s="106">
        <v>43837.928344907406</v>
      </c>
      <c r="B189" s="47">
        <v>43839</v>
      </c>
      <c r="C189" s="107">
        <v>777</v>
      </c>
      <c r="D189" s="42" t="s">
        <v>276</v>
      </c>
      <c r="E189" s="48" t="s">
        <v>67</v>
      </c>
    </row>
    <row r="190" spans="1:5" ht="15" customHeight="1" x14ac:dyDescent="0.25">
      <c r="A190" s="106">
        <v>43837.929872685185</v>
      </c>
      <c r="B190" s="47">
        <v>43839</v>
      </c>
      <c r="C190" s="107">
        <v>777</v>
      </c>
      <c r="D190" s="42" t="s">
        <v>276</v>
      </c>
      <c r="E190" s="48" t="s">
        <v>67</v>
      </c>
    </row>
    <row r="191" spans="1:5" ht="15" customHeight="1" x14ac:dyDescent="0.25">
      <c r="A191" s="106">
        <v>43837.935474537036</v>
      </c>
      <c r="B191" s="47">
        <v>43839</v>
      </c>
      <c r="C191" s="107">
        <v>300</v>
      </c>
      <c r="D191" s="42" t="s">
        <v>277</v>
      </c>
      <c r="E191" s="48" t="s">
        <v>53</v>
      </c>
    </row>
    <row r="192" spans="1:5" ht="15" customHeight="1" x14ac:dyDescent="0.25">
      <c r="A192" s="106">
        <v>43838.025289351855</v>
      </c>
      <c r="B192" s="47">
        <v>43839</v>
      </c>
      <c r="C192" s="107">
        <v>1000</v>
      </c>
      <c r="D192" s="42" t="s">
        <v>278</v>
      </c>
      <c r="E192" s="48" t="s">
        <v>27</v>
      </c>
    </row>
    <row r="193" spans="1:5" ht="15" customHeight="1" x14ac:dyDescent="0.25">
      <c r="A193" s="106">
        <v>43838.048333333332</v>
      </c>
      <c r="B193" s="47">
        <v>43839</v>
      </c>
      <c r="C193" s="107">
        <v>200</v>
      </c>
      <c r="D193" s="42" t="s">
        <v>279</v>
      </c>
      <c r="E193" s="48" t="s">
        <v>27</v>
      </c>
    </row>
    <row r="194" spans="1:5" ht="15" customHeight="1" x14ac:dyDescent="0.25">
      <c r="A194" s="106">
        <v>43838.505520833336</v>
      </c>
      <c r="B194" s="47">
        <v>43839</v>
      </c>
      <c r="C194" s="107">
        <v>700</v>
      </c>
      <c r="D194" s="42" t="s">
        <v>280</v>
      </c>
      <c r="E194" s="48" t="s">
        <v>27</v>
      </c>
    </row>
    <row r="195" spans="1:5" ht="15" customHeight="1" x14ac:dyDescent="0.25">
      <c r="A195" s="106">
        <v>43838.531967592593</v>
      </c>
      <c r="B195" s="47">
        <v>43839</v>
      </c>
      <c r="C195" s="107">
        <v>1000</v>
      </c>
      <c r="D195" s="42" t="s">
        <v>281</v>
      </c>
      <c r="E195" s="48" t="s">
        <v>27</v>
      </c>
    </row>
    <row r="196" spans="1:5" ht="15" customHeight="1" x14ac:dyDescent="0.25">
      <c r="A196" s="106">
        <v>43838.554745370369</v>
      </c>
      <c r="B196" s="47">
        <v>43839</v>
      </c>
      <c r="C196" s="107">
        <v>300</v>
      </c>
      <c r="D196" s="42" t="s">
        <v>282</v>
      </c>
      <c r="E196" s="48" t="s">
        <v>27</v>
      </c>
    </row>
    <row r="197" spans="1:5" ht="15" customHeight="1" x14ac:dyDescent="0.25">
      <c r="A197" s="106">
        <v>43838.562037037038</v>
      </c>
      <c r="B197" s="47">
        <v>43839</v>
      </c>
      <c r="C197" s="107">
        <v>100</v>
      </c>
      <c r="D197" s="42" t="s">
        <v>283</v>
      </c>
      <c r="E197" s="48" t="s">
        <v>27</v>
      </c>
    </row>
    <row r="198" spans="1:5" ht="15" customHeight="1" x14ac:dyDescent="0.25">
      <c r="A198" s="106">
        <v>43838.59138888889</v>
      </c>
      <c r="B198" s="47">
        <v>43839</v>
      </c>
      <c r="C198" s="107">
        <v>20</v>
      </c>
      <c r="D198" s="42" t="s">
        <v>284</v>
      </c>
      <c r="E198" s="48" t="s">
        <v>27</v>
      </c>
    </row>
    <row r="199" spans="1:5" ht="15" customHeight="1" x14ac:dyDescent="0.25">
      <c r="A199" s="106">
        <v>43838.635810185187</v>
      </c>
      <c r="B199" s="47">
        <v>43839</v>
      </c>
      <c r="C199" s="107">
        <v>4000</v>
      </c>
      <c r="D199" s="42" t="s">
        <v>285</v>
      </c>
      <c r="E199" s="48" t="s">
        <v>27</v>
      </c>
    </row>
    <row r="200" spans="1:5" ht="15" customHeight="1" x14ac:dyDescent="0.25">
      <c r="A200" s="106">
        <v>43838.787777777776</v>
      </c>
      <c r="B200" s="47">
        <v>43839</v>
      </c>
      <c r="C200" s="107">
        <v>100</v>
      </c>
      <c r="D200" s="42" t="s">
        <v>286</v>
      </c>
      <c r="E200" s="48" t="s">
        <v>67</v>
      </c>
    </row>
    <row r="201" spans="1:5" ht="15" customHeight="1" x14ac:dyDescent="0.25">
      <c r="A201" s="106">
        <v>43838.788530092592</v>
      </c>
      <c r="B201" s="47">
        <v>43839</v>
      </c>
      <c r="C201" s="107">
        <v>100</v>
      </c>
      <c r="D201" s="42" t="s">
        <v>286</v>
      </c>
      <c r="E201" s="48" t="s">
        <v>67</v>
      </c>
    </row>
    <row r="202" spans="1:5" ht="15" customHeight="1" x14ac:dyDescent="0.25">
      <c r="A202" s="106">
        <v>43838.840775462966</v>
      </c>
      <c r="B202" s="47">
        <v>43839</v>
      </c>
      <c r="C202" s="107">
        <v>100</v>
      </c>
      <c r="D202" s="42" t="s">
        <v>287</v>
      </c>
      <c r="E202" s="48" t="s">
        <v>27</v>
      </c>
    </row>
    <row r="203" spans="1:5" ht="15" customHeight="1" x14ac:dyDescent="0.25">
      <c r="A203" s="106">
        <v>43838.931284722225</v>
      </c>
      <c r="B203" s="47">
        <v>43839</v>
      </c>
      <c r="C203" s="107">
        <v>100</v>
      </c>
      <c r="D203" s="42" t="s">
        <v>288</v>
      </c>
      <c r="E203" s="48" t="s">
        <v>27</v>
      </c>
    </row>
    <row r="204" spans="1:5" ht="15" customHeight="1" x14ac:dyDescent="0.25">
      <c r="A204" s="106">
        <v>43839.019699074073</v>
      </c>
      <c r="B204" s="106">
        <v>43839.019699074073</v>
      </c>
      <c r="C204" s="107">
        <v>500</v>
      </c>
      <c r="D204" s="42" t="s">
        <v>289</v>
      </c>
      <c r="E204" s="48" t="s">
        <v>27</v>
      </c>
    </row>
    <row r="205" spans="1:5" ht="15" customHeight="1" x14ac:dyDescent="0.25">
      <c r="A205" s="106">
        <v>43839.434675925928</v>
      </c>
      <c r="B205" s="106">
        <v>43839.434675925928</v>
      </c>
      <c r="C205" s="107">
        <v>1000</v>
      </c>
      <c r="D205" s="42" t="s">
        <v>290</v>
      </c>
      <c r="E205" s="48" t="s">
        <v>27</v>
      </c>
    </row>
    <row r="206" spans="1:5" ht="15" customHeight="1" x14ac:dyDescent="0.25">
      <c r="A206" s="106">
        <v>43839.437569444446</v>
      </c>
      <c r="B206" s="106">
        <v>43839.437569444446</v>
      </c>
      <c r="C206" s="107">
        <v>1000</v>
      </c>
      <c r="D206" s="42" t="s">
        <v>291</v>
      </c>
      <c r="E206" s="48" t="s">
        <v>27</v>
      </c>
    </row>
    <row r="207" spans="1:5" ht="15" customHeight="1" x14ac:dyDescent="0.25">
      <c r="A207" s="106">
        <v>43839.652106481481</v>
      </c>
      <c r="B207" s="106">
        <v>43839.652106481481</v>
      </c>
      <c r="C207" s="107">
        <v>500</v>
      </c>
      <c r="D207" s="42" t="s">
        <v>292</v>
      </c>
      <c r="E207" s="48" t="s">
        <v>27</v>
      </c>
    </row>
    <row r="208" spans="1:5" ht="15" customHeight="1" x14ac:dyDescent="0.25">
      <c r="A208" s="106">
        <v>43839.731851851851</v>
      </c>
      <c r="B208" s="106">
        <v>43839.731851851851</v>
      </c>
      <c r="C208" s="107">
        <v>100</v>
      </c>
      <c r="D208" s="42" t="s">
        <v>293</v>
      </c>
      <c r="E208" s="48" t="s">
        <v>27</v>
      </c>
    </row>
    <row r="209" spans="1:5" ht="15" customHeight="1" x14ac:dyDescent="0.25">
      <c r="A209" s="106">
        <v>43839.733564814815</v>
      </c>
      <c r="B209" s="106">
        <v>43839.733564814815</v>
      </c>
      <c r="C209" s="107">
        <v>100</v>
      </c>
      <c r="D209" s="42" t="s">
        <v>286</v>
      </c>
      <c r="E209" s="48" t="s">
        <v>67</v>
      </c>
    </row>
    <row r="210" spans="1:5" ht="15" customHeight="1" x14ac:dyDescent="0.25">
      <c r="A210" s="106">
        <v>43839.734097222223</v>
      </c>
      <c r="B210" s="106">
        <v>43839.734097222223</v>
      </c>
      <c r="C210" s="107">
        <v>130</v>
      </c>
      <c r="D210" s="42" t="s">
        <v>286</v>
      </c>
      <c r="E210" s="48" t="s">
        <v>67</v>
      </c>
    </row>
    <row r="211" spans="1:5" ht="15" customHeight="1" x14ac:dyDescent="0.25">
      <c r="A211" s="106">
        <v>43839.741354166668</v>
      </c>
      <c r="B211" s="106">
        <v>43839.741354166668</v>
      </c>
      <c r="C211" s="107">
        <v>50</v>
      </c>
      <c r="D211" s="42" t="s">
        <v>294</v>
      </c>
      <c r="E211" s="48" t="s">
        <v>27</v>
      </c>
    </row>
    <row r="212" spans="1:5" ht="15" customHeight="1" x14ac:dyDescent="0.25">
      <c r="A212" s="106">
        <v>43839.762557870374</v>
      </c>
      <c r="B212" s="106">
        <v>43839.762557870374</v>
      </c>
      <c r="C212" s="107">
        <v>300</v>
      </c>
      <c r="D212" s="42" t="s">
        <v>295</v>
      </c>
      <c r="E212" s="48" t="s">
        <v>27</v>
      </c>
    </row>
    <row r="213" spans="1:5" ht="15" customHeight="1" x14ac:dyDescent="0.25">
      <c r="A213" s="106">
        <v>43839.763402777775</v>
      </c>
      <c r="B213" s="106">
        <v>43839.763402777775</v>
      </c>
      <c r="C213" s="107">
        <v>100</v>
      </c>
      <c r="D213" s="42" t="s">
        <v>296</v>
      </c>
      <c r="E213" s="48" t="s">
        <v>27</v>
      </c>
    </row>
    <row r="214" spans="1:5" ht="15" customHeight="1" x14ac:dyDescent="0.25">
      <c r="A214" s="106">
        <v>43839.845034722224</v>
      </c>
      <c r="B214" s="106">
        <v>43839.845034722224</v>
      </c>
      <c r="C214" s="107">
        <v>100</v>
      </c>
      <c r="D214" s="42" t="s">
        <v>297</v>
      </c>
      <c r="E214" s="48" t="s">
        <v>27</v>
      </c>
    </row>
    <row r="215" spans="1:5" ht="15" customHeight="1" x14ac:dyDescent="0.25">
      <c r="A215" s="106">
        <v>43839.870833333334</v>
      </c>
      <c r="B215" s="106">
        <v>43839.870833333334</v>
      </c>
      <c r="C215" s="107">
        <v>1000</v>
      </c>
      <c r="D215" s="42" t="s">
        <v>298</v>
      </c>
      <c r="E215" s="48" t="s">
        <v>27</v>
      </c>
    </row>
    <row r="216" spans="1:5" ht="15" customHeight="1" x14ac:dyDescent="0.25">
      <c r="A216" s="106">
        <v>43839.917997685188</v>
      </c>
      <c r="B216" s="106">
        <v>43839.917997685188</v>
      </c>
      <c r="C216" s="107">
        <v>100</v>
      </c>
      <c r="D216" s="42" t="s">
        <v>299</v>
      </c>
      <c r="E216" s="48" t="s">
        <v>27</v>
      </c>
    </row>
    <row r="217" spans="1:5" ht="15" customHeight="1" x14ac:dyDescent="0.25">
      <c r="A217" s="106">
        <v>43839.961111111108</v>
      </c>
      <c r="B217" s="106">
        <v>43839.961111111108</v>
      </c>
      <c r="C217" s="107">
        <v>300</v>
      </c>
      <c r="D217" s="42" t="s">
        <v>300</v>
      </c>
      <c r="E217" s="48" t="s">
        <v>27</v>
      </c>
    </row>
    <row r="218" spans="1:5" ht="15" customHeight="1" x14ac:dyDescent="0.25">
      <c r="A218" s="106">
        <v>43839.970868055556</v>
      </c>
      <c r="B218" s="106">
        <v>43839.970868055556</v>
      </c>
      <c r="C218" s="107">
        <v>133</v>
      </c>
      <c r="D218" s="42" t="s">
        <v>215</v>
      </c>
      <c r="E218" s="48" t="s">
        <v>27</v>
      </c>
    </row>
    <row r="219" spans="1:5" ht="15" customHeight="1" x14ac:dyDescent="0.25">
      <c r="A219" s="106">
        <v>43839.993032407408</v>
      </c>
      <c r="B219" s="106">
        <v>43839.993032407408</v>
      </c>
      <c r="C219" s="107">
        <v>500</v>
      </c>
      <c r="D219" s="42"/>
      <c r="E219" s="48" t="s">
        <v>27</v>
      </c>
    </row>
    <row r="220" spans="1:5" ht="15" customHeight="1" x14ac:dyDescent="0.25">
      <c r="A220" s="106">
        <v>43840.372361111113</v>
      </c>
      <c r="B220" s="106">
        <v>43840.372361111113</v>
      </c>
      <c r="C220" s="107">
        <v>500</v>
      </c>
      <c r="D220" s="42" t="s">
        <v>301</v>
      </c>
      <c r="E220" s="48" t="s">
        <v>27</v>
      </c>
    </row>
    <row r="221" spans="1:5" ht="15" customHeight="1" x14ac:dyDescent="0.25">
      <c r="A221" s="106">
        <v>43840.460046296299</v>
      </c>
      <c r="B221" s="106">
        <v>43840.460046296299</v>
      </c>
      <c r="C221" s="107">
        <v>350</v>
      </c>
      <c r="D221" s="42" t="s">
        <v>302</v>
      </c>
      <c r="E221" s="48" t="s">
        <v>27</v>
      </c>
    </row>
    <row r="222" spans="1:5" ht="15" customHeight="1" x14ac:dyDescent="0.25">
      <c r="A222" s="106">
        <v>43840.553819444445</v>
      </c>
      <c r="B222" s="106">
        <v>43840.553819444445</v>
      </c>
      <c r="C222" s="107">
        <v>1000</v>
      </c>
      <c r="D222" s="42" t="s">
        <v>303</v>
      </c>
      <c r="E222" s="48" t="s">
        <v>27</v>
      </c>
    </row>
    <row r="223" spans="1:5" ht="15" customHeight="1" x14ac:dyDescent="0.25">
      <c r="A223" s="106">
        <v>43840.554756944446</v>
      </c>
      <c r="B223" s="106">
        <v>43840.554756944446</v>
      </c>
      <c r="C223" s="107">
        <v>500</v>
      </c>
      <c r="D223" s="42" t="s">
        <v>304</v>
      </c>
      <c r="E223" s="48" t="s">
        <v>27</v>
      </c>
    </row>
    <row r="224" spans="1:5" ht="15" customHeight="1" x14ac:dyDescent="0.25">
      <c r="A224" s="106">
        <v>43840.57576388889</v>
      </c>
      <c r="B224" s="106">
        <v>43840.57576388889</v>
      </c>
      <c r="C224" s="107">
        <v>200</v>
      </c>
      <c r="D224" s="42" t="s">
        <v>305</v>
      </c>
      <c r="E224" s="48" t="s">
        <v>27</v>
      </c>
    </row>
    <row r="225" spans="1:5" ht="15" customHeight="1" x14ac:dyDescent="0.25">
      <c r="A225" s="106">
        <v>43840.59175925926</v>
      </c>
      <c r="B225" s="106">
        <v>43840.59175925926</v>
      </c>
      <c r="C225" s="107">
        <v>100</v>
      </c>
      <c r="D225" s="42" t="s">
        <v>306</v>
      </c>
      <c r="E225" s="48" t="s">
        <v>27</v>
      </c>
    </row>
    <row r="226" spans="1:5" ht="15" customHeight="1" x14ac:dyDescent="0.25">
      <c r="A226" s="106">
        <v>43840.599502314813</v>
      </c>
      <c r="B226" s="106">
        <v>43840.599502314813</v>
      </c>
      <c r="C226" s="107">
        <v>300</v>
      </c>
      <c r="D226" s="42" t="s">
        <v>307</v>
      </c>
      <c r="E226" s="48" t="s">
        <v>27</v>
      </c>
    </row>
    <row r="227" spans="1:5" ht="15" customHeight="1" x14ac:dyDescent="0.25">
      <c r="A227" s="106">
        <v>43840.613113425927</v>
      </c>
      <c r="B227" s="106">
        <v>43840.613113425927</v>
      </c>
      <c r="C227" s="107">
        <v>100</v>
      </c>
      <c r="D227" s="42" t="s">
        <v>308</v>
      </c>
      <c r="E227" s="48" t="s">
        <v>27</v>
      </c>
    </row>
    <row r="228" spans="1:5" ht="15" customHeight="1" x14ac:dyDescent="0.25">
      <c r="A228" s="106">
        <v>43840.706909722219</v>
      </c>
      <c r="B228" s="106">
        <v>43840.706909722219</v>
      </c>
      <c r="C228" s="107">
        <v>500</v>
      </c>
      <c r="D228" s="42" t="s">
        <v>309</v>
      </c>
      <c r="E228" s="48" t="s">
        <v>27</v>
      </c>
    </row>
    <row r="229" spans="1:5" ht="15" customHeight="1" x14ac:dyDescent="0.25">
      <c r="A229" s="106">
        <v>43840.755057870374</v>
      </c>
      <c r="B229" s="106">
        <v>43840.755057870374</v>
      </c>
      <c r="C229" s="107">
        <v>300</v>
      </c>
      <c r="D229" s="42" t="s">
        <v>310</v>
      </c>
      <c r="E229" s="48" t="s">
        <v>27</v>
      </c>
    </row>
    <row r="230" spans="1:5" ht="15" customHeight="1" x14ac:dyDescent="0.25">
      <c r="A230" s="106">
        <v>43840.786574074074</v>
      </c>
      <c r="B230" s="106">
        <v>43840.786574074074</v>
      </c>
      <c r="C230" s="107">
        <v>400</v>
      </c>
      <c r="D230" s="42" t="s">
        <v>311</v>
      </c>
      <c r="E230" s="48" t="s">
        <v>27</v>
      </c>
    </row>
    <row r="231" spans="1:5" ht="15" customHeight="1" x14ac:dyDescent="0.25">
      <c r="A231" s="106">
        <v>43840.817754629628</v>
      </c>
      <c r="B231" s="106">
        <v>43840.817754629628</v>
      </c>
      <c r="C231" s="107">
        <v>500</v>
      </c>
      <c r="D231" s="42" t="s">
        <v>312</v>
      </c>
      <c r="E231" s="48" t="s">
        <v>27</v>
      </c>
    </row>
    <row r="232" spans="1:5" ht="15" customHeight="1" x14ac:dyDescent="0.25">
      <c r="A232" s="106">
        <v>43840.848321759258</v>
      </c>
      <c r="B232" s="106">
        <v>43840.848321759258</v>
      </c>
      <c r="C232" s="107">
        <v>100</v>
      </c>
      <c r="D232" s="42" t="s">
        <v>313</v>
      </c>
      <c r="E232" s="48" t="s">
        <v>27</v>
      </c>
    </row>
    <row r="233" spans="1:5" ht="15" customHeight="1" x14ac:dyDescent="0.25">
      <c r="A233" s="106">
        <v>43840.856203703705</v>
      </c>
      <c r="B233" s="106">
        <v>43840.856203703705</v>
      </c>
      <c r="C233" s="107">
        <v>100</v>
      </c>
      <c r="D233" s="42" t="s">
        <v>314</v>
      </c>
      <c r="E233" s="48" t="s">
        <v>27</v>
      </c>
    </row>
    <row r="234" spans="1:5" ht="15" customHeight="1" x14ac:dyDescent="0.25">
      <c r="A234" s="106">
        <v>43840.862974537034</v>
      </c>
      <c r="B234" s="106">
        <v>43840.862974537034</v>
      </c>
      <c r="C234" s="107">
        <v>50</v>
      </c>
      <c r="D234" s="42" t="s">
        <v>315</v>
      </c>
      <c r="E234" s="48" t="s">
        <v>27</v>
      </c>
    </row>
    <row r="235" spans="1:5" ht="15" customHeight="1" x14ac:dyDescent="0.25">
      <c r="A235" s="106">
        <v>43840.891446759262</v>
      </c>
      <c r="B235" s="106">
        <v>43840.891446759262</v>
      </c>
      <c r="C235" s="107">
        <v>100</v>
      </c>
      <c r="D235" s="42" t="s">
        <v>316</v>
      </c>
      <c r="E235" s="48" t="s">
        <v>27</v>
      </c>
    </row>
    <row r="236" spans="1:5" ht="15" customHeight="1" x14ac:dyDescent="0.25">
      <c r="A236" s="106">
        <v>43840.922199074077</v>
      </c>
      <c r="B236" s="106">
        <v>43840.922199074077</v>
      </c>
      <c r="C236" s="107">
        <v>200</v>
      </c>
      <c r="D236" s="42" t="s">
        <v>317</v>
      </c>
      <c r="E236" s="48" t="s">
        <v>27</v>
      </c>
    </row>
    <row r="237" spans="1:5" ht="15" customHeight="1" x14ac:dyDescent="0.25">
      <c r="A237" s="106">
        <v>43840.994305555556</v>
      </c>
      <c r="B237" s="106">
        <v>43840.994305555556</v>
      </c>
      <c r="C237" s="107">
        <v>3000</v>
      </c>
      <c r="D237" s="42" t="s">
        <v>318</v>
      </c>
      <c r="E237" s="48" t="s">
        <v>27</v>
      </c>
    </row>
    <row r="238" spans="1:5" ht="15" customHeight="1" x14ac:dyDescent="0.25">
      <c r="A238" s="106">
        <v>43841.044421296298</v>
      </c>
      <c r="B238" s="106">
        <v>43841.044421296298</v>
      </c>
      <c r="C238" s="107">
        <v>1000</v>
      </c>
      <c r="D238" s="42" t="s">
        <v>319</v>
      </c>
      <c r="E238" s="48" t="s">
        <v>27</v>
      </c>
    </row>
    <row r="239" spans="1:5" ht="15" customHeight="1" x14ac:dyDescent="0.25">
      <c r="A239" s="106">
        <v>43841.406504629631</v>
      </c>
      <c r="B239" s="106">
        <v>43841.406504629631</v>
      </c>
      <c r="C239" s="107">
        <v>750</v>
      </c>
      <c r="D239" s="42" t="s">
        <v>320</v>
      </c>
      <c r="E239" s="48" t="s">
        <v>27</v>
      </c>
    </row>
    <row r="240" spans="1:5" ht="15" customHeight="1" x14ac:dyDescent="0.25">
      <c r="A240" s="106">
        <v>43841.465451388889</v>
      </c>
      <c r="B240" s="106">
        <v>43841.465451388889</v>
      </c>
      <c r="C240" s="107">
        <v>100</v>
      </c>
      <c r="D240" s="42" t="s">
        <v>321</v>
      </c>
      <c r="E240" s="48" t="s">
        <v>27</v>
      </c>
    </row>
    <row r="241" spans="1:6" ht="15" customHeight="1" x14ac:dyDescent="0.25">
      <c r="A241" s="106">
        <v>43841.501423611109</v>
      </c>
      <c r="B241" s="106">
        <v>43841.501423611109</v>
      </c>
      <c r="C241" s="107">
        <v>500</v>
      </c>
      <c r="D241" s="42" t="s">
        <v>322</v>
      </c>
      <c r="E241" s="48" t="s">
        <v>27</v>
      </c>
    </row>
    <row r="242" spans="1:6" ht="15" customHeight="1" x14ac:dyDescent="0.25">
      <c r="A242" s="106">
        <v>43841.550763888888</v>
      </c>
      <c r="B242" s="106">
        <v>43841.550763888888</v>
      </c>
      <c r="C242" s="107">
        <v>800</v>
      </c>
      <c r="D242" s="42" t="s">
        <v>323</v>
      </c>
      <c r="E242" s="48" t="s">
        <v>27</v>
      </c>
      <c r="F242" s="72"/>
    </row>
    <row r="243" spans="1:6" ht="15" customHeight="1" x14ac:dyDescent="0.25">
      <c r="A243" s="106">
        <v>43841.598310185182</v>
      </c>
      <c r="B243" s="106">
        <v>43841.598310185182</v>
      </c>
      <c r="C243" s="107">
        <v>100</v>
      </c>
      <c r="D243" s="42" t="s">
        <v>324</v>
      </c>
      <c r="E243" s="48" t="s">
        <v>27</v>
      </c>
      <c r="F243" s="72"/>
    </row>
    <row r="244" spans="1:6" ht="15" customHeight="1" x14ac:dyDescent="0.25">
      <c r="A244" s="106">
        <v>43841.654178240744</v>
      </c>
      <c r="B244" s="106">
        <v>43841.654178240744</v>
      </c>
      <c r="C244" s="107">
        <v>50</v>
      </c>
      <c r="D244" s="42" t="s">
        <v>325</v>
      </c>
      <c r="E244" s="48" t="s">
        <v>53</v>
      </c>
      <c r="F244" s="72"/>
    </row>
    <row r="245" spans="1:6" ht="15" customHeight="1" x14ac:dyDescent="0.25">
      <c r="A245" s="106">
        <v>43841.822881944441</v>
      </c>
      <c r="B245" s="106">
        <v>43841.822881944441</v>
      </c>
      <c r="C245" s="107">
        <v>1000</v>
      </c>
      <c r="D245" s="42" t="s">
        <v>326</v>
      </c>
      <c r="E245" s="48" t="s">
        <v>27</v>
      </c>
      <c r="F245" s="72"/>
    </row>
    <row r="246" spans="1:6" ht="15" customHeight="1" x14ac:dyDescent="0.25">
      <c r="A246" s="106">
        <v>43841.934259259258</v>
      </c>
      <c r="B246" s="106">
        <v>43841.934259259258</v>
      </c>
      <c r="C246" s="107">
        <v>100</v>
      </c>
      <c r="D246" s="42" t="s">
        <v>327</v>
      </c>
      <c r="E246" s="48" t="s">
        <v>27</v>
      </c>
      <c r="F246" s="72"/>
    </row>
    <row r="247" spans="1:6" ht="15" customHeight="1" x14ac:dyDescent="0.25">
      <c r="A247" s="106">
        <v>43842.030868055554</v>
      </c>
      <c r="B247" s="106">
        <v>43842.030868055554</v>
      </c>
      <c r="C247" s="107">
        <v>500</v>
      </c>
      <c r="D247" s="42" t="s">
        <v>328</v>
      </c>
      <c r="E247" s="48" t="s">
        <v>27</v>
      </c>
      <c r="F247" s="72"/>
    </row>
    <row r="248" spans="1:6" ht="15" customHeight="1" x14ac:dyDescent="0.25">
      <c r="A248" s="106">
        <v>43842.076145833336</v>
      </c>
      <c r="B248" s="106">
        <v>43842.076145833336</v>
      </c>
      <c r="C248" s="107">
        <v>100</v>
      </c>
      <c r="D248" s="42" t="s">
        <v>215</v>
      </c>
      <c r="E248" s="48" t="s">
        <v>27</v>
      </c>
      <c r="F248" s="72"/>
    </row>
    <row r="249" spans="1:6" ht="15" customHeight="1" x14ac:dyDescent="0.25">
      <c r="A249" s="106">
        <v>43842.27952546296</v>
      </c>
      <c r="B249" s="106">
        <v>43842.27952546296</v>
      </c>
      <c r="C249" s="107">
        <v>200</v>
      </c>
      <c r="D249" s="42" t="s">
        <v>329</v>
      </c>
      <c r="E249" s="48" t="s">
        <v>27</v>
      </c>
      <c r="F249" s="72"/>
    </row>
    <row r="250" spans="1:6" ht="15" customHeight="1" x14ac:dyDescent="0.25">
      <c r="A250" s="106">
        <v>43842.477326388886</v>
      </c>
      <c r="B250" s="106">
        <v>43842.477326388886</v>
      </c>
      <c r="C250" s="107">
        <v>200</v>
      </c>
      <c r="D250" s="42" t="s">
        <v>330</v>
      </c>
      <c r="E250" s="48" t="s">
        <v>27</v>
      </c>
      <c r="F250" s="72"/>
    </row>
    <row r="251" spans="1:6" ht="15" customHeight="1" x14ac:dyDescent="0.25">
      <c r="A251" s="106">
        <v>43842.520405092589</v>
      </c>
      <c r="B251" s="106">
        <v>43842.520405092589</v>
      </c>
      <c r="C251" s="107">
        <v>150</v>
      </c>
      <c r="D251" s="42" t="s">
        <v>331</v>
      </c>
      <c r="E251" s="48" t="s">
        <v>27</v>
      </c>
      <c r="F251" s="72"/>
    </row>
    <row r="252" spans="1:6" ht="15" customHeight="1" x14ac:dyDescent="0.25">
      <c r="A252" s="106">
        <v>43842.608680555553</v>
      </c>
      <c r="B252" s="106">
        <v>43842.608680555553</v>
      </c>
      <c r="C252" s="107">
        <v>500</v>
      </c>
      <c r="D252" s="42" t="s">
        <v>332</v>
      </c>
      <c r="E252" s="48" t="s">
        <v>27</v>
      </c>
      <c r="F252" s="72"/>
    </row>
    <row r="253" spans="1:6" ht="15" customHeight="1" x14ac:dyDescent="0.25">
      <c r="A253" s="106">
        <v>43842.622013888889</v>
      </c>
      <c r="B253" s="106">
        <v>43842.622013888889</v>
      </c>
      <c r="C253" s="107">
        <v>100</v>
      </c>
      <c r="D253" s="42" t="s">
        <v>333</v>
      </c>
      <c r="E253" s="48" t="s">
        <v>27</v>
      </c>
      <c r="F253" s="72"/>
    </row>
    <row r="254" spans="1:6" ht="15" customHeight="1" x14ac:dyDescent="0.25">
      <c r="A254" s="106">
        <v>43842.673333333332</v>
      </c>
      <c r="B254" s="106">
        <v>43842.673333333332</v>
      </c>
      <c r="C254" s="107">
        <v>300</v>
      </c>
      <c r="D254" s="42" t="s">
        <v>334</v>
      </c>
      <c r="E254" s="48" t="s">
        <v>53</v>
      </c>
      <c r="F254" s="72"/>
    </row>
    <row r="255" spans="1:6" ht="15" customHeight="1" x14ac:dyDescent="0.25">
      <c r="A255" s="106">
        <v>43842.687905092593</v>
      </c>
      <c r="B255" s="106">
        <v>43842.687905092593</v>
      </c>
      <c r="C255" s="107">
        <v>100</v>
      </c>
      <c r="D255" s="42" t="s">
        <v>218</v>
      </c>
      <c r="E255" s="48" t="s">
        <v>27</v>
      </c>
      <c r="F255" s="72"/>
    </row>
    <row r="256" spans="1:6" ht="15" customHeight="1" x14ac:dyDescent="0.25">
      <c r="A256" s="106">
        <v>43842.706446759257</v>
      </c>
      <c r="B256" s="106">
        <v>43842.706446759257</v>
      </c>
      <c r="C256" s="107">
        <v>300</v>
      </c>
      <c r="D256" s="42" t="s">
        <v>335</v>
      </c>
      <c r="E256" s="48" t="s">
        <v>27</v>
      </c>
      <c r="F256" s="72"/>
    </row>
    <row r="257" spans="1:6" ht="15" customHeight="1" x14ac:dyDescent="0.25">
      <c r="A257" s="106">
        <v>43842.746388888889</v>
      </c>
      <c r="B257" s="106">
        <v>43842.746388888889</v>
      </c>
      <c r="C257" s="107">
        <v>670</v>
      </c>
      <c r="D257" s="42" t="s">
        <v>163</v>
      </c>
      <c r="E257" s="48" t="s">
        <v>67</v>
      </c>
      <c r="F257" s="72"/>
    </row>
    <row r="258" spans="1:6" ht="15" customHeight="1" x14ac:dyDescent="0.25">
      <c r="A258" s="106">
        <v>43842.832638888889</v>
      </c>
      <c r="B258" s="106">
        <v>43842.832638888889</v>
      </c>
      <c r="C258" s="107">
        <v>5000</v>
      </c>
      <c r="D258" s="42" t="s">
        <v>336</v>
      </c>
      <c r="E258" s="48" t="s">
        <v>67</v>
      </c>
      <c r="F258" s="72"/>
    </row>
    <row r="259" spans="1:6" ht="15" customHeight="1" x14ac:dyDescent="0.25">
      <c r="A259" s="106">
        <v>43842.83865740741</v>
      </c>
      <c r="B259" s="106">
        <v>43842.83865740741</v>
      </c>
      <c r="C259" s="107">
        <v>3000</v>
      </c>
      <c r="D259" s="42" t="s">
        <v>336</v>
      </c>
      <c r="E259" s="48" t="s">
        <v>27</v>
      </c>
      <c r="F259" s="72"/>
    </row>
    <row r="260" spans="1:6" ht="15" customHeight="1" x14ac:dyDescent="0.25">
      <c r="A260" s="106">
        <v>43842.859456018516</v>
      </c>
      <c r="B260" s="106">
        <v>43842.859456018516</v>
      </c>
      <c r="C260" s="107">
        <v>500</v>
      </c>
      <c r="D260" s="42" t="s">
        <v>337</v>
      </c>
      <c r="E260" s="48" t="s">
        <v>27</v>
      </c>
      <c r="F260" s="72"/>
    </row>
    <row r="261" spans="1:6" ht="15" customHeight="1" x14ac:dyDescent="0.25">
      <c r="A261" s="106">
        <v>43842.88040509259</v>
      </c>
      <c r="B261" s="106">
        <v>43842.88040509259</v>
      </c>
      <c r="C261" s="107">
        <v>100</v>
      </c>
      <c r="D261" s="42" t="s">
        <v>338</v>
      </c>
      <c r="E261" s="48" t="s">
        <v>27</v>
      </c>
      <c r="F261" s="72"/>
    </row>
    <row r="262" spans="1:6" ht="15" customHeight="1" x14ac:dyDescent="0.25">
      <c r="A262" s="106">
        <v>43842.884085648147</v>
      </c>
      <c r="B262" s="106">
        <v>43842.884085648147</v>
      </c>
      <c r="C262" s="107">
        <v>100</v>
      </c>
      <c r="D262" s="42" t="s">
        <v>215</v>
      </c>
      <c r="E262" s="48" t="s">
        <v>27</v>
      </c>
      <c r="F262" s="72"/>
    </row>
    <row r="263" spans="1:6" ht="15" customHeight="1" x14ac:dyDescent="0.25">
      <c r="A263" s="106">
        <v>43842.975740740738</v>
      </c>
      <c r="B263" s="106">
        <v>43842.975740740738</v>
      </c>
      <c r="C263" s="107">
        <v>300</v>
      </c>
      <c r="D263" s="42" t="s">
        <v>339</v>
      </c>
      <c r="E263" s="48" t="s">
        <v>27</v>
      </c>
      <c r="F263" s="72"/>
    </row>
    <row r="264" spans="1:6" ht="15" customHeight="1" x14ac:dyDescent="0.25">
      <c r="A264" s="106">
        <v>43843.416400462964</v>
      </c>
      <c r="B264" s="106">
        <v>43843.416400462964</v>
      </c>
      <c r="C264" s="107">
        <v>1000</v>
      </c>
      <c r="D264" s="42" t="s">
        <v>340</v>
      </c>
      <c r="E264" s="48" t="s">
        <v>27</v>
      </c>
      <c r="F264" s="72"/>
    </row>
    <row r="265" spans="1:6" ht="15" customHeight="1" x14ac:dyDescent="0.25">
      <c r="A265" s="106">
        <v>43843.445520833331</v>
      </c>
      <c r="B265" s="106">
        <v>43843.445520833331</v>
      </c>
      <c r="C265" s="107">
        <v>5000</v>
      </c>
      <c r="D265" s="42" t="s">
        <v>341</v>
      </c>
      <c r="E265" s="48" t="s">
        <v>27</v>
      </c>
      <c r="F265" s="71"/>
    </row>
    <row r="266" spans="1:6" ht="15" customHeight="1" x14ac:dyDescent="0.25">
      <c r="A266" s="106">
        <v>43843.571909722225</v>
      </c>
      <c r="B266" s="106">
        <v>43843.571909722225</v>
      </c>
      <c r="C266" s="107">
        <v>100</v>
      </c>
      <c r="D266" s="42" t="s">
        <v>342</v>
      </c>
      <c r="E266" s="48" t="s">
        <v>27</v>
      </c>
      <c r="F266" s="71"/>
    </row>
    <row r="267" spans="1:6" ht="15" customHeight="1" x14ac:dyDescent="0.25">
      <c r="A267" s="106">
        <v>43843.577222222222</v>
      </c>
      <c r="B267" s="106">
        <v>43843.577222222222</v>
      </c>
      <c r="C267" s="107">
        <v>100</v>
      </c>
      <c r="D267" s="42" t="s">
        <v>343</v>
      </c>
      <c r="E267" s="48" t="s">
        <v>27</v>
      </c>
      <c r="F267" s="71"/>
    </row>
    <row r="268" spans="1:6" ht="15" customHeight="1" x14ac:dyDescent="0.25">
      <c r="A268" s="106">
        <v>43843.588101851848</v>
      </c>
      <c r="B268" s="106">
        <v>43843.588101851848</v>
      </c>
      <c r="C268" s="107">
        <v>100</v>
      </c>
      <c r="D268" s="42" t="s">
        <v>344</v>
      </c>
      <c r="E268" s="48" t="s">
        <v>27</v>
      </c>
      <c r="F268" s="71"/>
    </row>
    <row r="269" spans="1:6" ht="15" customHeight="1" x14ac:dyDescent="0.25">
      <c r="A269" s="106">
        <v>43843.597199074073</v>
      </c>
      <c r="B269" s="106">
        <v>43843.597199074073</v>
      </c>
      <c r="C269" s="107">
        <v>100</v>
      </c>
      <c r="D269" s="42" t="s">
        <v>345</v>
      </c>
      <c r="E269" s="48" t="s">
        <v>27</v>
      </c>
      <c r="F269" s="71"/>
    </row>
    <row r="270" spans="1:6" ht="15" customHeight="1" x14ac:dyDescent="0.25">
      <c r="A270" s="106">
        <v>43843.69667824074</v>
      </c>
      <c r="B270" s="106">
        <v>43843.69667824074</v>
      </c>
      <c r="C270" s="107">
        <v>100</v>
      </c>
      <c r="D270" s="42" t="s">
        <v>286</v>
      </c>
      <c r="E270" s="48" t="s">
        <v>67</v>
      </c>
      <c r="F270" s="71"/>
    </row>
    <row r="271" spans="1:6" ht="15" customHeight="1" x14ac:dyDescent="0.25">
      <c r="A271" s="106">
        <v>43843.698171296295</v>
      </c>
      <c r="B271" s="106">
        <v>43843.698171296295</v>
      </c>
      <c r="C271" s="107">
        <v>100</v>
      </c>
      <c r="D271" s="42" t="s">
        <v>286</v>
      </c>
      <c r="E271" s="48" t="s">
        <v>67</v>
      </c>
      <c r="F271" s="71"/>
    </row>
    <row r="272" spans="1:6" ht="15" customHeight="1" x14ac:dyDescent="0.25">
      <c r="A272" s="106">
        <v>43843.801458333335</v>
      </c>
      <c r="B272" s="106">
        <v>43843.801458333335</v>
      </c>
      <c r="C272" s="107">
        <v>500</v>
      </c>
      <c r="D272" s="42" t="s">
        <v>346</v>
      </c>
      <c r="E272" s="48" t="s">
        <v>27</v>
      </c>
      <c r="F272" s="71"/>
    </row>
    <row r="273" spans="1:6" ht="15" customHeight="1" x14ac:dyDescent="0.25">
      <c r="A273" s="106">
        <v>43843.818449074075</v>
      </c>
      <c r="B273" s="106">
        <v>43843.818449074075</v>
      </c>
      <c r="C273" s="107">
        <v>200</v>
      </c>
      <c r="D273" s="42" t="s">
        <v>347</v>
      </c>
      <c r="E273" s="48" t="s">
        <v>27</v>
      </c>
      <c r="F273" s="71"/>
    </row>
    <row r="274" spans="1:6" ht="15" customHeight="1" x14ac:dyDescent="0.25">
      <c r="A274" s="106">
        <v>43843.835474537038</v>
      </c>
      <c r="B274" s="106">
        <v>43843.835474537038</v>
      </c>
      <c r="C274" s="107">
        <v>200</v>
      </c>
      <c r="D274" s="42" t="s">
        <v>348</v>
      </c>
      <c r="E274" s="48" t="s">
        <v>27</v>
      </c>
      <c r="F274" s="71"/>
    </row>
    <row r="275" spans="1:6" ht="15" customHeight="1" x14ac:dyDescent="0.25">
      <c r="A275" s="106">
        <v>43843.839085648149</v>
      </c>
      <c r="B275" s="106">
        <v>43843.839085648149</v>
      </c>
      <c r="C275" s="107">
        <v>5000</v>
      </c>
      <c r="D275" s="42" t="s">
        <v>349</v>
      </c>
      <c r="E275" s="48" t="s">
        <v>27</v>
      </c>
      <c r="F275" s="71"/>
    </row>
    <row r="276" spans="1:6" ht="15" customHeight="1" x14ac:dyDescent="0.25">
      <c r="A276" s="106">
        <v>43843.852592592593</v>
      </c>
      <c r="B276" s="106">
        <v>43843.852592592593</v>
      </c>
      <c r="C276" s="107">
        <v>500</v>
      </c>
      <c r="D276" s="42" t="s">
        <v>350</v>
      </c>
      <c r="E276" s="48" t="s">
        <v>53</v>
      </c>
      <c r="F276" s="71"/>
    </row>
    <row r="277" spans="1:6" ht="15" customHeight="1" x14ac:dyDescent="0.25">
      <c r="A277" s="106">
        <v>43843.876354166663</v>
      </c>
      <c r="B277" s="106">
        <v>43843.876354166663</v>
      </c>
      <c r="C277" s="107">
        <v>100</v>
      </c>
      <c r="D277" s="42" t="s">
        <v>351</v>
      </c>
      <c r="E277" s="48" t="s">
        <v>27</v>
      </c>
    </row>
    <row r="278" spans="1:6" ht="15" customHeight="1" x14ac:dyDescent="0.25">
      <c r="A278" s="106">
        <v>43843.910810185182</v>
      </c>
      <c r="B278" s="106">
        <v>43843.910810185182</v>
      </c>
      <c r="C278" s="107">
        <v>5000</v>
      </c>
      <c r="D278" s="42" t="s">
        <v>352</v>
      </c>
      <c r="E278" s="48" t="s">
        <v>27</v>
      </c>
    </row>
    <row r="279" spans="1:6" ht="15" customHeight="1" x14ac:dyDescent="0.25">
      <c r="A279" s="106">
        <v>43843.912858796299</v>
      </c>
      <c r="B279" s="106">
        <v>43843.912858796299</v>
      </c>
      <c r="C279" s="107">
        <v>300</v>
      </c>
      <c r="D279" s="42" t="s">
        <v>353</v>
      </c>
      <c r="E279" s="48" t="s">
        <v>67</v>
      </c>
    </row>
    <row r="280" spans="1:6" ht="15" customHeight="1" x14ac:dyDescent="0.25">
      <c r="A280" s="106">
        <v>43843.916041666664</v>
      </c>
      <c r="B280" s="106">
        <v>43843.916041666664</v>
      </c>
      <c r="C280" s="107">
        <v>300</v>
      </c>
      <c r="D280" s="42" t="s">
        <v>353</v>
      </c>
      <c r="E280" s="48" t="s">
        <v>67</v>
      </c>
    </row>
    <row r="281" spans="1:6" ht="15" customHeight="1" x14ac:dyDescent="0.25">
      <c r="A281" s="106">
        <v>43843.934745370374</v>
      </c>
      <c r="B281" s="106">
        <v>43843.934745370374</v>
      </c>
      <c r="C281" s="107">
        <v>100</v>
      </c>
      <c r="D281" s="42" t="s">
        <v>354</v>
      </c>
      <c r="E281" s="48" t="s">
        <v>27</v>
      </c>
    </row>
    <row r="282" spans="1:6" ht="15" customHeight="1" x14ac:dyDescent="0.25">
      <c r="A282" s="106">
        <v>43844.054571759261</v>
      </c>
      <c r="B282" s="106">
        <v>43844.054571759261</v>
      </c>
      <c r="C282" s="107">
        <v>100</v>
      </c>
      <c r="D282" s="42" t="s">
        <v>355</v>
      </c>
      <c r="E282" s="48" t="s">
        <v>27</v>
      </c>
    </row>
    <row r="283" spans="1:6" ht="15" customHeight="1" x14ac:dyDescent="0.25">
      <c r="A283" s="106">
        <v>43844.084120370368</v>
      </c>
      <c r="B283" s="106">
        <v>43844.084120370368</v>
      </c>
      <c r="C283" s="107">
        <v>50</v>
      </c>
      <c r="D283" s="42" t="s">
        <v>356</v>
      </c>
      <c r="E283" s="48" t="s">
        <v>27</v>
      </c>
    </row>
    <row r="284" spans="1:6" ht="15" customHeight="1" x14ac:dyDescent="0.25">
      <c r="A284" s="106">
        <v>43844.301400462966</v>
      </c>
      <c r="B284" s="106">
        <v>43844.301400462966</v>
      </c>
      <c r="C284" s="107">
        <v>21</v>
      </c>
      <c r="D284" s="42" t="s">
        <v>357</v>
      </c>
      <c r="E284" s="48" t="s">
        <v>27</v>
      </c>
    </row>
    <row r="285" spans="1:6" ht="15" customHeight="1" x14ac:dyDescent="0.25">
      <c r="A285" s="106">
        <v>43844.33153935185</v>
      </c>
      <c r="B285" s="106">
        <v>43844.33153935185</v>
      </c>
      <c r="C285" s="107">
        <v>200</v>
      </c>
      <c r="D285" s="42" t="s">
        <v>358</v>
      </c>
      <c r="E285" s="48" t="s">
        <v>53</v>
      </c>
    </row>
    <row r="286" spans="1:6" ht="15" customHeight="1" x14ac:dyDescent="0.25">
      <c r="A286" s="106">
        <v>43844.472314814811</v>
      </c>
      <c r="B286" s="106">
        <v>43844.472314814811</v>
      </c>
      <c r="C286" s="107">
        <v>100</v>
      </c>
      <c r="D286" s="42"/>
      <c r="E286" s="48" t="s">
        <v>27</v>
      </c>
    </row>
    <row r="287" spans="1:6" ht="15" customHeight="1" x14ac:dyDescent="0.25">
      <c r="A287" s="106">
        <v>43844.527037037034</v>
      </c>
      <c r="B287" s="106">
        <v>43844.527037037034</v>
      </c>
      <c r="C287" s="107">
        <v>50</v>
      </c>
      <c r="D287" s="42" t="s">
        <v>359</v>
      </c>
      <c r="E287" s="48" t="s">
        <v>27</v>
      </c>
    </row>
    <row r="288" spans="1:6" ht="15" customHeight="1" x14ac:dyDescent="0.25">
      <c r="A288" s="106">
        <v>43844.537615740737</v>
      </c>
      <c r="B288" s="106">
        <v>43844.537615740737</v>
      </c>
      <c r="C288" s="107">
        <v>200</v>
      </c>
      <c r="D288" s="42" t="s">
        <v>360</v>
      </c>
      <c r="E288" s="48" t="s">
        <v>27</v>
      </c>
    </row>
    <row r="289" spans="1:5" ht="15" customHeight="1" x14ac:dyDescent="0.25">
      <c r="A289" s="106">
        <v>43844.558969907404</v>
      </c>
      <c r="B289" s="106">
        <v>43844.558969907404</v>
      </c>
      <c r="C289" s="107">
        <v>50</v>
      </c>
      <c r="D289" s="42" t="s">
        <v>361</v>
      </c>
      <c r="E289" s="48" t="s">
        <v>27</v>
      </c>
    </row>
    <row r="290" spans="1:5" ht="15" customHeight="1" x14ac:dyDescent="0.25">
      <c r="A290" s="106">
        <v>43844.593182870369</v>
      </c>
      <c r="B290" s="106">
        <v>43844.593182870369</v>
      </c>
      <c r="C290" s="107">
        <v>100</v>
      </c>
      <c r="D290" s="42" t="s">
        <v>362</v>
      </c>
      <c r="E290" s="48" t="s">
        <v>27</v>
      </c>
    </row>
    <row r="291" spans="1:5" ht="15" customHeight="1" x14ac:dyDescent="0.25">
      <c r="A291" s="106">
        <v>43844.686874999999</v>
      </c>
      <c r="B291" s="106">
        <v>43844.686874999999</v>
      </c>
      <c r="C291" s="107">
        <v>500</v>
      </c>
      <c r="D291" s="42" t="s">
        <v>363</v>
      </c>
      <c r="E291" s="48" t="s">
        <v>27</v>
      </c>
    </row>
    <row r="292" spans="1:5" ht="15" customHeight="1" x14ac:dyDescent="0.25">
      <c r="A292" s="106">
        <v>43844.693113425928</v>
      </c>
      <c r="B292" s="106">
        <v>43844.693113425928</v>
      </c>
      <c r="C292" s="107">
        <v>100</v>
      </c>
      <c r="D292" s="42" t="s">
        <v>364</v>
      </c>
      <c r="E292" s="48" t="s">
        <v>27</v>
      </c>
    </row>
    <row r="293" spans="1:5" ht="15" customHeight="1" x14ac:dyDescent="0.25">
      <c r="A293" s="106">
        <v>43844.786145833335</v>
      </c>
      <c r="B293" s="106">
        <v>43844.786145833335</v>
      </c>
      <c r="C293" s="107">
        <v>1300</v>
      </c>
      <c r="D293" s="42" t="s">
        <v>365</v>
      </c>
      <c r="E293" s="48" t="s">
        <v>53</v>
      </c>
    </row>
    <row r="294" spans="1:5" ht="15" customHeight="1" x14ac:dyDescent="0.25">
      <c r="A294" s="106">
        <v>43844.863009259258</v>
      </c>
      <c r="B294" s="106">
        <v>43844.863009259258</v>
      </c>
      <c r="C294" s="107">
        <v>2000</v>
      </c>
      <c r="D294" s="42" t="s">
        <v>366</v>
      </c>
      <c r="E294" s="48" t="s">
        <v>27</v>
      </c>
    </row>
    <row r="295" spans="1:5" ht="15" customHeight="1" x14ac:dyDescent="0.25">
      <c r="A295" s="106">
        <v>43844.933888888889</v>
      </c>
      <c r="B295" s="106">
        <v>43844.933888888889</v>
      </c>
      <c r="C295" s="107">
        <v>300</v>
      </c>
      <c r="D295" s="42" t="s">
        <v>367</v>
      </c>
      <c r="E295" s="48" t="s">
        <v>67</v>
      </c>
    </row>
    <row r="296" spans="1:5" ht="15" customHeight="1" x14ac:dyDescent="0.25">
      <c r="A296" s="106">
        <v>43844.964780092596</v>
      </c>
      <c r="B296" s="106">
        <v>43844.964780092596</v>
      </c>
      <c r="C296" s="107">
        <v>1500</v>
      </c>
      <c r="D296" s="42" t="s">
        <v>368</v>
      </c>
      <c r="E296" s="48" t="s">
        <v>27</v>
      </c>
    </row>
    <row r="297" spans="1:5" ht="15" customHeight="1" x14ac:dyDescent="0.25">
      <c r="A297" s="106">
        <v>43845.435682870368</v>
      </c>
      <c r="B297" s="106">
        <v>43845.435682870368</v>
      </c>
      <c r="C297" s="107">
        <v>500</v>
      </c>
      <c r="D297" s="42" t="s">
        <v>369</v>
      </c>
      <c r="E297" s="48" t="s">
        <v>27</v>
      </c>
    </row>
    <row r="298" spans="1:5" ht="15" customHeight="1" x14ac:dyDescent="0.25">
      <c r="A298" s="106">
        <v>43845.628622685188</v>
      </c>
      <c r="B298" s="106">
        <v>43845.628622685188</v>
      </c>
      <c r="C298" s="107">
        <v>100</v>
      </c>
      <c r="D298" s="42" t="s">
        <v>370</v>
      </c>
      <c r="E298" s="48" t="s">
        <v>27</v>
      </c>
    </row>
    <row r="299" spans="1:5" ht="15" customHeight="1" x14ac:dyDescent="0.25">
      <c r="A299" s="106">
        <v>43845.637384259258</v>
      </c>
      <c r="B299" s="106">
        <v>43845.637384259258</v>
      </c>
      <c r="C299" s="107">
        <v>500</v>
      </c>
      <c r="D299" s="42" t="s">
        <v>371</v>
      </c>
      <c r="E299" s="48" t="s">
        <v>27</v>
      </c>
    </row>
    <row r="300" spans="1:5" ht="15" customHeight="1" x14ac:dyDescent="0.25">
      <c r="A300" s="106">
        <v>43845.67696759259</v>
      </c>
      <c r="B300" s="106">
        <v>43845.67696759259</v>
      </c>
      <c r="C300" s="107">
        <v>100</v>
      </c>
      <c r="D300" s="42" t="s">
        <v>372</v>
      </c>
      <c r="E300" s="48" t="s">
        <v>27</v>
      </c>
    </row>
    <row r="301" spans="1:5" ht="15" customHeight="1" x14ac:dyDescent="0.25">
      <c r="A301" s="106">
        <v>43845.886793981481</v>
      </c>
      <c r="B301" s="106">
        <v>43845.886793981481</v>
      </c>
      <c r="C301" s="107">
        <v>50</v>
      </c>
      <c r="D301" s="42" t="s">
        <v>373</v>
      </c>
      <c r="E301" s="48" t="s">
        <v>27</v>
      </c>
    </row>
    <row r="302" spans="1:5" ht="15" customHeight="1" x14ac:dyDescent="0.25">
      <c r="A302" s="106">
        <v>43845.919050925928</v>
      </c>
      <c r="B302" s="106">
        <v>43845.919050925928</v>
      </c>
      <c r="C302" s="107">
        <v>500</v>
      </c>
      <c r="D302" s="42" t="s">
        <v>374</v>
      </c>
      <c r="E302" s="48" t="s">
        <v>27</v>
      </c>
    </row>
    <row r="303" spans="1:5" ht="15" customHeight="1" x14ac:dyDescent="0.25">
      <c r="A303" s="106">
        <v>43845.964467592596</v>
      </c>
      <c r="B303" s="106">
        <v>43845.964467592596</v>
      </c>
      <c r="C303" s="107">
        <v>400</v>
      </c>
      <c r="D303" s="42" t="s">
        <v>316</v>
      </c>
      <c r="E303" s="48" t="s">
        <v>27</v>
      </c>
    </row>
    <row r="304" spans="1:5" ht="15" customHeight="1" x14ac:dyDescent="0.25">
      <c r="A304" s="106">
        <v>43845.991527777776</v>
      </c>
      <c r="B304" s="106">
        <v>43845.991527777776</v>
      </c>
      <c r="C304" s="107">
        <v>500</v>
      </c>
      <c r="D304" s="42" t="s">
        <v>375</v>
      </c>
      <c r="E304" s="48" t="s">
        <v>27</v>
      </c>
    </row>
    <row r="305" spans="1:5" ht="15" customHeight="1" x14ac:dyDescent="0.25">
      <c r="A305" s="106">
        <v>43846.456400462965</v>
      </c>
      <c r="B305" s="106">
        <v>43846.456400462965</v>
      </c>
      <c r="C305" s="107">
        <v>1000</v>
      </c>
      <c r="D305" s="42" t="s">
        <v>376</v>
      </c>
      <c r="E305" s="48" t="s">
        <v>27</v>
      </c>
    </row>
    <row r="306" spans="1:5" ht="15" customHeight="1" x14ac:dyDescent="0.25">
      <c r="A306" s="106">
        <v>43846.464479166665</v>
      </c>
      <c r="B306" s="106">
        <v>43846.464479166665</v>
      </c>
      <c r="C306" s="107">
        <v>100</v>
      </c>
      <c r="D306" s="42"/>
      <c r="E306" s="48" t="s">
        <v>27</v>
      </c>
    </row>
    <row r="307" spans="1:5" ht="15" customHeight="1" x14ac:dyDescent="0.25">
      <c r="A307" s="106">
        <v>43846.488078703704</v>
      </c>
      <c r="B307" s="106">
        <v>43846.488078703704</v>
      </c>
      <c r="C307" s="107">
        <v>200</v>
      </c>
      <c r="D307" s="42" t="s">
        <v>377</v>
      </c>
      <c r="E307" s="48" t="s">
        <v>27</v>
      </c>
    </row>
    <row r="308" spans="1:5" ht="15" customHeight="1" x14ac:dyDescent="0.25">
      <c r="A308" s="106">
        <v>43846.488206018519</v>
      </c>
      <c r="B308" s="106">
        <v>43846.488206018519</v>
      </c>
      <c r="C308" s="107">
        <v>50</v>
      </c>
      <c r="D308" s="42" t="s">
        <v>378</v>
      </c>
      <c r="E308" s="48" t="s">
        <v>27</v>
      </c>
    </row>
    <row r="309" spans="1:5" ht="15" customHeight="1" x14ac:dyDescent="0.25">
      <c r="A309" s="106">
        <v>43846.586724537039</v>
      </c>
      <c r="B309" s="106">
        <v>43846.586724537039</v>
      </c>
      <c r="C309" s="107">
        <v>400</v>
      </c>
      <c r="D309" s="42" t="s">
        <v>59</v>
      </c>
      <c r="E309" s="48" t="s">
        <v>27</v>
      </c>
    </row>
    <row r="310" spans="1:5" ht="15" customHeight="1" x14ac:dyDescent="0.25">
      <c r="A310" s="106">
        <v>43846.636111111111</v>
      </c>
      <c r="B310" s="106">
        <v>43846.636111111111</v>
      </c>
      <c r="C310" s="107">
        <v>1000</v>
      </c>
      <c r="D310" s="42"/>
      <c r="E310" s="48" t="s">
        <v>27</v>
      </c>
    </row>
    <row r="311" spans="1:5" ht="15" customHeight="1" x14ac:dyDescent="0.25">
      <c r="A311" s="106">
        <v>43846.636805555558</v>
      </c>
      <c r="B311" s="106">
        <v>43846.636805555558</v>
      </c>
      <c r="C311" s="107">
        <v>200</v>
      </c>
      <c r="D311" s="42" t="s">
        <v>379</v>
      </c>
      <c r="E311" s="48" t="s">
        <v>589</v>
      </c>
    </row>
    <row r="312" spans="1:5" ht="15" customHeight="1" x14ac:dyDescent="0.25">
      <c r="A312" s="106">
        <v>43846.678171296298</v>
      </c>
      <c r="B312" s="106">
        <v>43846.678171296298</v>
      </c>
      <c r="C312" s="107">
        <v>100</v>
      </c>
      <c r="D312" s="42" t="s">
        <v>380</v>
      </c>
      <c r="E312" s="48" t="s">
        <v>27</v>
      </c>
    </row>
    <row r="313" spans="1:5" ht="15" customHeight="1" x14ac:dyDescent="0.25">
      <c r="A313" s="106">
        <v>43846.692812499998</v>
      </c>
      <c r="B313" s="106">
        <v>43846.692812499998</v>
      </c>
      <c r="C313" s="107">
        <v>300</v>
      </c>
      <c r="D313" s="42"/>
      <c r="E313" s="48" t="s">
        <v>27</v>
      </c>
    </row>
    <row r="314" spans="1:5" ht="15" customHeight="1" x14ac:dyDescent="0.25">
      <c r="A314" s="106">
        <v>43846.727152777778</v>
      </c>
      <c r="B314" s="106">
        <v>43846.727152777778</v>
      </c>
      <c r="C314" s="107">
        <v>500</v>
      </c>
      <c r="D314" s="42" t="s">
        <v>381</v>
      </c>
      <c r="E314" s="48" t="s">
        <v>27</v>
      </c>
    </row>
    <row r="315" spans="1:5" ht="15" customHeight="1" x14ac:dyDescent="0.25">
      <c r="A315" s="106">
        <v>43846.773865740739</v>
      </c>
      <c r="B315" s="106">
        <v>43846.773865740739</v>
      </c>
      <c r="C315" s="107">
        <v>300</v>
      </c>
      <c r="D315" s="42" t="s">
        <v>382</v>
      </c>
      <c r="E315" s="48" t="s">
        <v>27</v>
      </c>
    </row>
    <row r="316" spans="1:5" ht="15" customHeight="1" x14ac:dyDescent="0.25">
      <c r="A316" s="106">
        <v>43846.798310185186</v>
      </c>
      <c r="B316" s="106">
        <v>43846.798310185186</v>
      </c>
      <c r="C316" s="107">
        <v>30</v>
      </c>
      <c r="D316" s="42" t="s">
        <v>383</v>
      </c>
      <c r="E316" s="48" t="s">
        <v>27</v>
      </c>
    </row>
    <row r="317" spans="1:5" ht="15" customHeight="1" x14ac:dyDescent="0.25">
      <c r="A317" s="106">
        <v>43846.81417824074</v>
      </c>
      <c r="B317" s="106">
        <v>43846.81417824074</v>
      </c>
      <c r="C317" s="107">
        <v>700</v>
      </c>
      <c r="D317" s="42" t="s">
        <v>308</v>
      </c>
      <c r="E317" s="48" t="s">
        <v>27</v>
      </c>
    </row>
    <row r="318" spans="1:5" ht="15" customHeight="1" x14ac:dyDescent="0.25">
      <c r="A318" s="106">
        <v>43846.815023148149</v>
      </c>
      <c r="B318" s="106">
        <v>43846.815023148149</v>
      </c>
      <c r="C318" s="107">
        <v>500</v>
      </c>
      <c r="D318" s="42" t="s">
        <v>384</v>
      </c>
      <c r="E318" s="48" t="s">
        <v>27</v>
      </c>
    </row>
    <row r="319" spans="1:5" ht="15" customHeight="1" x14ac:dyDescent="0.25">
      <c r="A319" s="106">
        <v>43846.833680555559</v>
      </c>
      <c r="B319" s="106">
        <v>43846.833680555559</v>
      </c>
      <c r="C319" s="107">
        <v>1000</v>
      </c>
      <c r="D319" s="42"/>
      <c r="E319" s="48" t="s">
        <v>27</v>
      </c>
    </row>
    <row r="320" spans="1:5" ht="15" customHeight="1" x14ac:dyDescent="0.25">
      <c r="A320" s="106">
        <v>43846.84034722222</v>
      </c>
      <c r="B320" s="106">
        <v>43846.84034722222</v>
      </c>
      <c r="C320" s="107">
        <v>300</v>
      </c>
      <c r="D320" s="42" t="s">
        <v>385</v>
      </c>
      <c r="E320" s="48" t="s">
        <v>27</v>
      </c>
    </row>
    <row r="321" spans="1:5" ht="15" customHeight="1" x14ac:dyDescent="0.25">
      <c r="A321" s="106">
        <v>43846.945706018516</v>
      </c>
      <c r="B321" s="106">
        <v>43846.945706018516</v>
      </c>
      <c r="C321" s="107">
        <v>300</v>
      </c>
      <c r="D321" s="42" t="s">
        <v>386</v>
      </c>
      <c r="E321" s="48" t="s">
        <v>27</v>
      </c>
    </row>
    <row r="322" spans="1:5" ht="15" customHeight="1" x14ac:dyDescent="0.25">
      <c r="A322" s="106">
        <v>43846.978680555556</v>
      </c>
      <c r="B322" s="106">
        <v>43846.978680555556</v>
      </c>
      <c r="C322" s="107">
        <v>300</v>
      </c>
      <c r="D322" s="42" t="s">
        <v>387</v>
      </c>
      <c r="E322" s="48" t="s">
        <v>27</v>
      </c>
    </row>
    <row r="323" spans="1:5" ht="15" customHeight="1" x14ac:dyDescent="0.25">
      <c r="A323" s="106">
        <v>43846.997210648151</v>
      </c>
      <c r="B323" s="106">
        <v>43846.997210648151</v>
      </c>
      <c r="C323" s="107">
        <v>98.46</v>
      </c>
      <c r="D323" s="42" t="s">
        <v>388</v>
      </c>
      <c r="E323" s="48" t="s">
        <v>27</v>
      </c>
    </row>
    <row r="324" spans="1:5" ht="15" customHeight="1" x14ac:dyDescent="0.25">
      <c r="A324" s="106">
        <v>43847.027071759258</v>
      </c>
      <c r="B324" s="106">
        <v>43847.027071759258</v>
      </c>
      <c r="C324" s="107">
        <v>43</v>
      </c>
      <c r="D324" s="42" t="s">
        <v>389</v>
      </c>
      <c r="E324" s="48" t="s">
        <v>27</v>
      </c>
    </row>
    <row r="325" spans="1:5" ht="15" customHeight="1" x14ac:dyDescent="0.25">
      <c r="A325" s="106">
        <v>43847.060520833336</v>
      </c>
      <c r="B325" s="106">
        <v>43847.060520833336</v>
      </c>
      <c r="C325" s="107">
        <v>1000</v>
      </c>
      <c r="D325" s="42" t="s">
        <v>278</v>
      </c>
      <c r="E325" s="48" t="s">
        <v>27</v>
      </c>
    </row>
    <row r="326" spans="1:5" ht="15" customHeight="1" x14ac:dyDescent="0.25">
      <c r="A326" s="106">
        <v>43847.293333333335</v>
      </c>
      <c r="B326" s="106">
        <v>43847.293333333335</v>
      </c>
      <c r="C326" s="107">
        <v>100</v>
      </c>
      <c r="D326" s="42" t="s">
        <v>390</v>
      </c>
      <c r="E326" s="48" t="s">
        <v>27</v>
      </c>
    </row>
    <row r="327" spans="1:5" ht="15" customHeight="1" x14ac:dyDescent="0.25">
      <c r="A327" s="106">
        <v>43847.333333333336</v>
      </c>
      <c r="B327" s="106">
        <v>43847.333333333336</v>
      </c>
      <c r="C327" s="107">
        <v>500</v>
      </c>
      <c r="D327" s="42" t="s">
        <v>216</v>
      </c>
      <c r="E327" s="48" t="s">
        <v>27</v>
      </c>
    </row>
    <row r="328" spans="1:5" ht="15" customHeight="1" x14ac:dyDescent="0.25">
      <c r="A328" s="106">
        <v>43847.391006944446</v>
      </c>
      <c r="B328" s="106">
        <v>43847.391006944446</v>
      </c>
      <c r="C328" s="107">
        <v>150</v>
      </c>
      <c r="D328" s="42" t="s">
        <v>391</v>
      </c>
      <c r="E328" s="48" t="s">
        <v>27</v>
      </c>
    </row>
    <row r="329" spans="1:5" ht="15" customHeight="1" x14ac:dyDescent="0.25">
      <c r="A329" s="106">
        <v>43847.445648148147</v>
      </c>
      <c r="B329" s="106">
        <v>43847.445648148147</v>
      </c>
      <c r="C329" s="107">
        <v>100</v>
      </c>
      <c r="D329" s="42"/>
      <c r="E329" s="48" t="s">
        <v>27</v>
      </c>
    </row>
    <row r="330" spans="1:5" ht="15" customHeight="1" x14ac:dyDescent="0.25">
      <c r="A330" s="106">
        <v>43847.458981481483</v>
      </c>
      <c r="B330" s="106">
        <v>43847.458981481483</v>
      </c>
      <c r="C330" s="107">
        <v>300</v>
      </c>
      <c r="D330" s="42" t="s">
        <v>392</v>
      </c>
      <c r="E330" s="48" t="s">
        <v>27</v>
      </c>
    </row>
    <row r="331" spans="1:5" ht="15" customHeight="1" x14ac:dyDescent="0.25">
      <c r="A331" s="106">
        <v>43847.534062500003</v>
      </c>
      <c r="B331" s="106">
        <v>43847.534062500003</v>
      </c>
      <c r="C331" s="107">
        <v>1000</v>
      </c>
      <c r="D331" s="42" t="s">
        <v>393</v>
      </c>
      <c r="E331" s="48" t="s">
        <v>27</v>
      </c>
    </row>
    <row r="332" spans="1:5" ht="15" customHeight="1" x14ac:dyDescent="0.25">
      <c r="A332" s="106">
        <v>43847.563217592593</v>
      </c>
      <c r="B332" s="106">
        <v>43847.563217592593</v>
      </c>
      <c r="C332" s="107">
        <v>500</v>
      </c>
      <c r="D332" s="42" t="s">
        <v>394</v>
      </c>
      <c r="E332" s="48" t="s">
        <v>27</v>
      </c>
    </row>
    <row r="333" spans="1:5" ht="15" customHeight="1" x14ac:dyDescent="0.25">
      <c r="A333" s="106">
        <v>43847.571423611109</v>
      </c>
      <c r="B333" s="106">
        <v>43847.571423611109</v>
      </c>
      <c r="C333" s="107">
        <v>700</v>
      </c>
      <c r="D333" s="42" t="s">
        <v>395</v>
      </c>
      <c r="E333" s="48" t="s">
        <v>27</v>
      </c>
    </row>
    <row r="334" spans="1:5" ht="15" customHeight="1" x14ac:dyDescent="0.25">
      <c r="A334" s="106">
        <v>43847.619456018518</v>
      </c>
      <c r="B334" s="106">
        <v>43847.619456018518</v>
      </c>
      <c r="C334" s="107">
        <v>1000</v>
      </c>
      <c r="D334" s="42" t="s">
        <v>396</v>
      </c>
      <c r="E334" s="48" t="s">
        <v>27</v>
      </c>
    </row>
    <row r="335" spans="1:5" ht="15" customHeight="1" x14ac:dyDescent="0.25">
      <c r="A335" s="106">
        <v>43847.627071759256</v>
      </c>
      <c r="B335" s="106">
        <v>43847.627071759256</v>
      </c>
      <c r="C335" s="107">
        <v>500</v>
      </c>
      <c r="D335" s="42" t="s">
        <v>397</v>
      </c>
      <c r="E335" s="48" t="s">
        <v>27</v>
      </c>
    </row>
    <row r="336" spans="1:5" ht="15" customHeight="1" x14ac:dyDescent="0.25">
      <c r="A336" s="106">
        <v>43847.64</v>
      </c>
      <c r="B336" s="106">
        <v>43847.64</v>
      </c>
      <c r="C336" s="107">
        <v>100</v>
      </c>
      <c r="D336" s="42" t="s">
        <v>398</v>
      </c>
      <c r="E336" s="48" t="s">
        <v>27</v>
      </c>
    </row>
    <row r="337" spans="1:5" ht="15" customHeight="1" x14ac:dyDescent="0.25">
      <c r="A337" s="106">
        <v>43847.657256944447</v>
      </c>
      <c r="B337" s="106">
        <v>43847.657256944447</v>
      </c>
      <c r="C337" s="107">
        <v>200</v>
      </c>
      <c r="D337" s="42" t="s">
        <v>399</v>
      </c>
      <c r="E337" s="48" t="s">
        <v>27</v>
      </c>
    </row>
    <row r="338" spans="1:5" ht="15" customHeight="1" x14ac:dyDescent="0.25">
      <c r="A338" s="106">
        <v>43847.677407407406</v>
      </c>
      <c r="B338" s="106">
        <v>43847.677407407406</v>
      </c>
      <c r="C338" s="107">
        <v>200</v>
      </c>
      <c r="D338" s="42" t="s">
        <v>400</v>
      </c>
      <c r="E338" s="48" t="s">
        <v>27</v>
      </c>
    </row>
    <row r="339" spans="1:5" ht="15" customHeight="1" x14ac:dyDescent="0.25">
      <c r="A339" s="106">
        <v>43847.830069444448</v>
      </c>
      <c r="B339" s="106">
        <v>43847.830069444448</v>
      </c>
      <c r="C339" s="107">
        <v>400</v>
      </c>
      <c r="D339" s="42" t="s">
        <v>335</v>
      </c>
      <c r="E339" s="48" t="s">
        <v>27</v>
      </c>
    </row>
    <row r="340" spans="1:5" s="50" customFormat="1" ht="15" customHeight="1" x14ac:dyDescent="0.25">
      <c r="A340" s="106">
        <v>43847.844687500001</v>
      </c>
      <c r="B340" s="106">
        <v>43847.844687500001</v>
      </c>
      <c r="C340" s="107">
        <v>50</v>
      </c>
      <c r="D340" s="42" t="s">
        <v>401</v>
      </c>
      <c r="E340" s="48" t="s">
        <v>27</v>
      </c>
    </row>
    <row r="341" spans="1:5" s="50" customFormat="1" ht="15" customHeight="1" x14ac:dyDescent="0.25">
      <c r="A341" s="106">
        <v>43847.864432870374</v>
      </c>
      <c r="B341" s="106">
        <v>43847.864432870374</v>
      </c>
      <c r="C341" s="107">
        <v>5000</v>
      </c>
      <c r="D341" s="42" t="s">
        <v>402</v>
      </c>
      <c r="E341" s="48" t="s">
        <v>27</v>
      </c>
    </row>
    <row r="342" spans="1:5" s="50" customFormat="1" ht="15" customHeight="1" x14ac:dyDescent="0.25">
      <c r="A342" s="106">
        <v>43847.894907407404</v>
      </c>
      <c r="B342" s="106">
        <v>43847.894907407404</v>
      </c>
      <c r="C342" s="107">
        <v>100</v>
      </c>
      <c r="D342" s="42" t="s">
        <v>403</v>
      </c>
      <c r="E342" s="48" t="s">
        <v>27</v>
      </c>
    </row>
    <row r="343" spans="1:5" s="50" customFormat="1" ht="15" customHeight="1" x14ac:dyDescent="0.25">
      <c r="A343" s="106">
        <v>43848.083240740743</v>
      </c>
      <c r="B343" s="106">
        <v>43848.083240740743</v>
      </c>
      <c r="C343" s="107">
        <v>200</v>
      </c>
      <c r="D343" s="42" t="s">
        <v>404</v>
      </c>
      <c r="E343" s="48" t="s">
        <v>27</v>
      </c>
    </row>
    <row r="344" spans="1:5" s="50" customFormat="1" ht="15" customHeight="1" x14ac:dyDescent="0.25">
      <c r="A344" s="106">
        <v>43848.432384259257</v>
      </c>
      <c r="B344" s="106">
        <v>43848.432384259257</v>
      </c>
      <c r="C344" s="107">
        <v>200</v>
      </c>
      <c r="D344" s="42" t="s">
        <v>405</v>
      </c>
      <c r="E344" s="48" t="s">
        <v>27</v>
      </c>
    </row>
    <row r="345" spans="1:5" s="50" customFormat="1" ht="15" customHeight="1" x14ac:dyDescent="0.25">
      <c r="A345" s="106">
        <v>43848.572777777779</v>
      </c>
      <c r="B345" s="106">
        <v>43848.572777777779</v>
      </c>
      <c r="C345" s="107">
        <v>100</v>
      </c>
      <c r="D345" s="42" t="s">
        <v>406</v>
      </c>
      <c r="E345" s="48" t="s">
        <v>27</v>
      </c>
    </row>
    <row r="346" spans="1:5" s="50" customFormat="1" ht="15" customHeight="1" x14ac:dyDescent="0.25">
      <c r="A346" s="106">
        <v>43848.585613425923</v>
      </c>
      <c r="B346" s="106">
        <v>43848.585613425923</v>
      </c>
      <c r="C346" s="107">
        <v>100</v>
      </c>
      <c r="D346" s="42"/>
      <c r="E346" s="48" t="s">
        <v>27</v>
      </c>
    </row>
    <row r="347" spans="1:5" s="50" customFormat="1" ht="15" customHeight="1" x14ac:dyDescent="0.25">
      <c r="A347" s="106">
        <v>43848.601238425923</v>
      </c>
      <c r="B347" s="106">
        <v>43848.601238425923</v>
      </c>
      <c r="C347" s="107">
        <v>500</v>
      </c>
      <c r="D347" s="42" t="s">
        <v>407</v>
      </c>
      <c r="E347" s="48" t="s">
        <v>27</v>
      </c>
    </row>
    <row r="348" spans="1:5" s="50" customFormat="1" ht="15" customHeight="1" x14ac:dyDescent="0.25">
      <c r="A348" s="106">
        <v>43848.741597222222</v>
      </c>
      <c r="B348" s="106">
        <v>43848.741597222222</v>
      </c>
      <c r="C348" s="107">
        <v>1000</v>
      </c>
      <c r="D348" s="42" t="s">
        <v>408</v>
      </c>
      <c r="E348" s="48" t="s">
        <v>27</v>
      </c>
    </row>
    <row r="349" spans="1:5" s="50" customFormat="1" ht="15" customHeight="1" x14ac:dyDescent="0.25">
      <c r="A349" s="106">
        <v>43848.753634259258</v>
      </c>
      <c r="B349" s="106">
        <v>43848.753634259258</v>
      </c>
      <c r="C349" s="107">
        <v>1000</v>
      </c>
      <c r="D349" s="42" t="s">
        <v>409</v>
      </c>
      <c r="E349" s="48" t="s">
        <v>27</v>
      </c>
    </row>
    <row r="350" spans="1:5" s="50" customFormat="1" ht="15" customHeight="1" x14ac:dyDescent="0.25">
      <c r="A350" s="106">
        <v>43848.83421296296</v>
      </c>
      <c r="B350" s="106">
        <v>43848.83421296296</v>
      </c>
      <c r="C350" s="107">
        <v>200</v>
      </c>
      <c r="D350" s="42" t="s">
        <v>410</v>
      </c>
      <c r="E350" s="48" t="s">
        <v>27</v>
      </c>
    </row>
    <row r="351" spans="1:5" s="50" customFormat="1" ht="15" customHeight="1" x14ac:dyDescent="0.25">
      <c r="A351" s="106">
        <v>43848.863136574073</v>
      </c>
      <c r="B351" s="106">
        <v>43848.863136574073</v>
      </c>
      <c r="C351" s="107">
        <v>300</v>
      </c>
      <c r="D351" s="42" t="s">
        <v>411</v>
      </c>
      <c r="E351" s="48" t="s">
        <v>27</v>
      </c>
    </row>
    <row r="352" spans="1:5" s="50" customFormat="1" ht="15" customHeight="1" x14ac:dyDescent="0.25">
      <c r="A352" s="106">
        <v>43848.868819444448</v>
      </c>
      <c r="B352" s="106">
        <v>43848.868819444448</v>
      </c>
      <c r="C352" s="107">
        <v>500</v>
      </c>
      <c r="D352" s="42" t="s">
        <v>412</v>
      </c>
      <c r="E352" s="48" t="s">
        <v>27</v>
      </c>
    </row>
    <row r="353" spans="1:5" s="50" customFormat="1" ht="15" customHeight="1" x14ac:dyDescent="0.25">
      <c r="A353" s="106">
        <v>43848.896215277775</v>
      </c>
      <c r="B353" s="106">
        <v>43848.896215277775</v>
      </c>
      <c r="C353" s="107">
        <v>100</v>
      </c>
      <c r="D353" s="42" t="s">
        <v>413</v>
      </c>
      <c r="E353" s="48" t="s">
        <v>27</v>
      </c>
    </row>
    <row r="354" spans="1:5" s="50" customFormat="1" ht="15" customHeight="1" x14ac:dyDescent="0.25">
      <c r="A354" s="106">
        <v>43848.921053240738</v>
      </c>
      <c r="B354" s="106">
        <v>43848.921053240738</v>
      </c>
      <c r="C354" s="107">
        <v>150</v>
      </c>
      <c r="D354" s="42" t="s">
        <v>414</v>
      </c>
      <c r="E354" s="48" t="s">
        <v>27</v>
      </c>
    </row>
    <row r="355" spans="1:5" s="50" customFormat="1" ht="15" customHeight="1" x14ac:dyDescent="0.25">
      <c r="A355" s="106">
        <v>43848.948541666665</v>
      </c>
      <c r="B355" s="106">
        <v>43848.948541666665</v>
      </c>
      <c r="C355" s="107">
        <v>1000</v>
      </c>
      <c r="D355" s="42" t="s">
        <v>415</v>
      </c>
      <c r="E355" s="48" t="s">
        <v>27</v>
      </c>
    </row>
    <row r="356" spans="1:5" s="50" customFormat="1" ht="15" customHeight="1" x14ac:dyDescent="0.25">
      <c r="A356" s="106">
        <v>43848.973310185182</v>
      </c>
      <c r="B356" s="106">
        <v>43848.973310185182</v>
      </c>
      <c r="C356" s="107">
        <v>100</v>
      </c>
      <c r="D356" s="42" t="s">
        <v>416</v>
      </c>
      <c r="E356" s="48" t="s">
        <v>27</v>
      </c>
    </row>
    <row r="357" spans="1:5" s="50" customFormat="1" ht="15" customHeight="1" x14ac:dyDescent="0.25">
      <c r="A357" s="106">
        <v>43849.034039351849</v>
      </c>
      <c r="B357" s="106">
        <v>43849.034039351849</v>
      </c>
      <c r="C357" s="107">
        <v>50</v>
      </c>
      <c r="D357" s="42" t="s">
        <v>417</v>
      </c>
      <c r="E357" s="48" t="s">
        <v>27</v>
      </c>
    </row>
    <row r="358" spans="1:5" s="50" customFormat="1" ht="15" customHeight="1" x14ac:dyDescent="0.25">
      <c r="A358" s="106">
        <v>43849.311388888891</v>
      </c>
      <c r="B358" s="106">
        <v>43849.311388888891</v>
      </c>
      <c r="C358" s="107">
        <v>500</v>
      </c>
      <c r="D358" s="42" t="s">
        <v>418</v>
      </c>
      <c r="E358" s="48" t="s">
        <v>27</v>
      </c>
    </row>
    <row r="359" spans="1:5" s="50" customFormat="1" ht="15" customHeight="1" x14ac:dyDescent="0.25">
      <c r="A359" s="106">
        <v>43849.570648148147</v>
      </c>
      <c r="B359" s="106">
        <v>43849.570648148147</v>
      </c>
      <c r="C359" s="107">
        <v>50</v>
      </c>
      <c r="D359" s="42" t="s">
        <v>419</v>
      </c>
      <c r="E359" s="48" t="s">
        <v>27</v>
      </c>
    </row>
    <row r="360" spans="1:5" s="50" customFormat="1" ht="15" customHeight="1" x14ac:dyDescent="0.25">
      <c r="A360" s="106">
        <v>43849.709641203706</v>
      </c>
      <c r="B360" s="106">
        <v>43849.709641203706</v>
      </c>
      <c r="C360" s="107">
        <v>100</v>
      </c>
      <c r="D360" s="42" t="s">
        <v>420</v>
      </c>
      <c r="E360" s="48" t="s">
        <v>27</v>
      </c>
    </row>
    <row r="361" spans="1:5" s="50" customFormat="1" ht="15" customHeight="1" x14ac:dyDescent="0.25">
      <c r="A361" s="106">
        <v>43849.724849537037</v>
      </c>
      <c r="B361" s="106">
        <v>43849.724849537037</v>
      </c>
      <c r="C361" s="107">
        <v>500</v>
      </c>
      <c r="D361" s="42" t="s">
        <v>421</v>
      </c>
      <c r="E361" s="48" t="s">
        <v>27</v>
      </c>
    </row>
    <row r="362" spans="1:5" s="50" customFormat="1" ht="15" customHeight="1" x14ac:dyDescent="0.25">
      <c r="A362" s="106">
        <v>43849.767337962963</v>
      </c>
      <c r="B362" s="106">
        <v>43849.767337962963</v>
      </c>
      <c r="C362" s="107">
        <v>750</v>
      </c>
      <c r="D362" s="42" t="s">
        <v>422</v>
      </c>
      <c r="E362" s="48" t="s">
        <v>27</v>
      </c>
    </row>
    <row r="363" spans="1:5" s="50" customFormat="1" ht="15" customHeight="1" x14ac:dyDescent="0.25">
      <c r="A363" s="106">
        <v>43849.801828703705</v>
      </c>
      <c r="B363" s="106">
        <v>43849.801828703705</v>
      </c>
      <c r="C363" s="107">
        <v>1000</v>
      </c>
      <c r="D363" s="42" t="s">
        <v>423</v>
      </c>
      <c r="E363" s="48" t="s">
        <v>27</v>
      </c>
    </row>
    <row r="364" spans="1:5" s="50" customFormat="1" ht="15" customHeight="1" x14ac:dyDescent="0.25">
      <c r="A364" s="106">
        <v>43849.857708333337</v>
      </c>
      <c r="B364" s="106">
        <v>43849.857708333337</v>
      </c>
      <c r="C364" s="107">
        <v>500</v>
      </c>
      <c r="D364" s="42" t="s">
        <v>424</v>
      </c>
      <c r="E364" s="48" t="s">
        <v>27</v>
      </c>
    </row>
    <row r="365" spans="1:5" s="50" customFormat="1" ht="15" customHeight="1" x14ac:dyDescent="0.25">
      <c r="A365" s="106">
        <v>43849.93482638889</v>
      </c>
      <c r="B365" s="106">
        <v>43849.93482638889</v>
      </c>
      <c r="C365" s="107">
        <v>300</v>
      </c>
      <c r="D365" s="42"/>
      <c r="E365" s="48" t="s">
        <v>27</v>
      </c>
    </row>
    <row r="366" spans="1:5" s="50" customFormat="1" ht="15" customHeight="1" x14ac:dyDescent="0.25">
      <c r="A366" s="106">
        <v>43849.952476851853</v>
      </c>
      <c r="B366" s="106">
        <v>43849.952476851853</v>
      </c>
      <c r="C366" s="107">
        <v>250</v>
      </c>
      <c r="D366" s="42" t="s">
        <v>387</v>
      </c>
      <c r="E366" s="48" t="s">
        <v>27</v>
      </c>
    </row>
    <row r="367" spans="1:5" s="50" customFormat="1" ht="15" customHeight="1" x14ac:dyDescent="0.25">
      <c r="A367" s="106">
        <v>43850.443206018521</v>
      </c>
      <c r="B367" s="106">
        <v>43850.443206018521</v>
      </c>
      <c r="C367" s="107">
        <v>100</v>
      </c>
      <c r="D367" s="42" t="s">
        <v>425</v>
      </c>
      <c r="E367" s="48" t="s">
        <v>27</v>
      </c>
    </row>
    <row r="368" spans="1:5" s="50" customFormat="1" ht="15" customHeight="1" x14ac:dyDescent="0.25">
      <c r="A368" s="106">
        <v>43850.501956018517</v>
      </c>
      <c r="B368" s="106">
        <v>43850.501956018517</v>
      </c>
      <c r="C368" s="107">
        <v>500</v>
      </c>
      <c r="D368" s="42"/>
      <c r="E368" s="48" t="s">
        <v>27</v>
      </c>
    </row>
    <row r="369" spans="1:5" s="50" customFormat="1" ht="15" customHeight="1" x14ac:dyDescent="0.25">
      <c r="A369" s="106">
        <v>43850.535324074073</v>
      </c>
      <c r="B369" s="106">
        <v>43850.535324074073</v>
      </c>
      <c r="C369" s="107">
        <v>500</v>
      </c>
      <c r="D369" s="42" t="s">
        <v>426</v>
      </c>
      <c r="E369" s="48" t="s">
        <v>27</v>
      </c>
    </row>
    <row r="370" spans="1:5" s="50" customFormat="1" ht="15" customHeight="1" x14ac:dyDescent="0.25">
      <c r="A370" s="106">
        <v>43850.553055555552</v>
      </c>
      <c r="B370" s="106">
        <v>43850.553055555552</v>
      </c>
      <c r="C370" s="107">
        <v>200</v>
      </c>
      <c r="D370" s="42" t="s">
        <v>427</v>
      </c>
      <c r="E370" s="48" t="s">
        <v>27</v>
      </c>
    </row>
    <row r="371" spans="1:5" s="50" customFormat="1" ht="15" customHeight="1" x14ac:dyDescent="0.25">
      <c r="A371" s="106">
        <v>43850.558692129627</v>
      </c>
      <c r="B371" s="106">
        <v>43850.558692129627</v>
      </c>
      <c r="C371" s="107">
        <v>100</v>
      </c>
      <c r="D371" s="42" t="s">
        <v>428</v>
      </c>
      <c r="E371" s="48" t="s">
        <v>27</v>
      </c>
    </row>
    <row r="372" spans="1:5" s="50" customFormat="1" ht="15" customHeight="1" x14ac:dyDescent="0.25">
      <c r="A372" s="106">
        <v>43850.563101851854</v>
      </c>
      <c r="B372" s="106">
        <v>43850.563101851854</v>
      </c>
      <c r="C372" s="107">
        <v>500</v>
      </c>
      <c r="D372" s="42" t="s">
        <v>429</v>
      </c>
      <c r="E372" s="48" t="s">
        <v>27</v>
      </c>
    </row>
    <row r="373" spans="1:5" s="50" customFormat="1" ht="15" customHeight="1" x14ac:dyDescent="0.25">
      <c r="A373" s="106">
        <v>43850.571666666663</v>
      </c>
      <c r="B373" s="106">
        <v>43850.571666666663</v>
      </c>
      <c r="C373" s="107">
        <v>100</v>
      </c>
      <c r="D373" s="42" t="s">
        <v>430</v>
      </c>
      <c r="E373" s="48" t="s">
        <v>27</v>
      </c>
    </row>
    <row r="374" spans="1:5" s="50" customFormat="1" ht="15" customHeight="1" x14ac:dyDescent="0.25">
      <c r="A374" s="106">
        <v>43850.579340277778</v>
      </c>
      <c r="B374" s="106">
        <v>43850.579340277778</v>
      </c>
      <c r="C374" s="107">
        <v>300</v>
      </c>
      <c r="D374" s="42" t="s">
        <v>431</v>
      </c>
      <c r="E374" s="48" t="s">
        <v>27</v>
      </c>
    </row>
    <row r="375" spans="1:5" ht="15" customHeight="1" x14ac:dyDescent="0.25">
      <c r="A375" s="106">
        <v>43850.598946759259</v>
      </c>
      <c r="B375" s="106">
        <v>43850.598946759259</v>
      </c>
      <c r="C375" s="107">
        <v>100</v>
      </c>
      <c r="D375" s="42" t="s">
        <v>432</v>
      </c>
      <c r="E375" s="48" t="s">
        <v>27</v>
      </c>
    </row>
    <row r="376" spans="1:5" ht="15" customHeight="1" x14ac:dyDescent="0.25">
      <c r="A376" s="106">
        <v>43850.612476851849</v>
      </c>
      <c r="B376" s="106">
        <v>43850.612476851849</v>
      </c>
      <c r="C376" s="107">
        <v>100</v>
      </c>
      <c r="D376" s="42" t="s">
        <v>433</v>
      </c>
      <c r="E376" s="48" t="s">
        <v>27</v>
      </c>
    </row>
    <row r="377" spans="1:5" ht="15" customHeight="1" x14ac:dyDescent="0.25">
      <c r="A377" s="106">
        <v>43850.651921296296</v>
      </c>
      <c r="B377" s="106">
        <v>43850.651921296296</v>
      </c>
      <c r="C377" s="107">
        <v>100</v>
      </c>
      <c r="D377" s="42" t="s">
        <v>434</v>
      </c>
      <c r="E377" s="48" t="s">
        <v>27</v>
      </c>
    </row>
    <row r="378" spans="1:5" ht="15" customHeight="1" x14ac:dyDescent="0.25">
      <c r="A378" s="106">
        <v>43850.674722222226</v>
      </c>
      <c r="B378" s="106">
        <v>43850.674722222226</v>
      </c>
      <c r="C378" s="107">
        <v>500</v>
      </c>
      <c r="D378" s="42" t="s">
        <v>435</v>
      </c>
      <c r="E378" s="48" t="s">
        <v>590</v>
      </c>
    </row>
    <row r="379" spans="1:5" ht="15" customHeight="1" x14ac:dyDescent="0.25">
      <c r="A379" s="106">
        <v>43850.680810185186</v>
      </c>
      <c r="B379" s="106">
        <v>43850.680810185186</v>
      </c>
      <c r="C379" s="107">
        <v>100</v>
      </c>
      <c r="D379" s="42" t="s">
        <v>436</v>
      </c>
      <c r="E379" s="48" t="s">
        <v>27</v>
      </c>
    </row>
    <row r="380" spans="1:5" ht="15" customHeight="1" x14ac:dyDescent="0.25">
      <c r="A380" s="106">
        <v>43850.688020833331</v>
      </c>
      <c r="B380" s="106">
        <v>43850.688020833331</v>
      </c>
      <c r="C380" s="107">
        <v>500</v>
      </c>
      <c r="D380" s="42" t="s">
        <v>437</v>
      </c>
      <c r="E380" s="48" t="s">
        <v>27</v>
      </c>
    </row>
    <row r="381" spans="1:5" ht="15" customHeight="1" x14ac:dyDescent="0.25">
      <c r="A381" s="106">
        <v>43850.745995370373</v>
      </c>
      <c r="B381" s="106">
        <v>43850.745995370373</v>
      </c>
      <c r="C381" s="107">
        <v>1000</v>
      </c>
      <c r="D381" s="42" t="s">
        <v>438</v>
      </c>
      <c r="E381" s="48" t="s">
        <v>27</v>
      </c>
    </row>
    <row r="382" spans="1:5" ht="15" customHeight="1" x14ac:dyDescent="0.25">
      <c r="A382" s="106">
        <v>43850.753645833334</v>
      </c>
      <c r="B382" s="106">
        <v>43850.753645833334</v>
      </c>
      <c r="C382" s="107">
        <v>300</v>
      </c>
      <c r="D382" s="42" t="s">
        <v>439</v>
      </c>
      <c r="E382" s="48" t="s">
        <v>27</v>
      </c>
    </row>
    <row r="383" spans="1:5" ht="15" customHeight="1" x14ac:dyDescent="0.25">
      <c r="A383" s="106">
        <v>43850.75372685185</v>
      </c>
      <c r="B383" s="106">
        <v>43850.75372685185</v>
      </c>
      <c r="C383" s="107">
        <v>1000</v>
      </c>
      <c r="D383" s="42"/>
      <c r="E383" s="48" t="s">
        <v>27</v>
      </c>
    </row>
    <row r="384" spans="1:5" ht="15" customHeight="1" x14ac:dyDescent="0.25">
      <c r="A384" s="106">
        <v>43850.770231481481</v>
      </c>
      <c r="B384" s="106">
        <v>43850.770231481481</v>
      </c>
      <c r="C384" s="107">
        <v>500</v>
      </c>
      <c r="D384" s="42" t="s">
        <v>440</v>
      </c>
      <c r="E384" s="48" t="s">
        <v>27</v>
      </c>
    </row>
    <row r="385" spans="1:6" ht="15" customHeight="1" x14ac:dyDescent="0.25">
      <c r="A385" s="106">
        <v>43850.776585648149</v>
      </c>
      <c r="B385" s="106">
        <v>43850.776585648149</v>
      </c>
      <c r="C385" s="107">
        <v>500</v>
      </c>
      <c r="D385" s="42" t="s">
        <v>441</v>
      </c>
      <c r="E385" s="48" t="s">
        <v>27</v>
      </c>
    </row>
    <row r="386" spans="1:6" ht="15" customHeight="1" x14ac:dyDescent="0.25">
      <c r="A386" s="106">
        <v>43850.836180555554</v>
      </c>
      <c r="B386" s="106">
        <v>43850.836180555554</v>
      </c>
      <c r="C386" s="107">
        <v>1000</v>
      </c>
      <c r="D386" s="42" t="s">
        <v>442</v>
      </c>
      <c r="E386" s="48" t="s">
        <v>27</v>
      </c>
    </row>
    <row r="387" spans="1:6" ht="15" customHeight="1" x14ac:dyDescent="0.25">
      <c r="A387" s="106">
        <v>43850.84542824074</v>
      </c>
      <c r="B387" s="106">
        <v>43850.84542824074</v>
      </c>
      <c r="C387" s="107">
        <v>50</v>
      </c>
      <c r="D387" s="42" t="s">
        <v>443</v>
      </c>
      <c r="E387" s="48" t="s">
        <v>27</v>
      </c>
    </row>
    <row r="388" spans="1:6" ht="15" customHeight="1" x14ac:dyDescent="0.25">
      <c r="A388" s="106">
        <v>43850.862719907411</v>
      </c>
      <c r="B388" s="106">
        <v>43850.862719907411</v>
      </c>
      <c r="C388" s="107">
        <v>300</v>
      </c>
      <c r="D388" s="42" t="s">
        <v>444</v>
      </c>
      <c r="E388" s="48" t="s">
        <v>27</v>
      </c>
    </row>
    <row r="389" spans="1:6" ht="15" customHeight="1" x14ac:dyDescent="0.25">
      <c r="A389" s="106">
        <v>43850.874398148146</v>
      </c>
      <c r="B389" s="106">
        <v>43850.874398148146</v>
      </c>
      <c r="C389" s="107">
        <v>500</v>
      </c>
      <c r="D389" s="42"/>
      <c r="E389" s="48" t="s">
        <v>27</v>
      </c>
    </row>
    <row r="390" spans="1:6" ht="15" customHeight="1" x14ac:dyDescent="0.25">
      <c r="A390" s="106">
        <v>43850.874502314815</v>
      </c>
      <c r="B390" s="106">
        <v>43850.874502314815</v>
      </c>
      <c r="C390" s="107">
        <v>100</v>
      </c>
      <c r="D390" s="42" t="s">
        <v>445</v>
      </c>
      <c r="E390" s="48" t="s">
        <v>27</v>
      </c>
    </row>
    <row r="391" spans="1:6" ht="15" customHeight="1" x14ac:dyDescent="0.25">
      <c r="A391" s="106">
        <v>43850.922685185185</v>
      </c>
      <c r="B391" s="106">
        <v>43850.922685185185</v>
      </c>
      <c r="C391" s="107">
        <v>200</v>
      </c>
      <c r="D391" s="42" t="s">
        <v>446</v>
      </c>
      <c r="E391" s="48" t="s">
        <v>27</v>
      </c>
    </row>
    <row r="392" spans="1:6" ht="15" customHeight="1" x14ac:dyDescent="0.25">
      <c r="A392" s="106">
        <v>43850.923506944448</v>
      </c>
      <c r="B392" s="106">
        <v>43850.923506944448</v>
      </c>
      <c r="C392" s="107">
        <v>100</v>
      </c>
      <c r="D392" s="42"/>
      <c r="E392" s="48" t="s">
        <v>27</v>
      </c>
    </row>
    <row r="393" spans="1:6" ht="15" customHeight="1" x14ac:dyDescent="0.25">
      <c r="A393" s="106">
        <v>43851.058020833334</v>
      </c>
      <c r="B393" s="106">
        <v>43851.058020833334</v>
      </c>
      <c r="C393" s="107">
        <v>300</v>
      </c>
      <c r="D393" s="42" t="s">
        <v>447</v>
      </c>
      <c r="E393" s="48" t="s">
        <v>27</v>
      </c>
    </row>
    <row r="394" spans="1:6" ht="15" customHeight="1" x14ac:dyDescent="0.25">
      <c r="A394" s="106">
        <v>43851.320439814815</v>
      </c>
      <c r="B394" s="106">
        <v>43851.320439814815</v>
      </c>
      <c r="C394" s="107">
        <v>500</v>
      </c>
      <c r="D394" s="42" t="s">
        <v>448</v>
      </c>
      <c r="E394" s="48" t="s">
        <v>27</v>
      </c>
    </row>
    <row r="395" spans="1:6" ht="15" customHeight="1" x14ac:dyDescent="0.25">
      <c r="A395" s="106">
        <v>43851.333761574075</v>
      </c>
      <c r="B395" s="106">
        <v>43851.333761574075</v>
      </c>
      <c r="C395" s="107">
        <v>700</v>
      </c>
      <c r="D395" s="42" t="s">
        <v>449</v>
      </c>
      <c r="E395" s="48" t="s">
        <v>27</v>
      </c>
    </row>
    <row r="396" spans="1:6" ht="15" customHeight="1" x14ac:dyDescent="0.25">
      <c r="A396" s="106">
        <v>43851.377303240741</v>
      </c>
      <c r="B396" s="106">
        <v>43851.377303240741</v>
      </c>
      <c r="C396" s="107">
        <v>50</v>
      </c>
      <c r="D396" s="42" t="s">
        <v>450</v>
      </c>
      <c r="E396" s="48" t="s">
        <v>27</v>
      </c>
      <c r="F396" s="72"/>
    </row>
    <row r="397" spans="1:6" ht="15" customHeight="1" x14ac:dyDescent="0.25">
      <c r="A397" s="106">
        <v>43851.399212962962</v>
      </c>
      <c r="B397" s="106">
        <v>43851.399212962962</v>
      </c>
      <c r="C397" s="107">
        <v>300</v>
      </c>
      <c r="D397" s="42" t="s">
        <v>451</v>
      </c>
      <c r="E397" s="48" t="s">
        <v>27</v>
      </c>
      <c r="F397" s="72"/>
    </row>
    <row r="398" spans="1:6" ht="15" customHeight="1" x14ac:dyDescent="0.25">
      <c r="A398" s="106">
        <v>43851.40357638889</v>
      </c>
      <c r="B398" s="106">
        <v>43851.40357638889</v>
      </c>
      <c r="C398" s="107">
        <v>100</v>
      </c>
      <c r="D398" s="42" t="s">
        <v>452</v>
      </c>
      <c r="E398" s="48" t="s">
        <v>27</v>
      </c>
      <c r="F398" s="72"/>
    </row>
    <row r="399" spans="1:6" ht="15" customHeight="1" x14ac:dyDescent="0.25">
      <c r="A399" s="106">
        <v>43851.424733796295</v>
      </c>
      <c r="B399" s="106">
        <v>43851.424733796295</v>
      </c>
      <c r="C399" s="107">
        <v>100</v>
      </c>
      <c r="D399" s="42" t="s">
        <v>453</v>
      </c>
      <c r="E399" s="48" t="s">
        <v>27</v>
      </c>
      <c r="F399" s="72"/>
    </row>
    <row r="400" spans="1:6" ht="15" customHeight="1" x14ac:dyDescent="0.25">
      <c r="A400" s="106">
        <v>43851.432870370372</v>
      </c>
      <c r="B400" s="106">
        <v>43851.432870370372</v>
      </c>
      <c r="C400" s="107">
        <v>100</v>
      </c>
      <c r="D400" s="42" t="s">
        <v>454</v>
      </c>
      <c r="E400" s="48" t="s">
        <v>27</v>
      </c>
      <c r="F400" s="72"/>
    </row>
    <row r="401" spans="1:6" ht="15" customHeight="1" x14ac:dyDescent="0.25">
      <c r="A401" s="106">
        <v>43851.43540509259</v>
      </c>
      <c r="B401" s="106">
        <v>43851.43540509259</v>
      </c>
      <c r="C401" s="107">
        <v>500</v>
      </c>
      <c r="D401" s="42" t="s">
        <v>455</v>
      </c>
      <c r="E401" s="48" t="s">
        <v>27</v>
      </c>
      <c r="F401" s="72"/>
    </row>
    <row r="402" spans="1:6" ht="15" customHeight="1" x14ac:dyDescent="0.25">
      <c r="A402" s="106">
        <v>43851.48945601852</v>
      </c>
      <c r="B402" s="106">
        <v>43851.48945601852</v>
      </c>
      <c r="C402" s="107">
        <v>300</v>
      </c>
      <c r="D402" s="42" t="s">
        <v>456</v>
      </c>
      <c r="E402" s="48" t="s">
        <v>27</v>
      </c>
      <c r="F402" s="72"/>
    </row>
    <row r="403" spans="1:6" ht="15" customHeight="1" x14ac:dyDescent="0.25">
      <c r="A403" s="106">
        <v>43851.500601851854</v>
      </c>
      <c r="B403" s="106">
        <v>43851.500601851854</v>
      </c>
      <c r="C403" s="107">
        <v>200</v>
      </c>
      <c r="D403" s="42" t="s">
        <v>457</v>
      </c>
      <c r="E403" s="48" t="s">
        <v>27</v>
      </c>
      <c r="F403" s="72"/>
    </row>
    <row r="404" spans="1:6" ht="15" customHeight="1" x14ac:dyDescent="0.25">
      <c r="A404" s="106">
        <v>43851.525891203702</v>
      </c>
      <c r="B404" s="106">
        <v>43851.525891203702</v>
      </c>
      <c r="C404" s="107">
        <v>100</v>
      </c>
      <c r="D404" s="42" t="s">
        <v>458</v>
      </c>
      <c r="E404" s="48" t="s">
        <v>27</v>
      </c>
      <c r="F404" s="72"/>
    </row>
    <row r="405" spans="1:6" ht="15" customHeight="1" x14ac:dyDescent="0.25">
      <c r="A405" s="106">
        <v>43851.590520833335</v>
      </c>
      <c r="B405" s="106">
        <v>43851.590520833335</v>
      </c>
      <c r="C405" s="107">
        <v>500</v>
      </c>
      <c r="D405" s="42" t="s">
        <v>459</v>
      </c>
      <c r="E405" s="48" t="s">
        <v>53</v>
      </c>
      <c r="F405" s="72"/>
    </row>
    <row r="406" spans="1:6" ht="15" customHeight="1" x14ac:dyDescent="0.25">
      <c r="A406" s="106">
        <v>43851.632939814815</v>
      </c>
      <c r="B406" s="106">
        <v>43851.632939814815</v>
      </c>
      <c r="C406" s="107">
        <v>200</v>
      </c>
      <c r="D406" s="42" t="s">
        <v>460</v>
      </c>
      <c r="E406" s="48" t="s">
        <v>27</v>
      </c>
      <c r="F406" s="72"/>
    </row>
    <row r="407" spans="1:6" ht="15" customHeight="1" x14ac:dyDescent="0.25">
      <c r="A407" s="106">
        <v>43851.651006944441</v>
      </c>
      <c r="B407" s="106">
        <v>43851.651006944441</v>
      </c>
      <c r="C407" s="107">
        <v>100</v>
      </c>
      <c r="D407" s="42" t="s">
        <v>461</v>
      </c>
      <c r="E407" s="48" t="s">
        <v>27</v>
      </c>
      <c r="F407" s="72"/>
    </row>
    <row r="408" spans="1:6" ht="15" customHeight="1" x14ac:dyDescent="0.25">
      <c r="A408" s="106">
        <v>43851.721817129626</v>
      </c>
      <c r="B408" s="106">
        <v>43851.721817129626</v>
      </c>
      <c r="C408" s="107">
        <v>100</v>
      </c>
      <c r="D408" s="42" t="s">
        <v>462</v>
      </c>
      <c r="E408" s="48" t="s">
        <v>27</v>
      </c>
      <c r="F408" s="72"/>
    </row>
    <row r="409" spans="1:6" ht="15" customHeight="1" x14ac:dyDescent="0.25">
      <c r="A409" s="106">
        <v>43851.743067129632</v>
      </c>
      <c r="B409" s="106">
        <v>43851.743067129632</v>
      </c>
      <c r="C409" s="107">
        <v>50</v>
      </c>
      <c r="D409" s="42" t="s">
        <v>463</v>
      </c>
      <c r="E409" s="48" t="s">
        <v>27</v>
      </c>
      <c r="F409" s="72"/>
    </row>
    <row r="410" spans="1:6" ht="15" customHeight="1" x14ac:dyDescent="0.25">
      <c r="A410" s="106">
        <v>43851.752835648149</v>
      </c>
      <c r="B410" s="106">
        <v>43851.752835648149</v>
      </c>
      <c r="C410" s="107">
        <v>100</v>
      </c>
      <c r="D410" s="42" t="s">
        <v>464</v>
      </c>
      <c r="E410" s="48" t="s">
        <v>27</v>
      </c>
      <c r="F410" s="72"/>
    </row>
    <row r="411" spans="1:6" ht="15" customHeight="1" x14ac:dyDescent="0.25">
      <c r="A411" s="106">
        <v>43851.806516203702</v>
      </c>
      <c r="B411" s="106">
        <v>43851.806516203702</v>
      </c>
      <c r="C411" s="107">
        <v>200</v>
      </c>
      <c r="D411" s="42" t="s">
        <v>465</v>
      </c>
      <c r="E411" s="48" t="s">
        <v>27</v>
      </c>
      <c r="F411" s="72"/>
    </row>
    <row r="412" spans="1:6" ht="15" customHeight="1" x14ac:dyDescent="0.25">
      <c r="A412" s="106">
        <v>43851.820752314816</v>
      </c>
      <c r="B412" s="106">
        <v>43851.820752314816</v>
      </c>
      <c r="C412" s="107">
        <v>50</v>
      </c>
      <c r="D412" s="42" t="s">
        <v>466</v>
      </c>
      <c r="E412" s="48" t="s">
        <v>27</v>
      </c>
      <c r="F412" s="72"/>
    </row>
    <row r="413" spans="1:6" ht="15" customHeight="1" x14ac:dyDescent="0.25">
      <c r="A413" s="106">
        <v>43851.85628472222</v>
      </c>
      <c r="B413" s="106">
        <v>43851.85628472222</v>
      </c>
      <c r="C413" s="107">
        <v>100</v>
      </c>
      <c r="D413" s="42" t="s">
        <v>467</v>
      </c>
      <c r="E413" s="48" t="s">
        <v>27</v>
      </c>
      <c r="F413" s="72"/>
    </row>
    <row r="414" spans="1:6" ht="15" customHeight="1" x14ac:dyDescent="0.25">
      <c r="A414" s="106">
        <v>43851.870057870372</v>
      </c>
      <c r="B414" s="106">
        <v>43851.870057870372</v>
      </c>
      <c r="C414" s="107">
        <v>10</v>
      </c>
      <c r="D414" s="42" t="s">
        <v>468</v>
      </c>
      <c r="E414" s="48" t="s">
        <v>27</v>
      </c>
      <c r="F414" s="72"/>
    </row>
    <row r="415" spans="1:6" ht="15" customHeight="1" x14ac:dyDescent="0.25">
      <c r="A415" s="106">
        <v>43851.877164351848</v>
      </c>
      <c r="B415" s="106">
        <v>43851.877164351848</v>
      </c>
      <c r="C415" s="107">
        <v>150</v>
      </c>
      <c r="D415" s="42" t="s">
        <v>331</v>
      </c>
      <c r="E415" s="48" t="s">
        <v>27</v>
      </c>
      <c r="F415" s="72"/>
    </row>
    <row r="416" spans="1:6" ht="15" customHeight="1" x14ac:dyDescent="0.25">
      <c r="A416" s="106">
        <v>43851.936724537038</v>
      </c>
      <c r="B416" s="106">
        <v>43851.936724537038</v>
      </c>
      <c r="C416" s="107">
        <v>250</v>
      </c>
      <c r="D416" s="42" t="s">
        <v>469</v>
      </c>
      <c r="E416" s="48" t="s">
        <v>27</v>
      </c>
      <c r="F416" s="72"/>
    </row>
    <row r="417" spans="1:6" ht="15" customHeight="1" x14ac:dyDescent="0.25">
      <c r="A417" s="106">
        <v>43852.470879629633</v>
      </c>
      <c r="B417" s="106">
        <v>43852.470879629633</v>
      </c>
      <c r="C417" s="107">
        <v>500</v>
      </c>
      <c r="D417" s="42" t="s">
        <v>470</v>
      </c>
      <c r="E417" s="48" t="s">
        <v>27</v>
      </c>
      <c r="F417" s="71"/>
    </row>
    <row r="418" spans="1:6" ht="15" customHeight="1" x14ac:dyDescent="0.25">
      <c r="A418" s="106">
        <v>43852.522731481484</v>
      </c>
      <c r="B418" s="106">
        <v>43852.522731481484</v>
      </c>
      <c r="C418" s="107">
        <v>100</v>
      </c>
      <c r="D418" s="42" t="s">
        <v>471</v>
      </c>
      <c r="E418" s="48" t="s">
        <v>27</v>
      </c>
      <c r="F418" s="71"/>
    </row>
    <row r="419" spans="1:6" ht="15" customHeight="1" x14ac:dyDescent="0.25">
      <c r="A419" s="106">
        <v>43852.552372685182</v>
      </c>
      <c r="B419" s="106">
        <v>43852.552372685182</v>
      </c>
      <c r="C419" s="107">
        <v>500</v>
      </c>
      <c r="D419" s="42"/>
      <c r="E419" s="48" t="s">
        <v>27</v>
      </c>
      <c r="F419" s="71"/>
    </row>
    <row r="420" spans="1:6" ht="15" customHeight="1" x14ac:dyDescent="0.25">
      <c r="A420" s="106">
        <v>43852.585532407407</v>
      </c>
      <c r="B420" s="106">
        <v>43852.585532407407</v>
      </c>
      <c r="C420" s="107">
        <v>500</v>
      </c>
      <c r="D420" s="42" t="s">
        <v>472</v>
      </c>
      <c r="E420" s="48" t="s">
        <v>27</v>
      </c>
      <c r="F420" s="71"/>
    </row>
    <row r="421" spans="1:6" ht="15" customHeight="1" x14ac:dyDescent="0.25">
      <c r="A421" s="106">
        <v>43852.777974537035</v>
      </c>
      <c r="B421" s="106">
        <v>43852.777974537035</v>
      </c>
      <c r="C421" s="107">
        <v>500</v>
      </c>
      <c r="D421" s="42" t="s">
        <v>473</v>
      </c>
      <c r="E421" s="48" t="s">
        <v>27</v>
      </c>
      <c r="F421" s="71"/>
    </row>
    <row r="422" spans="1:6" ht="15" customHeight="1" x14ac:dyDescent="0.25">
      <c r="A422" s="106">
        <v>43853.344976851855</v>
      </c>
      <c r="B422" s="106">
        <v>43853.344976851855</v>
      </c>
      <c r="C422" s="107">
        <v>200</v>
      </c>
      <c r="D422" s="42" t="s">
        <v>474</v>
      </c>
      <c r="E422" s="48" t="s">
        <v>27</v>
      </c>
      <c r="F422" s="71"/>
    </row>
    <row r="423" spans="1:6" ht="15" customHeight="1" x14ac:dyDescent="0.25">
      <c r="A423" s="106">
        <v>43853.453900462962</v>
      </c>
      <c r="B423" s="106">
        <v>43853.453900462962</v>
      </c>
      <c r="C423" s="107">
        <v>300</v>
      </c>
      <c r="D423" s="42" t="s">
        <v>475</v>
      </c>
      <c r="E423" s="48" t="s">
        <v>27</v>
      </c>
      <c r="F423" s="71"/>
    </row>
    <row r="424" spans="1:6" ht="15" customHeight="1" x14ac:dyDescent="0.25">
      <c r="A424" s="106">
        <v>43853.459270833337</v>
      </c>
      <c r="B424" s="106">
        <v>43853.459270833337</v>
      </c>
      <c r="C424" s="107">
        <v>200</v>
      </c>
      <c r="D424" s="42" t="s">
        <v>476</v>
      </c>
      <c r="E424" s="48" t="s">
        <v>27</v>
      </c>
      <c r="F424" s="71"/>
    </row>
    <row r="425" spans="1:6" ht="15" customHeight="1" x14ac:dyDescent="0.25">
      <c r="A425" s="106">
        <v>43853.479988425926</v>
      </c>
      <c r="B425" s="106">
        <v>43853.479988425926</v>
      </c>
      <c r="C425" s="107">
        <v>300</v>
      </c>
      <c r="D425" s="42" t="s">
        <v>477</v>
      </c>
      <c r="E425" s="48" t="s">
        <v>27</v>
      </c>
      <c r="F425" s="71"/>
    </row>
    <row r="426" spans="1:6" ht="15" customHeight="1" x14ac:dyDescent="0.25">
      <c r="A426" s="106">
        <v>43853.56150462963</v>
      </c>
      <c r="B426" s="106">
        <v>43853.56150462963</v>
      </c>
      <c r="C426" s="107">
        <v>100</v>
      </c>
      <c r="D426" s="42" t="s">
        <v>478</v>
      </c>
      <c r="E426" s="48" t="s">
        <v>27</v>
      </c>
      <c r="F426" s="71"/>
    </row>
    <row r="427" spans="1:6" ht="15" customHeight="1" x14ac:dyDescent="0.25">
      <c r="A427" s="106">
        <v>43853.579305555555</v>
      </c>
      <c r="B427" s="106">
        <v>43853.579305555555</v>
      </c>
      <c r="C427" s="107">
        <v>300</v>
      </c>
      <c r="D427" s="42" t="s">
        <v>479</v>
      </c>
      <c r="E427" s="48" t="s">
        <v>27</v>
      </c>
      <c r="F427" s="71"/>
    </row>
    <row r="428" spans="1:6" ht="15" customHeight="1" x14ac:dyDescent="0.25">
      <c r="A428" s="106">
        <v>43853.594467592593</v>
      </c>
      <c r="B428" s="106">
        <v>43853.594467592593</v>
      </c>
      <c r="C428" s="107">
        <v>500</v>
      </c>
      <c r="D428" s="42" t="s">
        <v>480</v>
      </c>
      <c r="E428" s="48" t="s">
        <v>27</v>
      </c>
      <c r="F428" s="71"/>
    </row>
    <row r="429" spans="1:6" ht="15" customHeight="1" x14ac:dyDescent="0.25">
      <c r="A429" s="106">
        <v>43853.680266203701</v>
      </c>
      <c r="B429" s="106">
        <v>43853.680266203701</v>
      </c>
      <c r="C429" s="107">
        <v>100</v>
      </c>
      <c r="D429" s="42" t="s">
        <v>481</v>
      </c>
      <c r="E429" s="48" t="s">
        <v>27</v>
      </c>
    </row>
    <row r="430" spans="1:6" ht="15" customHeight="1" x14ac:dyDescent="0.25">
      <c r="A430" s="106">
        <v>43853.692650462966</v>
      </c>
      <c r="B430" s="106">
        <v>43853.692650462966</v>
      </c>
      <c r="C430" s="107">
        <v>70</v>
      </c>
      <c r="D430" s="42" t="s">
        <v>482</v>
      </c>
      <c r="E430" s="48" t="s">
        <v>27</v>
      </c>
    </row>
    <row r="431" spans="1:6" ht="15" customHeight="1" x14ac:dyDescent="0.25">
      <c r="A431" s="106">
        <v>43853.909895833334</v>
      </c>
      <c r="B431" s="106">
        <v>43853.909895833334</v>
      </c>
      <c r="C431" s="107">
        <v>100</v>
      </c>
      <c r="D431" s="42"/>
      <c r="E431" s="48" t="s">
        <v>27</v>
      </c>
    </row>
    <row r="432" spans="1:6" ht="15" customHeight="1" x14ac:dyDescent="0.25">
      <c r="A432" s="106">
        <v>43853.978229166663</v>
      </c>
      <c r="B432" s="106">
        <v>43853.978229166663</v>
      </c>
      <c r="C432" s="107">
        <v>100</v>
      </c>
      <c r="D432" s="42" t="s">
        <v>483</v>
      </c>
      <c r="E432" s="48" t="s">
        <v>27</v>
      </c>
    </row>
    <row r="433" spans="1:5" ht="15" customHeight="1" x14ac:dyDescent="0.25">
      <c r="A433" s="106">
        <v>43854.000462962962</v>
      </c>
      <c r="B433" s="106">
        <v>43854.000462962962</v>
      </c>
      <c r="C433" s="107">
        <v>100</v>
      </c>
      <c r="D433" s="42" t="s">
        <v>484</v>
      </c>
      <c r="E433" s="48" t="s">
        <v>27</v>
      </c>
    </row>
    <row r="434" spans="1:5" ht="15" customHeight="1" x14ac:dyDescent="0.25">
      <c r="A434" s="106">
        <v>43854.017835648148</v>
      </c>
      <c r="B434" s="106">
        <v>43854.017835648148</v>
      </c>
      <c r="C434" s="107">
        <v>200</v>
      </c>
      <c r="D434" s="42" t="s">
        <v>485</v>
      </c>
      <c r="E434" s="48" t="s">
        <v>27</v>
      </c>
    </row>
    <row r="435" spans="1:5" ht="15" customHeight="1" x14ac:dyDescent="0.25">
      <c r="A435" s="106">
        <v>43854.023252314815</v>
      </c>
      <c r="B435" s="106">
        <v>43854.023252314815</v>
      </c>
      <c r="C435" s="107">
        <v>100</v>
      </c>
      <c r="D435" s="42" t="s">
        <v>486</v>
      </c>
      <c r="E435" s="48" t="s">
        <v>27</v>
      </c>
    </row>
    <row r="436" spans="1:5" ht="15" customHeight="1" x14ac:dyDescent="0.25">
      <c r="A436" s="106">
        <v>43854.355543981481</v>
      </c>
      <c r="B436" s="106">
        <v>43854.355543981481</v>
      </c>
      <c r="C436" s="107">
        <v>100</v>
      </c>
      <c r="D436" s="42" t="s">
        <v>391</v>
      </c>
      <c r="E436" s="48" t="s">
        <v>27</v>
      </c>
    </row>
    <row r="437" spans="1:5" ht="15" customHeight="1" x14ac:dyDescent="0.25">
      <c r="A437" s="106">
        <v>43854.426550925928</v>
      </c>
      <c r="B437" s="106">
        <v>43854.426550925928</v>
      </c>
      <c r="C437" s="107">
        <v>100</v>
      </c>
      <c r="D437" s="42" t="s">
        <v>487</v>
      </c>
      <c r="E437" s="48" t="s">
        <v>27</v>
      </c>
    </row>
    <row r="438" spans="1:5" ht="15" customHeight="1" x14ac:dyDescent="0.25">
      <c r="A438" s="106">
        <v>43854.480254629627</v>
      </c>
      <c r="B438" s="106">
        <v>43854.480254629627</v>
      </c>
      <c r="C438" s="107">
        <v>500</v>
      </c>
      <c r="D438" s="42" t="s">
        <v>488</v>
      </c>
      <c r="E438" s="48" t="s">
        <v>27</v>
      </c>
    </row>
    <row r="439" spans="1:5" ht="15" customHeight="1" x14ac:dyDescent="0.25">
      <c r="A439" s="106">
        <v>43854.511921296296</v>
      </c>
      <c r="B439" s="106">
        <v>43854.511921296296</v>
      </c>
      <c r="C439" s="107">
        <v>500</v>
      </c>
      <c r="D439" s="42" t="s">
        <v>489</v>
      </c>
      <c r="E439" s="48" t="s">
        <v>27</v>
      </c>
    </row>
    <row r="440" spans="1:5" ht="15" customHeight="1" x14ac:dyDescent="0.25">
      <c r="A440" s="106">
        <v>43854.54409722222</v>
      </c>
      <c r="B440" s="106">
        <v>43854.54409722222</v>
      </c>
      <c r="C440" s="107">
        <v>200</v>
      </c>
      <c r="D440" s="42" t="s">
        <v>490</v>
      </c>
      <c r="E440" s="48" t="s">
        <v>27</v>
      </c>
    </row>
    <row r="441" spans="1:5" ht="15" customHeight="1" x14ac:dyDescent="0.25">
      <c r="A441" s="106">
        <v>43854.649305555555</v>
      </c>
      <c r="B441" s="106">
        <v>43854.649305555555</v>
      </c>
      <c r="C441" s="107">
        <v>300</v>
      </c>
      <c r="D441" s="42" t="s">
        <v>491</v>
      </c>
      <c r="E441" s="48" t="s">
        <v>27</v>
      </c>
    </row>
    <row r="442" spans="1:5" ht="15" customHeight="1" x14ac:dyDescent="0.25">
      <c r="A442" s="106">
        <v>43854.708495370367</v>
      </c>
      <c r="B442" s="106">
        <v>43854.708495370367</v>
      </c>
      <c r="C442" s="107">
        <v>150</v>
      </c>
      <c r="D442" s="42" t="s">
        <v>492</v>
      </c>
      <c r="E442" s="48" t="s">
        <v>27</v>
      </c>
    </row>
    <row r="443" spans="1:5" ht="15" customHeight="1" x14ac:dyDescent="0.25">
      <c r="A443" s="106">
        <v>43854.735902777778</v>
      </c>
      <c r="B443" s="106">
        <v>43854.735902777778</v>
      </c>
      <c r="C443" s="107">
        <v>500</v>
      </c>
      <c r="D443" s="42" t="s">
        <v>493</v>
      </c>
      <c r="E443" s="48" t="s">
        <v>27</v>
      </c>
    </row>
    <row r="444" spans="1:5" ht="15" customHeight="1" x14ac:dyDescent="0.25">
      <c r="A444" s="106">
        <v>43854.746307870373</v>
      </c>
      <c r="B444" s="106">
        <v>43854.746307870373</v>
      </c>
      <c r="C444" s="107">
        <v>500</v>
      </c>
      <c r="D444" s="42" t="s">
        <v>494</v>
      </c>
      <c r="E444" s="48" t="s">
        <v>27</v>
      </c>
    </row>
    <row r="445" spans="1:5" ht="15" customHeight="1" x14ac:dyDescent="0.25">
      <c r="A445" s="106">
        <v>43854.881493055553</v>
      </c>
      <c r="B445" s="106">
        <v>43854.881493055553</v>
      </c>
      <c r="C445" s="107">
        <v>100</v>
      </c>
      <c r="D445" s="42" t="s">
        <v>495</v>
      </c>
      <c r="E445" s="48" t="s">
        <v>27</v>
      </c>
    </row>
    <row r="446" spans="1:5" ht="15" customHeight="1" x14ac:dyDescent="0.25">
      <c r="A446" s="106">
        <v>43854.992175925923</v>
      </c>
      <c r="B446" s="106">
        <v>43854.992175925923</v>
      </c>
      <c r="C446" s="107">
        <v>300</v>
      </c>
      <c r="D446" s="42" t="s">
        <v>496</v>
      </c>
      <c r="E446" s="48" t="s">
        <v>27</v>
      </c>
    </row>
    <row r="447" spans="1:5" ht="15" customHeight="1" x14ac:dyDescent="0.25">
      <c r="A447" s="106">
        <v>43855.372488425928</v>
      </c>
      <c r="B447" s="106">
        <v>43855.372488425928</v>
      </c>
      <c r="C447" s="107">
        <v>500</v>
      </c>
      <c r="D447" s="42" t="s">
        <v>497</v>
      </c>
      <c r="E447" s="48" t="s">
        <v>27</v>
      </c>
    </row>
    <row r="448" spans="1:5" ht="15" customHeight="1" x14ac:dyDescent="0.25">
      <c r="A448" s="106">
        <v>43855.50304398148</v>
      </c>
      <c r="B448" s="106">
        <v>43855.50304398148</v>
      </c>
      <c r="C448" s="107">
        <v>200</v>
      </c>
      <c r="D448" s="42" t="s">
        <v>498</v>
      </c>
      <c r="E448" s="48" t="s">
        <v>27</v>
      </c>
    </row>
    <row r="449" spans="1:5" ht="15" customHeight="1" x14ac:dyDescent="0.25">
      <c r="A449" s="106">
        <v>43855.55196759259</v>
      </c>
      <c r="B449" s="106">
        <v>43855.55196759259</v>
      </c>
      <c r="C449" s="107">
        <v>3000</v>
      </c>
      <c r="D449" s="42" t="s">
        <v>499</v>
      </c>
      <c r="E449" s="48" t="s">
        <v>27</v>
      </c>
    </row>
    <row r="450" spans="1:5" ht="15" customHeight="1" x14ac:dyDescent="0.25">
      <c r="A450" s="106">
        <v>43855.573703703703</v>
      </c>
      <c r="B450" s="106">
        <v>43855.573703703703</v>
      </c>
      <c r="C450" s="107">
        <v>500</v>
      </c>
      <c r="D450" s="42" t="s">
        <v>500</v>
      </c>
      <c r="E450" s="48" t="s">
        <v>27</v>
      </c>
    </row>
    <row r="451" spans="1:5" ht="15" customHeight="1" x14ac:dyDescent="0.25">
      <c r="A451" s="106">
        <v>43855.620069444441</v>
      </c>
      <c r="B451" s="106">
        <v>43855.620069444441</v>
      </c>
      <c r="C451" s="107">
        <v>3000</v>
      </c>
      <c r="D451" s="42" t="s">
        <v>501</v>
      </c>
      <c r="E451" s="48" t="s">
        <v>27</v>
      </c>
    </row>
    <row r="452" spans="1:5" ht="15" customHeight="1" x14ac:dyDescent="0.25">
      <c r="A452" s="106">
        <v>43855.666481481479</v>
      </c>
      <c r="B452" s="106">
        <v>43855.666481481479</v>
      </c>
      <c r="C452" s="107">
        <v>100</v>
      </c>
      <c r="D452" s="42" t="s">
        <v>502</v>
      </c>
      <c r="E452" s="48" t="s">
        <v>27</v>
      </c>
    </row>
    <row r="453" spans="1:5" ht="15" customHeight="1" x14ac:dyDescent="0.25">
      <c r="A453" s="106">
        <v>43855.714421296296</v>
      </c>
      <c r="B453" s="106">
        <v>43855.714421296296</v>
      </c>
      <c r="C453" s="107">
        <v>200</v>
      </c>
      <c r="D453" s="42" t="s">
        <v>503</v>
      </c>
      <c r="E453" s="48" t="s">
        <v>27</v>
      </c>
    </row>
    <row r="454" spans="1:5" ht="15" customHeight="1" x14ac:dyDescent="0.25">
      <c r="A454" s="106">
        <v>43855.830752314818</v>
      </c>
      <c r="B454" s="106">
        <v>43855.830752314818</v>
      </c>
      <c r="C454" s="107">
        <v>500</v>
      </c>
      <c r="D454" s="42" t="s">
        <v>504</v>
      </c>
      <c r="E454" s="48" t="s">
        <v>27</v>
      </c>
    </row>
    <row r="455" spans="1:5" ht="15" customHeight="1" x14ac:dyDescent="0.25">
      <c r="A455" s="106">
        <v>43855.843194444446</v>
      </c>
      <c r="B455" s="106">
        <v>43855.843194444446</v>
      </c>
      <c r="C455" s="107">
        <v>500</v>
      </c>
      <c r="D455" s="42" t="s">
        <v>505</v>
      </c>
      <c r="E455" s="48" t="s">
        <v>27</v>
      </c>
    </row>
    <row r="456" spans="1:5" ht="15" customHeight="1" x14ac:dyDescent="0.25">
      <c r="A456" s="106">
        <v>43855.90351851852</v>
      </c>
      <c r="B456" s="106">
        <v>43855.90351851852</v>
      </c>
      <c r="C456" s="107">
        <v>500</v>
      </c>
      <c r="D456" s="42" t="s">
        <v>506</v>
      </c>
      <c r="E456" s="48" t="s">
        <v>27</v>
      </c>
    </row>
    <row r="457" spans="1:5" ht="15" customHeight="1" x14ac:dyDescent="0.25">
      <c r="A457" s="106">
        <v>43855.957083333335</v>
      </c>
      <c r="B457" s="106">
        <v>43855.957083333335</v>
      </c>
      <c r="C457" s="107">
        <v>100</v>
      </c>
      <c r="D457" s="42" t="s">
        <v>507</v>
      </c>
      <c r="E457" s="48" t="s">
        <v>27</v>
      </c>
    </row>
    <row r="458" spans="1:5" ht="15" customHeight="1" x14ac:dyDescent="0.25">
      <c r="A458" s="106">
        <v>43855.961736111109</v>
      </c>
      <c r="B458" s="106">
        <v>43855.961736111109</v>
      </c>
      <c r="C458" s="107">
        <v>500</v>
      </c>
      <c r="D458" s="42" t="s">
        <v>508</v>
      </c>
      <c r="E458" s="48" t="s">
        <v>27</v>
      </c>
    </row>
    <row r="459" spans="1:5" ht="15" customHeight="1" x14ac:dyDescent="0.25">
      <c r="A459" s="106">
        <v>43855.988576388889</v>
      </c>
      <c r="B459" s="106">
        <v>43855.988576388889</v>
      </c>
      <c r="C459" s="107">
        <v>500</v>
      </c>
      <c r="D459" s="42" t="s">
        <v>509</v>
      </c>
      <c r="E459" s="48" t="s">
        <v>27</v>
      </c>
    </row>
    <row r="460" spans="1:5" ht="15" customHeight="1" x14ac:dyDescent="0.25">
      <c r="A460" s="106">
        <v>43856.034444444442</v>
      </c>
      <c r="B460" s="106">
        <v>43856.034444444442</v>
      </c>
      <c r="C460" s="107">
        <v>350</v>
      </c>
      <c r="D460" s="42" t="s">
        <v>510</v>
      </c>
      <c r="E460" s="48" t="s">
        <v>27</v>
      </c>
    </row>
    <row r="461" spans="1:5" ht="15" customHeight="1" x14ac:dyDescent="0.25">
      <c r="A461" s="106">
        <v>43856.034583333334</v>
      </c>
      <c r="B461" s="106">
        <v>43856.034583333334</v>
      </c>
      <c r="C461" s="107">
        <v>50</v>
      </c>
      <c r="D461" s="42" t="s">
        <v>511</v>
      </c>
      <c r="E461" s="48" t="s">
        <v>27</v>
      </c>
    </row>
    <row r="462" spans="1:5" ht="15" customHeight="1" x14ac:dyDescent="0.25">
      <c r="A462" s="106">
        <v>43856.071215277778</v>
      </c>
      <c r="B462" s="106">
        <v>43856.071215277778</v>
      </c>
      <c r="C462" s="107">
        <v>100</v>
      </c>
      <c r="D462" s="42"/>
      <c r="E462" s="48" t="s">
        <v>27</v>
      </c>
    </row>
    <row r="463" spans="1:5" ht="15" customHeight="1" x14ac:dyDescent="0.25">
      <c r="A463" s="106">
        <v>43856.420972222222</v>
      </c>
      <c r="B463" s="106">
        <v>43856.420972222222</v>
      </c>
      <c r="C463" s="107">
        <v>100</v>
      </c>
      <c r="D463" s="42" t="s">
        <v>286</v>
      </c>
      <c r="E463" s="48" t="s">
        <v>27</v>
      </c>
    </row>
    <row r="464" spans="1:5" ht="15" customHeight="1" x14ac:dyDescent="0.25">
      <c r="A464" s="106">
        <v>43856.608020833337</v>
      </c>
      <c r="B464" s="106">
        <v>43856.608020833337</v>
      </c>
      <c r="C464" s="107">
        <v>2000</v>
      </c>
      <c r="D464" s="42" t="s">
        <v>512</v>
      </c>
      <c r="E464" s="48" t="s">
        <v>27</v>
      </c>
    </row>
    <row r="465" spans="1:5" ht="15" customHeight="1" x14ac:dyDescent="0.25">
      <c r="A465" s="106">
        <v>43856.608749999999</v>
      </c>
      <c r="B465" s="106">
        <v>43856.608749999999</v>
      </c>
      <c r="C465" s="107">
        <v>50</v>
      </c>
      <c r="D465" s="42" t="s">
        <v>513</v>
      </c>
      <c r="E465" s="48" t="s">
        <v>27</v>
      </c>
    </row>
    <row r="466" spans="1:5" ht="15" customHeight="1" x14ac:dyDescent="0.25">
      <c r="A466" s="106">
        <v>43856.609629629631</v>
      </c>
      <c r="B466" s="106">
        <v>43856.609629629631</v>
      </c>
      <c r="C466" s="107">
        <v>50</v>
      </c>
      <c r="D466" s="42" t="s">
        <v>514</v>
      </c>
      <c r="E466" s="48" t="s">
        <v>27</v>
      </c>
    </row>
    <row r="467" spans="1:5" ht="15" customHeight="1" x14ac:dyDescent="0.25">
      <c r="A467" s="106">
        <v>43856.707094907404</v>
      </c>
      <c r="B467" s="106">
        <v>43856.707094907404</v>
      </c>
      <c r="C467" s="107">
        <v>1000</v>
      </c>
      <c r="D467" s="42" t="s">
        <v>515</v>
      </c>
      <c r="E467" s="48" t="s">
        <v>27</v>
      </c>
    </row>
    <row r="468" spans="1:5" ht="15" customHeight="1" x14ac:dyDescent="0.25">
      <c r="A468" s="106">
        <v>43856.709988425922</v>
      </c>
      <c r="B468" s="106">
        <v>43856.709988425922</v>
      </c>
      <c r="C468" s="107">
        <v>2000</v>
      </c>
      <c r="D468" s="42" t="s">
        <v>516</v>
      </c>
      <c r="E468" s="48" t="s">
        <v>27</v>
      </c>
    </row>
    <row r="469" spans="1:5" ht="15" customHeight="1" x14ac:dyDescent="0.25">
      <c r="A469" s="106">
        <v>43856.888460648152</v>
      </c>
      <c r="B469" s="106">
        <v>43856.888460648152</v>
      </c>
      <c r="C469" s="107">
        <v>500</v>
      </c>
      <c r="D469" s="42" t="s">
        <v>517</v>
      </c>
      <c r="E469" s="48" t="s">
        <v>27</v>
      </c>
    </row>
    <row r="470" spans="1:5" ht="15" customHeight="1" x14ac:dyDescent="0.25">
      <c r="A470" s="106">
        <v>43856.899583333332</v>
      </c>
      <c r="B470" s="106">
        <v>43856.899583333332</v>
      </c>
      <c r="C470" s="107">
        <v>500</v>
      </c>
      <c r="D470" s="42" t="s">
        <v>518</v>
      </c>
      <c r="E470" s="48" t="s">
        <v>27</v>
      </c>
    </row>
    <row r="471" spans="1:5" ht="15" customHeight="1" x14ac:dyDescent="0.25">
      <c r="A471" s="106">
        <v>43857.4375462963</v>
      </c>
      <c r="B471" s="106">
        <v>43857.4375462963</v>
      </c>
      <c r="C471" s="107">
        <v>200</v>
      </c>
      <c r="D471" s="42" t="s">
        <v>519</v>
      </c>
      <c r="E471" s="48" t="s">
        <v>27</v>
      </c>
    </row>
    <row r="472" spans="1:5" ht="15" customHeight="1" x14ac:dyDescent="0.25">
      <c r="A472" s="106">
        <v>43857.459953703707</v>
      </c>
      <c r="B472" s="106">
        <v>43857.459953703707</v>
      </c>
      <c r="C472" s="107">
        <v>1000</v>
      </c>
      <c r="D472" s="42" t="s">
        <v>520</v>
      </c>
      <c r="E472" s="48" t="s">
        <v>27</v>
      </c>
    </row>
    <row r="473" spans="1:5" ht="15" customHeight="1" x14ac:dyDescent="0.25">
      <c r="A473" s="106">
        <v>43857.466215277775</v>
      </c>
      <c r="B473" s="106">
        <v>43857.466215277775</v>
      </c>
      <c r="C473" s="107">
        <v>1000</v>
      </c>
      <c r="D473" s="42"/>
      <c r="E473" s="48" t="s">
        <v>27</v>
      </c>
    </row>
    <row r="474" spans="1:5" ht="15" customHeight="1" x14ac:dyDescent="0.25">
      <c r="A474" s="106">
        <v>43857.522581018522</v>
      </c>
      <c r="B474" s="106">
        <v>43857.522581018522</v>
      </c>
      <c r="C474" s="107">
        <v>500</v>
      </c>
      <c r="D474" s="42" t="s">
        <v>521</v>
      </c>
      <c r="E474" s="48" t="s">
        <v>27</v>
      </c>
    </row>
    <row r="475" spans="1:5" ht="15" customHeight="1" x14ac:dyDescent="0.25">
      <c r="A475" s="106">
        <v>43857.537048611113</v>
      </c>
      <c r="B475" s="106">
        <v>43857.537048611113</v>
      </c>
      <c r="C475" s="107">
        <v>1000</v>
      </c>
      <c r="D475" s="42" t="s">
        <v>522</v>
      </c>
      <c r="E475" s="48" t="s">
        <v>27</v>
      </c>
    </row>
    <row r="476" spans="1:5" ht="15" customHeight="1" x14ac:dyDescent="0.25">
      <c r="A476" s="106">
        <v>43857.540173611109</v>
      </c>
      <c r="B476" s="106">
        <v>43857.540173611109</v>
      </c>
      <c r="C476" s="107">
        <v>200</v>
      </c>
      <c r="D476" s="42" t="s">
        <v>523</v>
      </c>
      <c r="E476" s="48" t="s">
        <v>27</v>
      </c>
    </row>
    <row r="477" spans="1:5" ht="15" customHeight="1" x14ac:dyDescent="0.25">
      <c r="A477" s="106">
        <v>43857.610115740739</v>
      </c>
      <c r="B477" s="106">
        <v>43857.610115740739</v>
      </c>
      <c r="C477" s="107">
        <v>300</v>
      </c>
      <c r="D477" s="42" t="s">
        <v>524</v>
      </c>
      <c r="E477" s="48" t="s">
        <v>27</v>
      </c>
    </row>
    <row r="478" spans="1:5" ht="15" customHeight="1" x14ac:dyDescent="0.25">
      <c r="A478" s="106">
        <v>43857.671655092592</v>
      </c>
      <c r="B478" s="106">
        <v>43857.671655092592</v>
      </c>
      <c r="C478" s="107">
        <v>500</v>
      </c>
      <c r="D478" s="42" t="s">
        <v>525</v>
      </c>
      <c r="E478" s="48" t="s">
        <v>27</v>
      </c>
    </row>
    <row r="479" spans="1:5" ht="15" customHeight="1" x14ac:dyDescent="0.25">
      <c r="A479" s="106">
        <v>43857.675011574072</v>
      </c>
      <c r="B479" s="106">
        <v>43857.675011574072</v>
      </c>
      <c r="C479" s="107">
        <v>500</v>
      </c>
      <c r="D479" s="42" t="s">
        <v>526</v>
      </c>
      <c r="E479" s="48" t="s">
        <v>27</v>
      </c>
    </row>
    <row r="480" spans="1:5" ht="15" customHeight="1" x14ac:dyDescent="0.25">
      <c r="A480" s="106">
        <v>43857.856724537036</v>
      </c>
      <c r="B480" s="106">
        <v>43857.856724537036</v>
      </c>
      <c r="C480" s="107">
        <v>250</v>
      </c>
      <c r="D480" s="42" t="s">
        <v>527</v>
      </c>
      <c r="E480" s="48" t="s">
        <v>27</v>
      </c>
    </row>
    <row r="481" spans="1:5" ht="15" customHeight="1" x14ac:dyDescent="0.25">
      <c r="A481" s="106">
        <v>43857.866481481484</v>
      </c>
      <c r="B481" s="106">
        <v>43857.866481481484</v>
      </c>
      <c r="C481" s="107">
        <v>1000</v>
      </c>
      <c r="D481" s="42"/>
      <c r="E481" s="48" t="s">
        <v>27</v>
      </c>
    </row>
    <row r="482" spans="1:5" ht="15" customHeight="1" x14ac:dyDescent="0.25">
      <c r="A482" s="106">
        <v>43857.874444444446</v>
      </c>
      <c r="B482" s="106">
        <v>43857.874444444446</v>
      </c>
      <c r="C482" s="107">
        <v>200</v>
      </c>
      <c r="D482" s="42" t="s">
        <v>528</v>
      </c>
      <c r="E482" s="48" t="s">
        <v>27</v>
      </c>
    </row>
    <row r="483" spans="1:5" ht="15" customHeight="1" x14ac:dyDescent="0.25">
      <c r="A483" s="106">
        <v>43857.876944444448</v>
      </c>
      <c r="B483" s="106">
        <v>43857.876944444448</v>
      </c>
      <c r="C483" s="107">
        <v>200</v>
      </c>
      <c r="D483" s="42" t="s">
        <v>529</v>
      </c>
      <c r="E483" s="48" t="s">
        <v>27</v>
      </c>
    </row>
    <row r="484" spans="1:5" ht="15" customHeight="1" x14ac:dyDescent="0.25">
      <c r="A484" s="106">
        <v>43857.890439814815</v>
      </c>
      <c r="B484" s="106">
        <v>43857.890439814815</v>
      </c>
      <c r="C484" s="107">
        <v>300</v>
      </c>
      <c r="D484" s="42" t="s">
        <v>530</v>
      </c>
      <c r="E484" s="48" t="s">
        <v>27</v>
      </c>
    </row>
    <row r="485" spans="1:5" ht="15" customHeight="1" x14ac:dyDescent="0.25">
      <c r="A485" s="106">
        <v>43857.909699074073</v>
      </c>
      <c r="B485" s="106">
        <v>43857.909699074073</v>
      </c>
      <c r="C485" s="107">
        <v>250</v>
      </c>
      <c r="D485" s="42" t="s">
        <v>531</v>
      </c>
      <c r="E485" s="48" t="s">
        <v>27</v>
      </c>
    </row>
    <row r="486" spans="1:5" ht="15" customHeight="1" x14ac:dyDescent="0.25">
      <c r="A486" s="106">
        <v>43857.914618055554</v>
      </c>
      <c r="B486" s="106">
        <v>43857.914618055554</v>
      </c>
      <c r="C486" s="107">
        <v>100</v>
      </c>
      <c r="D486" s="42" t="s">
        <v>532</v>
      </c>
      <c r="E486" s="48" t="s">
        <v>27</v>
      </c>
    </row>
    <row r="487" spans="1:5" ht="15" customHeight="1" x14ac:dyDescent="0.25">
      <c r="A487" s="106">
        <v>43857.915567129632</v>
      </c>
      <c r="B487" s="106">
        <v>43857.915567129632</v>
      </c>
      <c r="C487" s="107">
        <v>100</v>
      </c>
      <c r="D487" s="42" t="s">
        <v>533</v>
      </c>
      <c r="E487" s="48" t="s">
        <v>27</v>
      </c>
    </row>
    <row r="488" spans="1:5" ht="15" customHeight="1" x14ac:dyDescent="0.25">
      <c r="A488" s="106">
        <v>43857.915636574071</v>
      </c>
      <c r="B488" s="106">
        <v>43857.915636574071</v>
      </c>
      <c r="C488" s="107">
        <v>500</v>
      </c>
      <c r="D488" s="42" t="s">
        <v>534</v>
      </c>
      <c r="E488" s="48" t="s">
        <v>27</v>
      </c>
    </row>
    <row r="489" spans="1:5" ht="15" customHeight="1" x14ac:dyDescent="0.25">
      <c r="A489" s="106">
        <v>43857.920162037037</v>
      </c>
      <c r="B489" s="106">
        <v>43857.920162037037</v>
      </c>
      <c r="C489" s="107">
        <v>100</v>
      </c>
      <c r="D489" s="42" t="s">
        <v>218</v>
      </c>
      <c r="E489" s="48" t="s">
        <v>27</v>
      </c>
    </row>
    <row r="490" spans="1:5" ht="15" customHeight="1" x14ac:dyDescent="0.25">
      <c r="A490" s="106">
        <v>43857.937175925923</v>
      </c>
      <c r="B490" s="106">
        <v>43857.937175925923</v>
      </c>
      <c r="C490" s="107">
        <v>50</v>
      </c>
      <c r="D490" s="42" t="s">
        <v>535</v>
      </c>
      <c r="E490" s="48" t="s">
        <v>27</v>
      </c>
    </row>
    <row r="491" spans="1:5" ht="15" customHeight="1" x14ac:dyDescent="0.25">
      <c r="A491" s="106">
        <v>43857.94604166667</v>
      </c>
      <c r="B491" s="106">
        <v>43857.94604166667</v>
      </c>
      <c r="C491" s="107">
        <v>300</v>
      </c>
      <c r="D491" s="42" t="s">
        <v>147</v>
      </c>
      <c r="E491" s="48" t="s">
        <v>27</v>
      </c>
    </row>
    <row r="492" spans="1:5" ht="15" customHeight="1" x14ac:dyDescent="0.25">
      <c r="A492" s="106">
        <v>43857.946145833332</v>
      </c>
      <c r="B492" s="106">
        <v>43857.946145833332</v>
      </c>
      <c r="C492" s="107">
        <v>200</v>
      </c>
      <c r="D492" s="42" t="s">
        <v>536</v>
      </c>
      <c r="E492" s="48" t="s">
        <v>27</v>
      </c>
    </row>
    <row r="493" spans="1:5" ht="15" customHeight="1" x14ac:dyDescent="0.25">
      <c r="A493" s="106">
        <v>43858.37804398148</v>
      </c>
      <c r="B493" s="106">
        <v>43858.37804398148</v>
      </c>
      <c r="C493" s="107">
        <v>500</v>
      </c>
      <c r="D493" s="42" t="s">
        <v>537</v>
      </c>
      <c r="E493" s="48" t="s">
        <v>591</v>
      </c>
    </row>
    <row r="494" spans="1:5" ht="15" customHeight="1" x14ac:dyDescent="0.25">
      <c r="A494" s="106">
        <v>43858.390694444446</v>
      </c>
      <c r="B494" s="106">
        <v>43858.390694444446</v>
      </c>
      <c r="C494" s="107">
        <v>1000</v>
      </c>
      <c r="D494" s="42" t="s">
        <v>146</v>
      </c>
      <c r="E494" s="48" t="s">
        <v>27</v>
      </c>
    </row>
    <row r="495" spans="1:5" ht="15" customHeight="1" x14ac:dyDescent="0.25">
      <c r="A495" s="106">
        <v>43858.401319444441</v>
      </c>
      <c r="B495" s="106">
        <v>43858.401319444441</v>
      </c>
      <c r="C495" s="107">
        <v>50</v>
      </c>
      <c r="D495" s="42" t="s">
        <v>538</v>
      </c>
      <c r="E495" s="48" t="s">
        <v>27</v>
      </c>
    </row>
    <row r="496" spans="1:5" ht="15" customHeight="1" x14ac:dyDescent="0.25">
      <c r="A496" s="106">
        <v>43858.407199074078</v>
      </c>
      <c r="B496" s="106">
        <v>43858.407199074078</v>
      </c>
      <c r="C496" s="107">
        <v>250</v>
      </c>
      <c r="D496" s="42" t="s">
        <v>539</v>
      </c>
      <c r="E496" s="48" t="s">
        <v>27</v>
      </c>
    </row>
    <row r="497" spans="1:5" ht="15" customHeight="1" x14ac:dyDescent="0.25">
      <c r="A497" s="106">
        <v>43858.411909722221</v>
      </c>
      <c r="B497" s="106">
        <v>43858.411909722221</v>
      </c>
      <c r="C497" s="107">
        <v>100</v>
      </c>
      <c r="D497" s="42" t="s">
        <v>540</v>
      </c>
      <c r="E497" s="48" t="s">
        <v>27</v>
      </c>
    </row>
    <row r="498" spans="1:5" ht="15" customHeight="1" x14ac:dyDescent="0.25">
      <c r="A498" s="106">
        <v>43858.427453703705</v>
      </c>
      <c r="B498" s="106">
        <v>43858.427453703705</v>
      </c>
      <c r="C498" s="107">
        <v>100</v>
      </c>
      <c r="D498" s="42" t="s">
        <v>541</v>
      </c>
      <c r="E498" s="48" t="s">
        <v>27</v>
      </c>
    </row>
    <row r="499" spans="1:5" ht="15" customHeight="1" x14ac:dyDescent="0.25">
      <c r="A499" s="106">
        <v>43858.437060185184</v>
      </c>
      <c r="B499" s="106">
        <v>43858.437060185184</v>
      </c>
      <c r="C499" s="107">
        <v>200</v>
      </c>
      <c r="D499" s="42" t="s">
        <v>542</v>
      </c>
      <c r="E499" s="48" t="s">
        <v>27</v>
      </c>
    </row>
    <row r="500" spans="1:5" ht="15" customHeight="1" x14ac:dyDescent="0.25">
      <c r="A500" s="106">
        <v>43858.514374999999</v>
      </c>
      <c r="B500" s="106">
        <v>43858.514374999999</v>
      </c>
      <c r="C500" s="107">
        <v>50</v>
      </c>
      <c r="D500" s="42" t="s">
        <v>543</v>
      </c>
      <c r="E500" s="48" t="s">
        <v>27</v>
      </c>
    </row>
    <row r="501" spans="1:5" ht="15" customHeight="1" x14ac:dyDescent="0.25">
      <c r="A501" s="106">
        <v>43858.539097222223</v>
      </c>
      <c r="B501" s="106">
        <v>43858.539097222223</v>
      </c>
      <c r="C501" s="107">
        <v>300</v>
      </c>
      <c r="D501" s="42" t="s">
        <v>180</v>
      </c>
      <c r="E501" s="48" t="s">
        <v>27</v>
      </c>
    </row>
    <row r="502" spans="1:5" ht="15" customHeight="1" x14ac:dyDescent="0.25">
      <c r="A502" s="106">
        <v>43858.589050925926</v>
      </c>
      <c r="B502" s="106">
        <v>43858.589050925926</v>
      </c>
      <c r="C502" s="107">
        <v>200</v>
      </c>
      <c r="D502" s="42" t="s">
        <v>544</v>
      </c>
      <c r="E502" s="48" t="s">
        <v>27</v>
      </c>
    </row>
    <row r="503" spans="1:5" ht="15" customHeight="1" x14ac:dyDescent="0.25">
      <c r="A503" s="106">
        <v>43858.615439814814</v>
      </c>
      <c r="B503" s="106">
        <v>43858.615439814814</v>
      </c>
      <c r="C503" s="107">
        <v>200</v>
      </c>
      <c r="D503" s="42" t="s">
        <v>545</v>
      </c>
      <c r="E503" s="48" t="s">
        <v>27</v>
      </c>
    </row>
    <row r="504" spans="1:5" ht="15" customHeight="1" x14ac:dyDescent="0.25">
      <c r="A504" s="106">
        <v>43858.638935185183</v>
      </c>
      <c r="B504" s="106">
        <v>43858.638935185183</v>
      </c>
      <c r="C504" s="107">
        <v>500</v>
      </c>
      <c r="D504" s="42" t="s">
        <v>546</v>
      </c>
      <c r="E504" s="48" t="s">
        <v>27</v>
      </c>
    </row>
    <row r="505" spans="1:5" ht="15" customHeight="1" x14ac:dyDescent="0.25">
      <c r="A505" s="106">
        <v>43858.648518518516</v>
      </c>
      <c r="B505" s="106">
        <v>43858.648518518516</v>
      </c>
      <c r="C505" s="107">
        <v>300</v>
      </c>
      <c r="D505" s="42" t="s">
        <v>547</v>
      </c>
      <c r="E505" s="48" t="s">
        <v>27</v>
      </c>
    </row>
    <row r="506" spans="1:5" ht="15" customHeight="1" x14ac:dyDescent="0.25">
      <c r="A506" s="106">
        <v>43858.699930555558</v>
      </c>
      <c r="B506" s="106">
        <v>43858.699930555558</v>
      </c>
      <c r="C506" s="107">
        <v>500</v>
      </c>
      <c r="D506" s="42" t="s">
        <v>548</v>
      </c>
      <c r="E506" s="48" t="s">
        <v>27</v>
      </c>
    </row>
    <row r="507" spans="1:5" ht="15" customHeight="1" x14ac:dyDescent="0.25">
      <c r="A507" s="106">
        <v>43858.709560185183</v>
      </c>
      <c r="B507" s="106">
        <v>43858.709560185183</v>
      </c>
      <c r="C507" s="107">
        <v>300</v>
      </c>
      <c r="D507" s="42" t="s">
        <v>549</v>
      </c>
      <c r="E507" s="48" t="s">
        <v>27</v>
      </c>
    </row>
    <row r="508" spans="1:5" ht="15" customHeight="1" x14ac:dyDescent="0.25">
      <c r="A508" s="106">
        <v>43858.765902777777</v>
      </c>
      <c r="B508" s="106">
        <v>43858.765902777777</v>
      </c>
      <c r="C508" s="107">
        <v>500</v>
      </c>
      <c r="D508" s="42" t="s">
        <v>550</v>
      </c>
      <c r="E508" s="48" t="s">
        <v>27</v>
      </c>
    </row>
    <row r="509" spans="1:5" ht="15" customHeight="1" x14ac:dyDescent="0.25">
      <c r="A509" s="106">
        <v>43858.830648148149</v>
      </c>
      <c r="B509" s="106">
        <v>43858.830648148149</v>
      </c>
      <c r="C509" s="107">
        <v>50</v>
      </c>
      <c r="D509" s="42" t="s">
        <v>551</v>
      </c>
      <c r="E509" s="48" t="s">
        <v>27</v>
      </c>
    </row>
    <row r="510" spans="1:5" ht="15" customHeight="1" x14ac:dyDescent="0.25">
      <c r="A510" s="106">
        <v>43858.840069444443</v>
      </c>
      <c r="B510" s="106">
        <v>43858.840069444443</v>
      </c>
      <c r="C510" s="107">
        <v>500</v>
      </c>
      <c r="D510" s="42"/>
      <c r="E510" s="48" t="s">
        <v>27</v>
      </c>
    </row>
    <row r="511" spans="1:5" ht="15" customHeight="1" x14ac:dyDescent="0.25">
      <c r="A511" s="106">
        <v>43858.939988425926</v>
      </c>
      <c r="B511" s="106">
        <v>43858.939988425926</v>
      </c>
      <c r="C511" s="107">
        <v>200</v>
      </c>
      <c r="D511" s="42" t="s">
        <v>552</v>
      </c>
      <c r="E511" s="48" t="s">
        <v>27</v>
      </c>
    </row>
    <row r="512" spans="1:5" ht="15" customHeight="1" x14ac:dyDescent="0.25">
      <c r="A512" s="106">
        <v>43858.943240740744</v>
      </c>
      <c r="B512" s="106">
        <v>43858.943240740744</v>
      </c>
      <c r="C512" s="107">
        <v>100</v>
      </c>
      <c r="D512" s="42" t="s">
        <v>553</v>
      </c>
      <c r="E512" s="48" t="s">
        <v>27</v>
      </c>
    </row>
    <row r="513" spans="1:5" ht="15" customHeight="1" x14ac:dyDescent="0.25">
      <c r="A513" s="106">
        <v>43858.954224537039</v>
      </c>
      <c r="B513" s="106">
        <v>43858.954224537039</v>
      </c>
      <c r="C513" s="107">
        <v>500</v>
      </c>
      <c r="D513" s="42" t="s">
        <v>554</v>
      </c>
      <c r="E513" s="48" t="s">
        <v>27</v>
      </c>
    </row>
    <row r="514" spans="1:5" ht="15" customHeight="1" x14ac:dyDescent="0.25">
      <c r="A514" s="106">
        <v>43859.035150462965</v>
      </c>
      <c r="B514" s="106">
        <v>43859.035150462965</v>
      </c>
      <c r="C514" s="107">
        <v>400</v>
      </c>
      <c r="D514" s="42" t="s">
        <v>555</v>
      </c>
      <c r="E514" s="48" t="s">
        <v>27</v>
      </c>
    </row>
    <row r="515" spans="1:5" ht="15" customHeight="1" x14ac:dyDescent="0.25">
      <c r="A515" s="106">
        <v>43859.039814814816</v>
      </c>
      <c r="B515" s="106">
        <v>43859.039814814816</v>
      </c>
      <c r="C515" s="107">
        <v>100</v>
      </c>
      <c r="D515" s="42" t="s">
        <v>556</v>
      </c>
      <c r="E515" s="48" t="s">
        <v>27</v>
      </c>
    </row>
    <row r="516" spans="1:5" ht="15" customHeight="1" x14ac:dyDescent="0.25">
      <c r="A516" s="106">
        <v>43859.39472222222</v>
      </c>
      <c r="B516" s="106">
        <v>43859.39472222222</v>
      </c>
      <c r="C516" s="107">
        <v>1000</v>
      </c>
      <c r="D516" s="42" t="s">
        <v>557</v>
      </c>
      <c r="E516" s="48" t="s">
        <v>27</v>
      </c>
    </row>
    <row r="517" spans="1:5" ht="15" customHeight="1" x14ac:dyDescent="0.25">
      <c r="A517" s="106">
        <v>43859.440613425926</v>
      </c>
      <c r="B517" s="106">
        <v>43859.440613425926</v>
      </c>
      <c r="C517" s="107">
        <v>50</v>
      </c>
      <c r="D517" s="42" t="s">
        <v>558</v>
      </c>
      <c r="E517" s="48" t="s">
        <v>27</v>
      </c>
    </row>
    <row r="518" spans="1:5" ht="15" customHeight="1" x14ac:dyDescent="0.25">
      <c r="A518" s="106">
        <v>43859.442719907405</v>
      </c>
      <c r="B518" s="106">
        <v>43859.442719907405</v>
      </c>
      <c r="C518" s="107">
        <v>150</v>
      </c>
      <c r="D518" s="42" t="s">
        <v>559</v>
      </c>
      <c r="E518" s="48" t="s">
        <v>27</v>
      </c>
    </row>
    <row r="519" spans="1:5" ht="15" customHeight="1" x14ac:dyDescent="0.25">
      <c r="A519" s="106">
        <v>43859.461145833331</v>
      </c>
      <c r="B519" s="106">
        <v>43859.461145833331</v>
      </c>
      <c r="C519" s="107">
        <v>500</v>
      </c>
      <c r="D519" s="42" t="s">
        <v>560</v>
      </c>
      <c r="E519" s="48" t="s">
        <v>27</v>
      </c>
    </row>
    <row r="520" spans="1:5" ht="15" customHeight="1" x14ac:dyDescent="0.25">
      <c r="A520" s="106">
        <v>43859.502685185187</v>
      </c>
      <c r="B520" s="106">
        <v>43859.502685185187</v>
      </c>
      <c r="C520" s="107">
        <v>500</v>
      </c>
      <c r="D520" s="42" t="s">
        <v>561</v>
      </c>
      <c r="E520" s="48" t="s">
        <v>27</v>
      </c>
    </row>
    <row r="521" spans="1:5" ht="15" customHeight="1" x14ac:dyDescent="0.25">
      <c r="A521" s="106">
        <v>43859.698912037034</v>
      </c>
      <c r="B521" s="106">
        <v>43859.698912037034</v>
      </c>
      <c r="C521" s="107">
        <v>500</v>
      </c>
      <c r="D521" s="42" t="s">
        <v>562</v>
      </c>
      <c r="E521" s="48" t="s">
        <v>27</v>
      </c>
    </row>
    <row r="522" spans="1:5" ht="15" customHeight="1" x14ac:dyDescent="0.25">
      <c r="A522" s="106">
        <v>43859.784907407404</v>
      </c>
      <c r="B522" s="106">
        <v>43859.784907407404</v>
      </c>
      <c r="C522" s="107">
        <v>490</v>
      </c>
      <c r="D522" s="42"/>
      <c r="E522" s="48" t="s">
        <v>27</v>
      </c>
    </row>
    <row r="523" spans="1:5" ht="15" customHeight="1" x14ac:dyDescent="0.25">
      <c r="A523" s="106">
        <v>43859.815821759257</v>
      </c>
      <c r="B523" s="106">
        <v>43859.815821759257</v>
      </c>
      <c r="C523" s="107">
        <v>500</v>
      </c>
      <c r="D523" s="42" t="s">
        <v>563</v>
      </c>
      <c r="E523" s="48" t="s">
        <v>27</v>
      </c>
    </row>
    <row r="524" spans="1:5" ht="15" customHeight="1" x14ac:dyDescent="0.25">
      <c r="A524" s="106">
        <v>43860.013668981483</v>
      </c>
      <c r="B524" s="106">
        <v>43860.013668981483</v>
      </c>
      <c r="C524" s="107">
        <v>300</v>
      </c>
      <c r="D524" s="42"/>
      <c r="E524" s="48" t="s">
        <v>53</v>
      </c>
    </row>
    <row r="525" spans="1:5" ht="15" customHeight="1" x14ac:dyDescent="0.25">
      <c r="A525" s="106">
        <v>43860.015949074077</v>
      </c>
      <c r="B525" s="106">
        <v>43860.015949074077</v>
      </c>
      <c r="C525" s="107">
        <v>500</v>
      </c>
      <c r="D525" s="42" t="s">
        <v>564</v>
      </c>
      <c r="E525" s="48" t="s">
        <v>53</v>
      </c>
    </row>
    <row r="526" spans="1:5" ht="15" customHeight="1" x14ac:dyDescent="0.25">
      <c r="A526" s="106">
        <v>43860.056134259263</v>
      </c>
      <c r="B526" s="106">
        <v>43860.056134259263</v>
      </c>
      <c r="C526" s="107">
        <v>1000</v>
      </c>
      <c r="D526" s="42" t="s">
        <v>565</v>
      </c>
      <c r="E526" s="48" t="s">
        <v>53</v>
      </c>
    </row>
    <row r="527" spans="1:5" ht="15" customHeight="1" x14ac:dyDescent="0.25">
      <c r="A527" s="106">
        <v>43860.11619212963</v>
      </c>
      <c r="B527" s="106">
        <v>43860.11619212963</v>
      </c>
      <c r="C527" s="107">
        <v>150</v>
      </c>
      <c r="D527" s="42" t="s">
        <v>566</v>
      </c>
      <c r="E527" s="48" t="s">
        <v>27</v>
      </c>
    </row>
    <row r="528" spans="1:5" ht="15" customHeight="1" x14ac:dyDescent="0.25">
      <c r="A528" s="106">
        <v>43860.300810185188</v>
      </c>
      <c r="B528" s="106">
        <v>43860.300810185188</v>
      </c>
      <c r="C528" s="107">
        <v>100</v>
      </c>
      <c r="D528" s="42" t="s">
        <v>567</v>
      </c>
      <c r="E528" s="48" t="s">
        <v>53</v>
      </c>
    </row>
    <row r="529" spans="1:5" ht="15" customHeight="1" x14ac:dyDescent="0.25">
      <c r="A529" s="106">
        <v>43860.379108796296</v>
      </c>
      <c r="B529" s="106">
        <v>43860.379108796296</v>
      </c>
      <c r="C529" s="107">
        <v>500</v>
      </c>
      <c r="D529" s="42" t="s">
        <v>568</v>
      </c>
      <c r="E529" s="48" t="s">
        <v>53</v>
      </c>
    </row>
    <row r="530" spans="1:5" ht="15" customHeight="1" x14ac:dyDescent="0.25">
      <c r="A530" s="106">
        <v>43860.393414351849</v>
      </c>
      <c r="B530" s="106">
        <v>43860.393414351849</v>
      </c>
      <c r="C530" s="107">
        <v>2000</v>
      </c>
      <c r="D530" s="42" t="s">
        <v>569</v>
      </c>
      <c r="E530" s="48" t="s">
        <v>53</v>
      </c>
    </row>
    <row r="531" spans="1:5" ht="15" customHeight="1" x14ac:dyDescent="0.25">
      <c r="A531" s="106">
        <v>43860.400972222225</v>
      </c>
      <c r="B531" s="106">
        <v>43860.400972222225</v>
      </c>
      <c r="C531" s="107">
        <v>300</v>
      </c>
      <c r="D531" s="42" t="s">
        <v>570</v>
      </c>
      <c r="E531" s="48" t="s">
        <v>53</v>
      </c>
    </row>
    <row r="532" spans="1:5" ht="15" customHeight="1" x14ac:dyDescent="0.25">
      <c r="A532" s="106">
        <v>43860.418703703705</v>
      </c>
      <c r="B532" s="106">
        <v>43860.418703703705</v>
      </c>
      <c r="C532" s="107">
        <v>100</v>
      </c>
      <c r="D532" s="42" t="s">
        <v>571</v>
      </c>
      <c r="E532" s="48" t="s">
        <v>27</v>
      </c>
    </row>
    <row r="533" spans="1:5" ht="15" customHeight="1" x14ac:dyDescent="0.25">
      <c r="A533" s="106">
        <v>43860.474814814814</v>
      </c>
      <c r="B533" s="106">
        <v>43860.474814814814</v>
      </c>
      <c r="C533" s="107">
        <v>500</v>
      </c>
      <c r="D533" s="42" t="s">
        <v>572</v>
      </c>
      <c r="E533" s="48" t="s">
        <v>53</v>
      </c>
    </row>
    <row r="534" spans="1:5" ht="15" customHeight="1" x14ac:dyDescent="0.25">
      <c r="A534" s="106">
        <v>43860.498391203706</v>
      </c>
      <c r="B534" s="106">
        <v>43860.498391203706</v>
      </c>
      <c r="C534" s="107">
        <v>10</v>
      </c>
      <c r="D534" s="42" t="s">
        <v>573</v>
      </c>
      <c r="E534" s="48" t="s">
        <v>27</v>
      </c>
    </row>
    <row r="535" spans="1:5" ht="15" customHeight="1" x14ac:dyDescent="0.25">
      <c r="A535" s="106">
        <v>43860.523761574077</v>
      </c>
      <c r="B535" s="106">
        <v>43860.523761574077</v>
      </c>
      <c r="C535" s="107">
        <v>500</v>
      </c>
      <c r="D535" s="42" t="s">
        <v>318</v>
      </c>
      <c r="E535" s="48" t="s">
        <v>53</v>
      </c>
    </row>
    <row r="536" spans="1:5" ht="15" customHeight="1" x14ac:dyDescent="0.25">
      <c r="A536" s="106">
        <v>43860.552499999998</v>
      </c>
      <c r="B536" s="106">
        <v>43860.552499999998</v>
      </c>
      <c r="C536" s="107">
        <v>1000</v>
      </c>
      <c r="D536" s="42" t="s">
        <v>574</v>
      </c>
      <c r="E536" s="48" t="s">
        <v>592</v>
      </c>
    </row>
    <row r="537" spans="1:5" ht="15" customHeight="1" x14ac:dyDescent="0.25">
      <c r="A537" s="106">
        <v>43860.608206018522</v>
      </c>
      <c r="B537" s="106">
        <v>43860.608206018522</v>
      </c>
      <c r="C537" s="107">
        <v>1000</v>
      </c>
      <c r="D537" s="42" t="s">
        <v>575</v>
      </c>
      <c r="E537" s="48" t="s">
        <v>53</v>
      </c>
    </row>
    <row r="538" spans="1:5" ht="15" customHeight="1" x14ac:dyDescent="0.25">
      <c r="A538" s="106">
        <v>43860.624201388891</v>
      </c>
      <c r="B538" s="106">
        <v>43860.624201388891</v>
      </c>
      <c r="C538" s="107">
        <v>500</v>
      </c>
      <c r="D538" s="42" t="s">
        <v>576</v>
      </c>
      <c r="E538" s="48" t="s">
        <v>27</v>
      </c>
    </row>
    <row r="539" spans="1:5" ht="15" customHeight="1" x14ac:dyDescent="0.25">
      <c r="A539" s="106">
        <v>43860.639305555553</v>
      </c>
      <c r="B539" s="106">
        <v>43860.639305555553</v>
      </c>
      <c r="C539" s="107">
        <v>500</v>
      </c>
      <c r="D539" s="42" t="s">
        <v>577</v>
      </c>
      <c r="E539" s="48" t="s">
        <v>27</v>
      </c>
    </row>
    <row r="540" spans="1:5" ht="15" customHeight="1" x14ac:dyDescent="0.25">
      <c r="A540" s="106">
        <v>43860.663622685184</v>
      </c>
      <c r="B540" s="106">
        <v>43860.663622685184</v>
      </c>
      <c r="C540" s="107">
        <v>100</v>
      </c>
      <c r="D540" s="42" t="s">
        <v>81</v>
      </c>
      <c r="E540" s="48" t="s">
        <v>27</v>
      </c>
    </row>
    <row r="541" spans="1:5" ht="15" customHeight="1" x14ac:dyDescent="0.25">
      <c r="A541" s="106">
        <v>43860.670960648145</v>
      </c>
      <c r="B541" s="106">
        <v>43860.670960648145</v>
      </c>
      <c r="C541" s="107">
        <v>300</v>
      </c>
      <c r="D541" s="42" t="s">
        <v>578</v>
      </c>
      <c r="E541" s="48" t="s">
        <v>53</v>
      </c>
    </row>
    <row r="542" spans="1:5" ht="15" customHeight="1" x14ac:dyDescent="0.25">
      <c r="A542" s="106">
        <v>43860.698368055557</v>
      </c>
      <c r="B542" s="106">
        <v>43860.698368055557</v>
      </c>
      <c r="C542" s="107">
        <v>1000</v>
      </c>
      <c r="D542" s="42" t="s">
        <v>579</v>
      </c>
      <c r="E542" s="48" t="s">
        <v>53</v>
      </c>
    </row>
    <row r="543" spans="1:5" ht="15" customHeight="1" x14ac:dyDescent="0.25">
      <c r="A543" s="106">
        <v>43860.741851851853</v>
      </c>
      <c r="B543" s="106">
        <v>43860.741851851853</v>
      </c>
      <c r="C543" s="107">
        <v>800</v>
      </c>
      <c r="D543" s="42" t="s">
        <v>186</v>
      </c>
      <c r="E543" s="48" t="s">
        <v>27</v>
      </c>
    </row>
    <row r="544" spans="1:5" ht="15" customHeight="1" x14ac:dyDescent="0.25">
      <c r="A544" s="106">
        <v>43860.76258101852</v>
      </c>
      <c r="B544" s="106">
        <v>43860.76258101852</v>
      </c>
      <c r="C544" s="107">
        <v>500</v>
      </c>
      <c r="D544" s="42" t="s">
        <v>580</v>
      </c>
      <c r="E544" s="48" t="s">
        <v>27</v>
      </c>
    </row>
    <row r="545" spans="1:6" ht="15" customHeight="1" x14ac:dyDescent="0.25">
      <c r="A545" s="106">
        <v>43860.772129629629</v>
      </c>
      <c r="B545" s="106">
        <v>43860.772129629629</v>
      </c>
      <c r="C545" s="107">
        <v>200</v>
      </c>
      <c r="D545" s="42" t="s">
        <v>581</v>
      </c>
      <c r="E545" s="48" t="s">
        <v>27</v>
      </c>
    </row>
    <row r="546" spans="1:6" ht="15" customHeight="1" x14ac:dyDescent="0.25">
      <c r="A546" s="106">
        <v>43860.773530092592</v>
      </c>
      <c r="B546" s="106">
        <v>43860.773530092592</v>
      </c>
      <c r="C546" s="107">
        <v>300</v>
      </c>
      <c r="D546" s="42" t="s">
        <v>582</v>
      </c>
      <c r="E546" s="48" t="s">
        <v>53</v>
      </c>
    </row>
    <row r="547" spans="1:6" ht="15" customHeight="1" x14ac:dyDescent="0.25">
      <c r="A547" s="106">
        <v>43860.777546296296</v>
      </c>
      <c r="B547" s="106">
        <v>43860.777546296296</v>
      </c>
      <c r="C547" s="107">
        <v>500</v>
      </c>
      <c r="D547" s="42" t="s">
        <v>581</v>
      </c>
      <c r="E547" s="48" t="s">
        <v>27</v>
      </c>
    </row>
    <row r="548" spans="1:6" ht="15" customHeight="1" x14ac:dyDescent="0.25">
      <c r="A548" s="106">
        <v>43860.784502314818</v>
      </c>
      <c r="B548" s="106">
        <v>43860.784502314818</v>
      </c>
      <c r="C548" s="107">
        <v>500</v>
      </c>
      <c r="D548" s="42" t="s">
        <v>583</v>
      </c>
      <c r="E548" s="48" t="s">
        <v>53</v>
      </c>
    </row>
    <row r="549" spans="1:6" ht="15" customHeight="1" x14ac:dyDescent="0.25">
      <c r="A549" s="106">
        <v>43860.815011574072</v>
      </c>
      <c r="B549" s="106">
        <v>43860.815011574072</v>
      </c>
      <c r="C549" s="107">
        <v>100</v>
      </c>
      <c r="D549" s="42" t="s">
        <v>584</v>
      </c>
      <c r="E549" s="48" t="s">
        <v>27</v>
      </c>
    </row>
    <row r="550" spans="1:6" ht="15" customHeight="1" x14ac:dyDescent="0.25">
      <c r="A550" s="106">
        <v>43861.030277777776</v>
      </c>
      <c r="B550" s="146">
        <v>43862</v>
      </c>
      <c r="C550" s="107">
        <v>2000</v>
      </c>
      <c r="D550" s="42" t="s">
        <v>585</v>
      </c>
      <c r="E550" s="48" t="s">
        <v>53</v>
      </c>
    </row>
    <row r="551" spans="1:6" ht="15" customHeight="1" x14ac:dyDescent="0.25">
      <c r="A551" s="106">
        <v>43861.42564814815</v>
      </c>
      <c r="B551" s="146">
        <v>43862</v>
      </c>
      <c r="C551" s="107">
        <v>3000</v>
      </c>
      <c r="D551" s="42" t="s">
        <v>586</v>
      </c>
      <c r="E551" s="48" t="s">
        <v>27</v>
      </c>
    </row>
    <row r="552" spans="1:6" ht="15" customHeight="1" x14ac:dyDescent="0.25">
      <c r="A552" s="106">
        <v>43861.441423611112</v>
      </c>
      <c r="B552" s="146">
        <v>43862</v>
      </c>
      <c r="C552" s="107">
        <v>1000</v>
      </c>
      <c r="D552" s="42" t="s">
        <v>54</v>
      </c>
      <c r="E552" s="48" t="s">
        <v>27</v>
      </c>
    </row>
    <row r="553" spans="1:6" ht="15" customHeight="1" x14ac:dyDescent="0.25">
      <c r="A553" s="106">
        <v>43861.491701388892</v>
      </c>
      <c r="B553" s="146">
        <v>43862</v>
      </c>
      <c r="C553" s="107">
        <v>1000</v>
      </c>
      <c r="D553" s="42"/>
      <c r="E553" s="48" t="s">
        <v>53</v>
      </c>
    </row>
    <row r="554" spans="1:6" ht="15" customHeight="1" x14ac:dyDescent="0.25">
      <c r="A554" s="106">
        <v>43861.591412037036</v>
      </c>
      <c r="B554" s="146">
        <v>43862</v>
      </c>
      <c r="C554" s="107">
        <v>1500</v>
      </c>
      <c r="D554" s="42" t="s">
        <v>587</v>
      </c>
      <c r="E554" s="48" t="s">
        <v>27</v>
      </c>
    </row>
    <row r="555" spans="1:6" ht="15" customHeight="1" x14ac:dyDescent="0.25">
      <c r="A555" s="106">
        <v>43861.597557870373</v>
      </c>
      <c r="B555" s="146">
        <v>43862</v>
      </c>
      <c r="C555" s="107">
        <v>250</v>
      </c>
      <c r="D555" s="42" t="s">
        <v>83</v>
      </c>
      <c r="E555" s="48" t="s">
        <v>27</v>
      </c>
      <c r="F555" s="72"/>
    </row>
    <row r="556" spans="1:6" ht="15" customHeight="1" x14ac:dyDescent="0.25">
      <c r="A556" s="106">
        <v>43861.735694444447</v>
      </c>
      <c r="B556" s="146">
        <v>43862</v>
      </c>
      <c r="C556" s="107">
        <v>100</v>
      </c>
      <c r="D556" s="42" t="s">
        <v>391</v>
      </c>
      <c r="E556" s="48" t="s">
        <v>27</v>
      </c>
      <c r="F556" s="72"/>
    </row>
    <row r="557" spans="1:6" ht="15" customHeight="1" x14ac:dyDescent="0.25">
      <c r="A557" s="106">
        <v>43861.871018518519</v>
      </c>
      <c r="B557" s="146">
        <v>43862</v>
      </c>
      <c r="C557" s="107">
        <v>50</v>
      </c>
      <c r="D557" s="42" t="s">
        <v>57</v>
      </c>
      <c r="E557" s="48" t="s">
        <v>27</v>
      </c>
      <c r="F557" s="72"/>
    </row>
    <row r="558" spans="1:6" ht="15" customHeight="1" x14ac:dyDescent="0.25">
      <c r="A558" s="106">
        <v>43861.898993055554</v>
      </c>
      <c r="B558" s="146">
        <v>43862</v>
      </c>
      <c r="C558" s="107">
        <v>50</v>
      </c>
      <c r="D558" s="42" t="s">
        <v>73</v>
      </c>
      <c r="E558" s="48" t="s">
        <v>27</v>
      </c>
      <c r="F558" s="72"/>
    </row>
    <row r="559" spans="1:6" ht="30" customHeight="1" x14ac:dyDescent="0.25">
      <c r="A559" s="192" t="s">
        <v>28</v>
      </c>
      <c r="B559" s="193"/>
      <c r="C559" s="8">
        <f>(SUM(C10:C549)*97.1%)-274.42</f>
        <v>304548.17265999998</v>
      </c>
      <c r="D559" s="73"/>
      <c r="E559" s="102"/>
    </row>
    <row r="560" spans="1:6" ht="30" customHeight="1" x14ac:dyDescent="0.25">
      <c r="A560" s="192" t="s">
        <v>29</v>
      </c>
      <c r="B560" s="193"/>
      <c r="C560" s="8">
        <f>SUM(C550:C558)*97.1%</f>
        <v>8690.4499999999989</v>
      </c>
      <c r="D560" s="73"/>
      <c r="E560" s="22"/>
    </row>
  </sheetData>
  <sheetProtection formatCells="0" formatColumns="0" formatRows="0" insertColumns="0" insertRows="0" insertHyperlinks="0" deleteColumns="0" deleteRows="0" sort="0" autoFilter="0" pivotTables="0"/>
  <mergeCells count="7">
    <mergeCell ref="A560:B560"/>
    <mergeCell ref="C1:E1"/>
    <mergeCell ref="C2:E2"/>
    <mergeCell ref="C4:E4"/>
    <mergeCell ref="C5:E5"/>
    <mergeCell ref="C6:E6"/>
    <mergeCell ref="A559:B559"/>
  </mergeCells>
  <pageMargins left="0.19685039370078741" right="0.19685039370078741" top="0.19685039370078741" bottom="0.19685039370078741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25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customWidth="1"/>
    <col min="4" max="4" width="29.7109375" style="29" customWidth="1"/>
    <col min="5" max="5" width="34.7109375" bestFit="1" customWidth="1"/>
    <col min="6" max="255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D3" s="28"/>
      <c r="E3" s="5"/>
    </row>
    <row r="4" spans="1:5" ht="18.75" x14ac:dyDescent="0.25">
      <c r="B4" s="195" t="s">
        <v>30</v>
      </c>
      <c r="C4" s="195"/>
      <c r="D4" s="195"/>
      <c r="E4" s="195"/>
    </row>
    <row r="5" spans="1:5" ht="18.75" x14ac:dyDescent="0.25">
      <c r="B5" s="195" t="s">
        <v>593</v>
      </c>
      <c r="C5" s="195"/>
      <c r="D5" s="195"/>
      <c r="E5" s="195"/>
    </row>
    <row r="6" spans="1:5" ht="18.75" x14ac:dyDescent="0.3">
      <c r="D6" s="196"/>
      <c r="E6" s="196"/>
    </row>
    <row r="8" spans="1:5" s="34" customFormat="1" ht="30" x14ac:dyDescent="0.25">
      <c r="A8" s="30" t="s">
        <v>24</v>
      </c>
      <c r="B8" s="31" t="s">
        <v>31</v>
      </c>
      <c r="C8" s="31" t="s">
        <v>18</v>
      </c>
      <c r="D8" s="32" t="s">
        <v>26</v>
      </c>
      <c r="E8" s="33" t="s">
        <v>32</v>
      </c>
    </row>
    <row r="9" spans="1:5" s="34" customFormat="1" ht="15" customHeight="1" x14ac:dyDescent="0.25">
      <c r="A9" s="45">
        <v>43829</v>
      </c>
      <c r="B9" s="45">
        <v>43839</v>
      </c>
      <c r="C9" s="43">
        <v>100</v>
      </c>
      <c r="D9" s="85" t="s">
        <v>96</v>
      </c>
      <c r="E9" s="133" t="s">
        <v>27</v>
      </c>
    </row>
    <row r="10" spans="1:5" s="34" customFormat="1" ht="15" customHeight="1" x14ac:dyDescent="0.25">
      <c r="A10" s="45">
        <v>43829</v>
      </c>
      <c r="B10" s="45">
        <v>43839</v>
      </c>
      <c r="C10" s="43">
        <v>1850</v>
      </c>
      <c r="D10" s="85" t="s">
        <v>97</v>
      </c>
      <c r="E10" s="133" t="s">
        <v>27</v>
      </c>
    </row>
    <row r="11" spans="1:5" s="34" customFormat="1" ht="15" customHeight="1" x14ac:dyDescent="0.25">
      <c r="A11" s="45">
        <v>43830</v>
      </c>
      <c r="B11" s="45">
        <v>43839</v>
      </c>
      <c r="C11" s="43">
        <v>500</v>
      </c>
      <c r="D11" s="85" t="s">
        <v>98</v>
      </c>
      <c r="E11" s="133" t="s">
        <v>27</v>
      </c>
    </row>
    <row r="12" spans="1:5" s="34" customFormat="1" ht="15" customHeight="1" x14ac:dyDescent="0.25">
      <c r="A12" s="45">
        <v>43830</v>
      </c>
      <c r="B12" s="45">
        <v>43839</v>
      </c>
      <c r="C12" s="43">
        <v>2000</v>
      </c>
      <c r="D12" s="85" t="s">
        <v>99</v>
      </c>
      <c r="E12" s="133" t="s">
        <v>27</v>
      </c>
    </row>
    <row r="13" spans="1:5" s="34" customFormat="1" ht="15" customHeight="1" x14ac:dyDescent="0.25">
      <c r="A13" s="45">
        <v>43830</v>
      </c>
      <c r="B13" s="45">
        <v>43839</v>
      </c>
      <c r="C13" s="43">
        <v>500</v>
      </c>
      <c r="D13" s="85" t="s">
        <v>100</v>
      </c>
      <c r="E13" s="133" t="s">
        <v>27</v>
      </c>
    </row>
    <row r="14" spans="1:5" s="34" customFormat="1" ht="15" customHeight="1" x14ac:dyDescent="0.25">
      <c r="A14" s="45">
        <v>43833</v>
      </c>
      <c r="B14" s="45">
        <v>43839</v>
      </c>
      <c r="C14" s="43">
        <v>10</v>
      </c>
      <c r="D14" s="85" t="s">
        <v>810</v>
      </c>
      <c r="E14" s="133" t="s">
        <v>27</v>
      </c>
    </row>
    <row r="15" spans="1:5" s="34" customFormat="1" ht="15" customHeight="1" x14ac:dyDescent="0.25">
      <c r="A15" s="45">
        <v>43849</v>
      </c>
      <c r="B15" s="45">
        <v>43851</v>
      </c>
      <c r="C15" s="43">
        <v>294.93</v>
      </c>
      <c r="D15" s="85" t="s">
        <v>811</v>
      </c>
      <c r="E15" s="133" t="s">
        <v>27</v>
      </c>
    </row>
    <row r="16" spans="1:5" s="34" customFormat="1" ht="15" customHeight="1" x14ac:dyDescent="0.25">
      <c r="A16" s="45">
        <v>43851</v>
      </c>
      <c r="B16" s="45">
        <v>43853</v>
      </c>
      <c r="C16" s="43">
        <v>50</v>
      </c>
      <c r="D16" s="85" t="s">
        <v>809</v>
      </c>
      <c r="E16" s="133" t="s">
        <v>27</v>
      </c>
    </row>
    <row r="17" spans="1:7" s="34" customFormat="1" ht="15" customHeight="1" x14ac:dyDescent="0.25">
      <c r="A17" s="45">
        <v>43852</v>
      </c>
      <c r="B17" s="45">
        <v>43853</v>
      </c>
      <c r="C17" s="43">
        <v>0.59</v>
      </c>
      <c r="D17" s="85" t="s">
        <v>808</v>
      </c>
      <c r="E17" s="133" t="s">
        <v>27</v>
      </c>
    </row>
    <row r="18" spans="1:7" ht="30" customHeight="1" x14ac:dyDescent="0.25">
      <c r="A18" s="197" t="s">
        <v>33</v>
      </c>
      <c r="B18" s="198"/>
      <c r="C18" s="239">
        <f>SUM(C9:C17)-326.32</f>
        <v>4979.2000000000007</v>
      </c>
      <c r="D18" s="21"/>
      <c r="E18" s="86"/>
      <c r="G18" s="29"/>
    </row>
    <row r="19" spans="1:7" ht="30" customHeight="1" x14ac:dyDescent="0.25">
      <c r="A19" s="197" t="s">
        <v>34</v>
      </c>
      <c r="B19" s="198"/>
      <c r="C19" s="240">
        <v>0</v>
      </c>
      <c r="D19" s="21"/>
      <c r="E19" s="19"/>
    </row>
    <row r="25" spans="1:7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A19:B19"/>
    <mergeCell ref="D6:E6"/>
    <mergeCell ref="B4:E4"/>
    <mergeCell ref="B1:E1"/>
    <mergeCell ref="B2:E2"/>
    <mergeCell ref="B5:E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9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3.5703125" bestFit="1" customWidth="1"/>
    <col min="5" max="5" width="34.7109375" bestFit="1" customWidth="1"/>
    <col min="6" max="255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8"/>
      <c r="D3" s="5"/>
      <c r="E3" s="5"/>
    </row>
    <row r="4" spans="1:5" ht="18.75" x14ac:dyDescent="0.25">
      <c r="B4" s="195" t="s">
        <v>35</v>
      </c>
      <c r="C4" s="195"/>
      <c r="D4" s="195"/>
      <c r="E4" s="195"/>
    </row>
    <row r="5" spans="1:5" ht="18.75" x14ac:dyDescent="0.25">
      <c r="B5" s="195" t="s">
        <v>593</v>
      </c>
      <c r="C5" s="195"/>
      <c r="D5" s="195"/>
      <c r="E5" s="195"/>
    </row>
    <row r="6" spans="1:5" ht="18.75" x14ac:dyDescent="0.3">
      <c r="C6" s="196"/>
      <c r="D6" s="196"/>
      <c r="E6" s="123"/>
    </row>
    <row r="8" spans="1:5" s="34" customFormat="1" ht="30" x14ac:dyDescent="0.25">
      <c r="A8" s="30" t="s">
        <v>24</v>
      </c>
      <c r="B8" s="31" t="s">
        <v>31</v>
      </c>
      <c r="C8" s="32" t="s">
        <v>18</v>
      </c>
      <c r="D8" s="31" t="s">
        <v>128</v>
      </c>
      <c r="E8" s="33" t="s">
        <v>32</v>
      </c>
    </row>
    <row r="9" spans="1:5" ht="15" customHeight="1" x14ac:dyDescent="0.25">
      <c r="A9" s="47">
        <v>43830.22556712963</v>
      </c>
      <c r="B9" s="236">
        <v>43839</v>
      </c>
      <c r="C9" s="107">
        <v>900</v>
      </c>
      <c r="D9" s="134">
        <v>4206</v>
      </c>
      <c r="E9" s="125" t="s">
        <v>27</v>
      </c>
    </row>
    <row r="10" spans="1:5" s="34" customFormat="1" ht="15" customHeight="1" x14ac:dyDescent="0.25">
      <c r="A10" s="232">
        <v>43830.823981481481</v>
      </c>
      <c r="B10" s="237">
        <v>43839</v>
      </c>
      <c r="C10" s="148">
        <v>1100</v>
      </c>
      <c r="D10" s="233">
        <v>2847</v>
      </c>
      <c r="E10" s="125" t="s">
        <v>27</v>
      </c>
    </row>
    <row r="11" spans="1:5" s="34" customFormat="1" ht="15" customHeight="1" x14ac:dyDescent="0.25">
      <c r="A11" s="47">
        <v>43838.671099537038</v>
      </c>
      <c r="B11" s="238">
        <v>43839</v>
      </c>
      <c r="C11" s="235">
        <v>50</v>
      </c>
      <c r="D11" s="234" t="s">
        <v>813</v>
      </c>
      <c r="E11" s="125" t="s">
        <v>27</v>
      </c>
    </row>
    <row r="12" spans="1:5" s="34" customFormat="1" ht="15" customHeight="1" x14ac:dyDescent="0.25">
      <c r="A12" s="47">
        <v>43840.490127314813</v>
      </c>
      <c r="B12" s="238">
        <v>43843</v>
      </c>
      <c r="C12" s="235">
        <v>100</v>
      </c>
      <c r="D12" s="234" t="s">
        <v>814</v>
      </c>
      <c r="E12" s="125" t="s">
        <v>27</v>
      </c>
    </row>
    <row r="13" spans="1:5" s="34" customFormat="1" ht="15" customHeight="1" x14ac:dyDescent="0.25">
      <c r="A13" s="47">
        <v>43843.807326388887</v>
      </c>
      <c r="B13" s="238">
        <v>43844</v>
      </c>
      <c r="C13" s="235">
        <v>562</v>
      </c>
      <c r="D13" s="234" t="s">
        <v>813</v>
      </c>
      <c r="E13" s="125" t="s">
        <v>27</v>
      </c>
    </row>
    <row r="14" spans="1:5" s="34" customFormat="1" ht="15" customHeight="1" x14ac:dyDescent="0.25">
      <c r="A14" s="47">
        <v>43844.808611111112</v>
      </c>
      <c r="B14" s="238">
        <v>43845</v>
      </c>
      <c r="C14" s="235">
        <v>100</v>
      </c>
      <c r="D14" s="234" t="s">
        <v>815</v>
      </c>
      <c r="E14" s="125" t="s">
        <v>27</v>
      </c>
    </row>
    <row r="15" spans="1:5" s="34" customFormat="1" ht="15" customHeight="1" x14ac:dyDescent="0.25">
      <c r="A15" s="47">
        <v>43854.771666666667</v>
      </c>
      <c r="B15" s="238">
        <v>43857</v>
      </c>
      <c r="C15" s="235">
        <v>100</v>
      </c>
      <c r="D15" s="234" t="s">
        <v>816</v>
      </c>
      <c r="E15" s="125" t="s">
        <v>27</v>
      </c>
    </row>
    <row r="16" spans="1:5" s="34" customFormat="1" ht="15" customHeight="1" x14ac:dyDescent="0.25">
      <c r="A16" s="47">
        <v>43856.948541666665</v>
      </c>
      <c r="B16" s="238">
        <v>43857</v>
      </c>
      <c r="C16" s="235">
        <v>100</v>
      </c>
      <c r="D16" s="234" t="s">
        <v>816</v>
      </c>
      <c r="E16" s="125" t="s">
        <v>27</v>
      </c>
    </row>
    <row r="17" spans="1:5" ht="15" customHeight="1" x14ac:dyDescent="0.25">
      <c r="A17" s="47">
        <v>43857.844548611109</v>
      </c>
      <c r="B17" s="238">
        <v>43858</v>
      </c>
      <c r="C17" s="235">
        <v>500</v>
      </c>
      <c r="D17" s="234" t="s">
        <v>817</v>
      </c>
      <c r="E17" s="125" t="s">
        <v>27</v>
      </c>
    </row>
    <row r="18" spans="1:5" s="34" customFormat="1" ht="15" customHeight="1" x14ac:dyDescent="0.25">
      <c r="A18" s="47">
        <v>43857.978796296295</v>
      </c>
      <c r="B18" s="238">
        <v>43858</v>
      </c>
      <c r="C18" s="235">
        <v>100</v>
      </c>
      <c r="D18" s="234" t="s">
        <v>816</v>
      </c>
      <c r="E18" s="125" t="s">
        <v>27</v>
      </c>
    </row>
    <row r="19" spans="1:5" s="34" customFormat="1" ht="15" customHeight="1" x14ac:dyDescent="0.25">
      <c r="A19" s="47">
        <v>43858.750706018516</v>
      </c>
      <c r="B19" s="238">
        <v>43859</v>
      </c>
      <c r="C19" s="235">
        <v>100</v>
      </c>
      <c r="D19" s="234" t="s">
        <v>818</v>
      </c>
      <c r="E19" s="125" t="s">
        <v>27</v>
      </c>
    </row>
    <row r="20" spans="1:5" s="34" customFormat="1" ht="15" customHeight="1" x14ac:dyDescent="0.25">
      <c r="A20" s="47">
        <v>43859.496967592589</v>
      </c>
      <c r="B20" s="238">
        <v>43860</v>
      </c>
      <c r="C20" s="235">
        <v>200</v>
      </c>
      <c r="D20" s="234" t="s">
        <v>816</v>
      </c>
      <c r="E20" s="125" t="s">
        <v>27</v>
      </c>
    </row>
    <row r="21" spans="1:5" ht="30" customHeight="1" x14ac:dyDescent="0.25">
      <c r="A21" s="201" t="s">
        <v>36</v>
      </c>
      <c r="B21" s="202"/>
      <c r="C21" s="130">
        <f>SUM(C9:C20)*0.972</f>
        <v>3802.4639999999999</v>
      </c>
      <c r="D21" s="131"/>
      <c r="E21" s="44"/>
    </row>
    <row r="22" spans="1:5" ht="30" customHeight="1" x14ac:dyDescent="0.25">
      <c r="A22" s="199" t="s">
        <v>37</v>
      </c>
      <c r="B22" s="200"/>
      <c r="C22" s="8">
        <v>0</v>
      </c>
      <c r="D22" s="132"/>
      <c r="E22" s="33"/>
    </row>
    <row r="24" spans="1:5" x14ac:dyDescent="0.25">
      <c r="C24" s="70"/>
    </row>
    <row r="29" spans="1:5" ht="15" customHeight="1" x14ac:dyDescent="0.25"/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22:B22"/>
    <mergeCell ref="C6:D6"/>
    <mergeCell ref="A21:B21"/>
    <mergeCell ref="B5:E5"/>
    <mergeCell ref="B4:E4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</row>
    <row r="2" spans="1:5" ht="18.75" x14ac:dyDescent="0.3">
      <c r="B2" s="194" t="s">
        <v>1</v>
      </c>
      <c r="C2" s="194"/>
      <c r="D2" s="194"/>
    </row>
    <row r="3" spans="1:5" ht="18" customHeight="1" x14ac:dyDescent="0.3">
      <c r="C3" s="28"/>
      <c r="D3" s="5"/>
    </row>
    <row r="4" spans="1:5" ht="18.75" x14ac:dyDescent="0.25">
      <c r="B4" s="195" t="s">
        <v>38</v>
      </c>
      <c r="C4" s="195"/>
      <c r="D4" s="195"/>
    </row>
    <row r="5" spans="1:5" ht="18.75" x14ac:dyDescent="0.25">
      <c r="B5" s="195" t="s">
        <v>593</v>
      </c>
      <c r="C5" s="195"/>
      <c r="D5" s="195"/>
    </row>
    <row r="6" spans="1:5" ht="18.75" x14ac:dyDescent="0.3">
      <c r="C6" s="196"/>
      <c r="D6" s="196"/>
    </row>
    <row r="8" spans="1:5" s="34" customFormat="1" ht="30" x14ac:dyDescent="0.25">
      <c r="A8" s="30" t="s">
        <v>24</v>
      </c>
      <c r="B8" s="31" t="s">
        <v>31</v>
      </c>
      <c r="C8" s="32" t="s">
        <v>18</v>
      </c>
      <c r="D8" s="31" t="s">
        <v>812</v>
      </c>
      <c r="E8" s="33" t="s">
        <v>32</v>
      </c>
    </row>
    <row r="9" spans="1:5" s="50" customFormat="1" ht="15" customHeight="1" x14ac:dyDescent="0.25">
      <c r="A9" s="170"/>
      <c r="B9" s="171"/>
      <c r="C9" s="172">
        <v>0</v>
      </c>
      <c r="D9" s="173"/>
      <c r="E9" s="133"/>
    </row>
    <row r="10" spans="1:5" ht="30" customHeight="1" x14ac:dyDescent="0.25">
      <c r="A10" s="199" t="s">
        <v>49</v>
      </c>
      <c r="B10" s="200"/>
      <c r="C10" s="8">
        <f>SUM(C9:C9)-SUM(C9:C9)*5%</f>
        <v>0</v>
      </c>
      <c r="D10" s="132"/>
      <c r="E10" s="169"/>
    </row>
    <row r="11" spans="1:5" ht="30" customHeight="1" x14ac:dyDescent="0.25">
      <c r="A11" s="199" t="s">
        <v>50</v>
      </c>
      <c r="B11" s="200"/>
      <c r="C11" s="8"/>
      <c r="D11" s="132"/>
      <c r="E11" s="169"/>
    </row>
  </sheetData>
  <sheetProtection formatCells="0" formatColumns="0" formatRows="0" insertColumns="0" insertRows="0" insertHyperlinks="0" deleteColumns="0" deleteRows="0" sort="0" autoFilter="0" pivotTables="0"/>
  <mergeCells count="7">
    <mergeCell ref="A11:B11"/>
    <mergeCell ref="A10:B10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81"/>
  <sheetViews>
    <sheetView showGridLines="0" workbookViewId="0">
      <selection activeCell="A7" sqref="A7"/>
    </sheetView>
  </sheetViews>
  <sheetFormatPr defaultColWidth="11.42578125" defaultRowHeight="15" x14ac:dyDescent="0.25"/>
  <cols>
    <col min="1" max="2" width="20.7109375" customWidth="1"/>
    <col min="3" max="3" width="15.7109375" style="29" customWidth="1"/>
    <col min="4" max="4" width="31" bestFit="1" customWidth="1"/>
    <col min="5" max="5" width="34.7109375" bestFit="1" customWidth="1"/>
    <col min="6" max="256" width="8.85546875" customWidth="1"/>
  </cols>
  <sheetData>
    <row r="1" spans="1:5" ht="18.75" x14ac:dyDescent="0.3">
      <c r="B1" s="194" t="s">
        <v>0</v>
      </c>
      <c r="C1" s="194"/>
      <c r="D1" s="194"/>
      <c r="E1" s="194"/>
    </row>
    <row r="2" spans="1:5" ht="18.75" x14ac:dyDescent="0.3">
      <c r="B2" s="194" t="s">
        <v>1</v>
      </c>
      <c r="C2" s="194"/>
      <c r="D2" s="194"/>
      <c r="E2" s="194"/>
    </row>
    <row r="3" spans="1:5" ht="18" customHeight="1" x14ac:dyDescent="0.3">
      <c r="C3" s="28"/>
      <c r="D3" s="5"/>
    </row>
    <row r="4" spans="1:5" ht="18.75" x14ac:dyDescent="0.25">
      <c r="B4" s="195" t="s">
        <v>40</v>
      </c>
      <c r="C4" s="195"/>
      <c r="D4" s="195"/>
      <c r="E4" s="195"/>
    </row>
    <row r="5" spans="1:5" ht="18.75" x14ac:dyDescent="0.25">
      <c r="B5" s="195" t="s">
        <v>593</v>
      </c>
      <c r="C5" s="195"/>
      <c r="D5" s="195"/>
      <c r="E5" s="195"/>
    </row>
    <row r="6" spans="1:5" ht="18.75" x14ac:dyDescent="0.3">
      <c r="C6" s="196"/>
      <c r="D6" s="196"/>
    </row>
    <row r="8" spans="1:5" s="34" customFormat="1" ht="30" x14ac:dyDescent="0.25">
      <c r="A8" s="30" t="s">
        <v>130</v>
      </c>
      <c r="B8" s="31" t="s">
        <v>31</v>
      </c>
      <c r="C8" s="32" t="s">
        <v>18</v>
      </c>
      <c r="D8" s="31" t="s">
        <v>39</v>
      </c>
      <c r="E8" s="33" t="s">
        <v>32</v>
      </c>
    </row>
    <row r="9" spans="1:5" ht="15" customHeight="1" x14ac:dyDescent="0.25">
      <c r="A9" s="175">
        <v>43820.981273147998</v>
      </c>
      <c r="B9" s="180">
        <v>43839</v>
      </c>
      <c r="C9" s="176">
        <v>1000</v>
      </c>
      <c r="D9" s="173" t="s">
        <v>105</v>
      </c>
      <c r="E9" s="133" t="s">
        <v>27</v>
      </c>
    </row>
    <row r="10" spans="1:5" ht="15" customHeight="1" x14ac:dyDescent="0.25">
      <c r="A10" s="47">
        <v>43821.678888889001</v>
      </c>
      <c r="B10" s="181">
        <v>43839</v>
      </c>
      <c r="C10" s="111">
        <v>500</v>
      </c>
      <c r="D10" s="49" t="s">
        <v>106</v>
      </c>
      <c r="E10" s="125" t="s">
        <v>27</v>
      </c>
    </row>
    <row r="11" spans="1:5" ht="15" customHeight="1" x14ac:dyDescent="0.25">
      <c r="A11" s="47">
        <v>43821.773541666997</v>
      </c>
      <c r="B11" s="180">
        <v>43839</v>
      </c>
      <c r="C11" s="111">
        <v>300</v>
      </c>
      <c r="D11" s="49" t="s">
        <v>107</v>
      </c>
      <c r="E11" s="133" t="s">
        <v>27</v>
      </c>
    </row>
    <row r="12" spans="1:5" ht="15" customHeight="1" x14ac:dyDescent="0.25">
      <c r="A12" s="47">
        <v>43822.430347221998</v>
      </c>
      <c r="B12" s="181">
        <v>43839</v>
      </c>
      <c r="C12" s="111">
        <v>300</v>
      </c>
      <c r="D12" s="49" t="s">
        <v>56</v>
      </c>
      <c r="E12" s="125" t="s">
        <v>27</v>
      </c>
    </row>
    <row r="13" spans="1:5" ht="15" customHeight="1" x14ac:dyDescent="0.25">
      <c r="A13" s="47">
        <v>43822.490474537</v>
      </c>
      <c r="B13" s="180">
        <v>43839</v>
      </c>
      <c r="C13" s="111">
        <v>1000</v>
      </c>
      <c r="D13" s="49" t="s">
        <v>103</v>
      </c>
      <c r="E13" s="133" t="s">
        <v>27</v>
      </c>
    </row>
    <row r="14" spans="1:5" ht="15" customHeight="1" x14ac:dyDescent="0.25">
      <c r="A14" s="47">
        <v>43822.678622685002</v>
      </c>
      <c r="B14" s="181">
        <v>43839</v>
      </c>
      <c r="C14" s="111">
        <v>500</v>
      </c>
      <c r="D14" s="49" t="s">
        <v>104</v>
      </c>
      <c r="E14" s="125" t="s">
        <v>27</v>
      </c>
    </row>
    <row r="15" spans="1:5" ht="15" customHeight="1" x14ac:dyDescent="0.25">
      <c r="A15" s="47">
        <v>43822.795601851998</v>
      </c>
      <c r="B15" s="180">
        <v>43839</v>
      </c>
      <c r="C15" s="111">
        <v>500</v>
      </c>
      <c r="D15" s="49" t="s">
        <v>122</v>
      </c>
      <c r="E15" s="133" t="s">
        <v>27</v>
      </c>
    </row>
    <row r="16" spans="1:5" ht="15" customHeight="1" x14ac:dyDescent="0.25">
      <c r="A16" s="47">
        <v>43823.490844906999</v>
      </c>
      <c r="B16" s="181">
        <v>43839</v>
      </c>
      <c r="C16" s="111">
        <v>500</v>
      </c>
      <c r="D16" s="49" t="s">
        <v>123</v>
      </c>
      <c r="E16" s="125" t="s">
        <v>27</v>
      </c>
    </row>
    <row r="17" spans="1:5" ht="15" customHeight="1" x14ac:dyDescent="0.25">
      <c r="A17" s="47">
        <v>43824.841307870003</v>
      </c>
      <c r="B17" s="180">
        <v>43839</v>
      </c>
      <c r="C17" s="111">
        <v>400</v>
      </c>
      <c r="D17" s="49" t="s">
        <v>121</v>
      </c>
      <c r="E17" s="133" t="s">
        <v>27</v>
      </c>
    </row>
    <row r="18" spans="1:5" ht="15" customHeight="1" x14ac:dyDescent="0.25">
      <c r="A18" s="47">
        <v>43824.893321759002</v>
      </c>
      <c r="B18" s="181">
        <v>43839</v>
      </c>
      <c r="C18" s="111">
        <v>300</v>
      </c>
      <c r="D18" s="49" t="s">
        <v>120</v>
      </c>
      <c r="E18" s="125" t="s">
        <v>27</v>
      </c>
    </row>
    <row r="19" spans="1:5" ht="15" customHeight="1" x14ac:dyDescent="0.25">
      <c r="A19" s="47">
        <v>43825.394236111002</v>
      </c>
      <c r="B19" s="180">
        <v>43839</v>
      </c>
      <c r="C19" s="111">
        <v>300</v>
      </c>
      <c r="D19" s="49" t="s">
        <v>119</v>
      </c>
      <c r="E19" s="133" t="s">
        <v>27</v>
      </c>
    </row>
    <row r="20" spans="1:5" ht="15" customHeight="1" x14ac:dyDescent="0.25">
      <c r="A20" s="47">
        <v>43825.818240740999</v>
      </c>
      <c r="B20" s="181">
        <v>43839</v>
      </c>
      <c r="C20" s="111">
        <v>10</v>
      </c>
      <c r="D20" s="49" t="s">
        <v>108</v>
      </c>
      <c r="E20" s="125" t="s">
        <v>27</v>
      </c>
    </row>
    <row r="21" spans="1:5" ht="15" customHeight="1" x14ac:dyDescent="0.25">
      <c r="A21" s="47">
        <v>43826.453750000001</v>
      </c>
      <c r="B21" s="180">
        <v>43839</v>
      </c>
      <c r="C21" s="111">
        <v>300</v>
      </c>
      <c r="D21" s="49" t="s">
        <v>51</v>
      </c>
      <c r="E21" s="133" t="s">
        <v>27</v>
      </c>
    </row>
    <row r="22" spans="1:5" ht="15" customHeight="1" x14ac:dyDescent="0.25">
      <c r="A22" s="47">
        <v>43826.462986111001</v>
      </c>
      <c r="B22" s="181">
        <v>43839</v>
      </c>
      <c r="C22" s="111">
        <v>350</v>
      </c>
      <c r="D22" s="49" t="s">
        <v>118</v>
      </c>
      <c r="E22" s="125" t="s">
        <v>27</v>
      </c>
    </row>
    <row r="23" spans="1:5" ht="15" customHeight="1" x14ac:dyDescent="0.25">
      <c r="A23" s="47">
        <v>43826.643622684998</v>
      </c>
      <c r="B23" s="180">
        <v>43839</v>
      </c>
      <c r="C23" s="111">
        <v>1000</v>
      </c>
      <c r="D23" s="49" t="s">
        <v>117</v>
      </c>
      <c r="E23" s="133" t="s">
        <v>27</v>
      </c>
    </row>
    <row r="24" spans="1:5" ht="15" customHeight="1" x14ac:dyDescent="0.25">
      <c r="A24" s="47">
        <v>43826.677627315003</v>
      </c>
      <c r="B24" s="181">
        <v>43839</v>
      </c>
      <c r="C24" s="111">
        <v>2000</v>
      </c>
      <c r="D24" s="49" t="s">
        <v>106</v>
      </c>
      <c r="E24" s="125" t="s">
        <v>27</v>
      </c>
    </row>
    <row r="25" spans="1:5" ht="15" customHeight="1" x14ac:dyDescent="0.25">
      <c r="A25" s="47">
        <v>43826.947592593002</v>
      </c>
      <c r="B25" s="180">
        <v>43839</v>
      </c>
      <c r="C25" s="111">
        <v>500</v>
      </c>
      <c r="D25" s="49" t="s">
        <v>116</v>
      </c>
      <c r="E25" s="133" t="s">
        <v>27</v>
      </c>
    </row>
    <row r="26" spans="1:5" ht="15" customHeight="1" x14ac:dyDescent="0.25">
      <c r="A26" s="47">
        <v>43827.405312499999</v>
      </c>
      <c r="B26" s="181">
        <v>43839</v>
      </c>
      <c r="C26" s="111">
        <v>300</v>
      </c>
      <c r="D26" s="49" t="s">
        <v>115</v>
      </c>
      <c r="E26" s="125" t="s">
        <v>27</v>
      </c>
    </row>
    <row r="27" spans="1:5" ht="15" customHeight="1" x14ac:dyDescent="0.25">
      <c r="A27" s="47">
        <v>43827.423784721999</v>
      </c>
      <c r="B27" s="180">
        <v>43839</v>
      </c>
      <c r="C27" s="111">
        <v>600</v>
      </c>
      <c r="D27" s="49" t="s">
        <v>64</v>
      </c>
      <c r="E27" s="133" t="s">
        <v>27</v>
      </c>
    </row>
    <row r="28" spans="1:5" ht="15" customHeight="1" x14ac:dyDescent="0.25">
      <c r="A28" s="47">
        <v>43827.704918980999</v>
      </c>
      <c r="B28" s="181">
        <v>43839</v>
      </c>
      <c r="C28" s="111">
        <v>500</v>
      </c>
      <c r="D28" s="49" t="s">
        <v>114</v>
      </c>
      <c r="E28" s="125" t="s">
        <v>27</v>
      </c>
    </row>
    <row r="29" spans="1:5" ht="15" customHeight="1" x14ac:dyDescent="0.25">
      <c r="A29" s="47">
        <v>43827.716574074002</v>
      </c>
      <c r="B29" s="180">
        <v>43839</v>
      </c>
      <c r="C29" s="111">
        <v>250</v>
      </c>
      <c r="D29" s="49" t="s">
        <v>113</v>
      </c>
      <c r="E29" s="133" t="s">
        <v>27</v>
      </c>
    </row>
    <row r="30" spans="1:5" ht="15" customHeight="1" x14ac:dyDescent="0.25">
      <c r="A30" s="47">
        <v>43828.944317130001</v>
      </c>
      <c r="B30" s="181">
        <v>43839</v>
      </c>
      <c r="C30" s="111">
        <v>100</v>
      </c>
      <c r="D30" s="49" t="s">
        <v>63</v>
      </c>
      <c r="E30" s="125" t="s">
        <v>27</v>
      </c>
    </row>
    <row r="31" spans="1:5" ht="15" customHeight="1" x14ac:dyDescent="0.25">
      <c r="A31" s="47">
        <v>43829.838368056</v>
      </c>
      <c r="B31" s="180">
        <v>43839</v>
      </c>
      <c r="C31" s="111">
        <v>300</v>
      </c>
      <c r="D31" s="49" t="s">
        <v>112</v>
      </c>
      <c r="E31" s="133" t="s">
        <v>27</v>
      </c>
    </row>
    <row r="32" spans="1:5" ht="15" customHeight="1" x14ac:dyDescent="0.25">
      <c r="A32" s="47">
        <v>43829.854189815</v>
      </c>
      <c r="B32" s="181">
        <v>43839</v>
      </c>
      <c r="C32" s="111">
        <v>300</v>
      </c>
      <c r="D32" s="49" t="s">
        <v>111</v>
      </c>
      <c r="E32" s="125" t="s">
        <v>27</v>
      </c>
    </row>
    <row r="33" spans="1:5" ht="15" customHeight="1" x14ac:dyDescent="0.25">
      <c r="A33" s="47">
        <v>43829.870810184999</v>
      </c>
      <c r="B33" s="180">
        <v>43839</v>
      </c>
      <c r="C33" s="111">
        <v>100</v>
      </c>
      <c r="D33" s="49" t="s">
        <v>110</v>
      </c>
      <c r="E33" s="133" t="s">
        <v>27</v>
      </c>
    </row>
    <row r="34" spans="1:5" ht="15" customHeight="1" x14ac:dyDescent="0.25">
      <c r="A34" s="47">
        <v>43830.587071759001</v>
      </c>
      <c r="B34" s="93">
        <v>43862</v>
      </c>
      <c r="C34" s="111">
        <v>300</v>
      </c>
      <c r="D34" s="49" t="s">
        <v>109</v>
      </c>
      <c r="E34" s="125" t="s">
        <v>27</v>
      </c>
    </row>
    <row r="35" spans="1:5" ht="15" customHeight="1" x14ac:dyDescent="0.25">
      <c r="A35" s="47">
        <v>43830.596203704001</v>
      </c>
      <c r="B35" s="182">
        <v>43862</v>
      </c>
      <c r="C35" s="111">
        <v>10</v>
      </c>
      <c r="D35" s="49" t="s">
        <v>108</v>
      </c>
      <c r="E35" s="133" t="s">
        <v>27</v>
      </c>
    </row>
    <row r="36" spans="1:5" ht="15" customHeight="1" x14ac:dyDescent="0.25">
      <c r="A36" s="47">
        <v>43830.783506943997</v>
      </c>
      <c r="B36" s="93">
        <v>43862</v>
      </c>
      <c r="C36" s="111">
        <v>500</v>
      </c>
      <c r="D36" s="49" t="s">
        <v>62</v>
      </c>
      <c r="E36" s="125" t="s">
        <v>27</v>
      </c>
    </row>
    <row r="37" spans="1:5" ht="15" customHeight="1" x14ac:dyDescent="0.25">
      <c r="A37" s="177">
        <v>43831</v>
      </c>
      <c r="B37" s="182">
        <v>43862</v>
      </c>
      <c r="C37" s="179">
        <v>20</v>
      </c>
      <c r="D37" s="178">
        <v>5030</v>
      </c>
      <c r="E37" s="133" t="s">
        <v>27</v>
      </c>
    </row>
    <row r="38" spans="1:5" ht="15" customHeight="1" x14ac:dyDescent="0.25">
      <c r="A38" s="177">
        <v>43831</v>
      </c>
      <c r="B38" s="93">
        <v>43862</v>
      </c>
      <c r="C38" s="179">
        <v>10</v>
      </c>
      <c r="D38" s="178">
        <v>5030</v>
      </c>
      <c r="E38" s="125" t="s">
        <v>27</v>
      </c>
    </row>
    <row r="39" spans="1:5" ht="15" customHeight="1" x14ac:dyDescent="0.25">
      <c r="A39" s="177">
        <v>43831</v>
      </c>
      <c r="B39" s="182">
        <v>43862</v>
      </c>
      <c r="C39" s="179">
        <v>17</v>
      </c>
      <c r="D39" s="178">
        <v>5001</v>
      </c>
      <c r="E39" s="133" t="s">
        <v>27</v>
      </c>
    </row>
    <row r="40" spans="1:5" ht="15" customHeight="1" x14ac:dyDescent="0.25">
      <c r="A40" s="177">
        <v>43831</v>
      </c>
      <c r="B40" s="93">
        <v>43862</v>
      </c>
      <c r="C40" s="179">
        <v>100</v>
      </c>
      <c r="D40" s="178">
        <v>8211</v>
      </c>
      <c r="E40" s="125" t="s">
        <v>27</v>
      </c>
    </row>
    <row r="41" spans="1:5" ht="15" customHeight="1" x14ac:dyDescent="0.25">
      <c r="A41" s="177">
        <v>43831</v>
      </c>
      <c r="B41" s="182">
        <v>43862</v>
      </c>
      <c r="C41" s="179">
        <v>425</v>
      </c>
      <c r="D41" s="178">
        <v>4301</v>
      </c>
      <c r="E41" s="133" t="s">
        <v>27</v>
      </c>
    </row>
    <row r="42" spans="1:5" ht="15" customHeight="1" x14ac:dyDescent="0.25">
      <c r="A42" s="177">
        <v>43833</v>
      </c>
      <c r="B42" s="93">
        <v>43862</v>
      </c>
      <c r="C42" s="179">
        <v>300</v>
      </c>
      <c r="D42" s="178">
        <v>1424</v>
      </c>
      <c r="E42" s="125" t="s">
        <v>27</v>
      </c>
    </row>
    <row r="43" spans="1:5" ht="15" customHeight="1" x14ac:dyDescent="0.25">
      <c r="A43" s="177">
        <v>43833</v>
      </c>
      <c r="B43" s="182">
        <v>43862</v>
      </c>
      <c r="C43" s="179">
        <v>200</v>
      </c>
      <c r="D43" s="178">
        <v>8120</v>
      </c>
      <c r="E43" s="133" t="s">
        <v>27</v>
      </c>
    </row>
    <row r="44" spans="1:5" ht="15" customHeight="1" x14ac:dyDescent="0.25">
      <c r="A44" s="177">
        <v>43834</v>
      </c>
      <c r="B44" s="93">
        <v>43862</v>
      </c>
      <c r="C44" s="179">
        <v>100</v>
      </c>
      <c r="D44" s="178">
        <v>8197</v>
      </c>
      <c r="E44" s="125" t="s">
        <v>27</v>
      </c>
    </row>
    <row r="45" spans="1:5" ht="15" customHeight="1" x14ac:dyDescent="0.25">
      <c r="A45" s="177">
        <v>43834</v>
      </c>
      <c r="B45" s="182">
        <v>43862</v>
      </c>
      <c r="C45" s="179">
        <v>100</v>
      </c>
      <c r="D45" s="178">
        <v>3179</v>
      </c>
      <c r="E45" s="133" t="s">
        <v>27</v>
      </c>
    </row>
    <row r="46" spans="1:5" ht="15" customHeight="1" x14ac:dyDescent="0.25">
      <c r="A46" s="177">
        <v>43834</v>
      </c>
      <c r="B46" s="93">
        <v>43862</v>
      </c>
      <c r="C46" s="179">
        <v>300</v>
      </c>
      <c r="D46" s="178">
        <v>3253</v>
      </c>
      <c r="E46" s="125" t="s">
        <v>27</v>
      </c>
    </row>
    <row r="47" spans="1:5" ht="15" customHeight="1" x14ac:dyDescent="0.25">
      <c r="A47" s="177">
        <v>43835</v>
      </c>
      <c r="B47" s="182">
        <v>43862</v>
      </c>
      <c r="C47" s="179">
        <v>500</v>
      </c>
      <c r="D47" s="178">
        <v>9554</v>
      </c>
      <c r="E47" s="133" t="s">
        <v>27</v>
      </c>
    </row>
    <row r="48" spans="1:5" ht="15" customHeight="1" x14ac:dyDescent="0.25">
      <c r="A48" s="177">
        <v>43836</v>
      </c>
      <c r="B48" s="93">
        <v>43862</v>
      </c>
      <c r="C48" s="179">
        <v>100</v>
      </c>
      <c r="D48" s="178">
        <v>3672</v>
      </c>
      <c r="E48" s="125" t="s">
        <v>27</v>
      </c>
    </row>
    <row r="49" spans="1:5" ht="15" customHeight="1" x14ac:dyDescent="0.25">
      <c r="A49" s="177">
        <v>43836</v>
      </c>
      <c r="B49" s="182">
        <v>43862</v>
      </c>
      <c r="C49" s="179">
        <v>500</v>
      </c>
      <c r="D49" s="178">
        <v>1441</v>
      </c>
      <c r="E49" s="133" t="s">
        <v>27</v>
      </c>
    </row>
    <row r="50" spans="1:5" ht="15" customHeight="1" x14ac:dyDescent="0.25">
      <c r="A50" s="177">
        <v>43836</v>
      </c>
      <c r="B50" s="93">
        <v>43862</v>
      </c>
      <c r="C50" s="179">
        <v>100</v>
      </c>
      <c r="D50" s="178">
        <v>2186</v>
      </c>
      <c r="E50" s="125" t="s">
        <v>27</v>
      </c>
    </row>
    <row r="51" spans="1:5" ht="15" customHeight="1" x14ac:dyDescent="0.25">
      <c r="A51" s="177">
        <v>43836</v>
      </c>
      <c r="B51" s="182">
        <v>43862</v>
      </c>
      <c r="C51" s="179">
        <v>100</v>
      </c>
      <c r="D51" s="178">
        <v>4797</v>
      </c>
      <c r="E51" s="133" t="s">
        <v>27</v>
      </c>
    </row>
    <row r="52" spans="1:5" ht="15" customHeight="1" x14ac:dyDescent="0.25">
      <c r="A52" s="177">
        <v>43838</v>
      </c>
      <c r="B52" s="93">
        <v>43862</v>
      </c>
      <c r="C52" s="179">
        <v>59</v>
      </c>
      <c r="D52" s="178">
        <v>8891</v>
      </c>
      <c r="E52" s="125" t="s">
        <v>27</v>
      </c>
    </row>
    <row r="53" spans="1:5" ht="15" customHeight="1" x14ac:dyDescent="0.25">
      <c r="A53" s="177">
        <v>43839</v>
      </c>
      <c r="B53" s="182">
        <v>43862</v>
      </c>
      <c r="C53" s="179">
        <v>100</v>
      </c>
      <c r="D53" s="178">
        <v>8197</v>
      </c>
      <c r="E53" s="133" t="s">
        <v>27</v>
      </c>
    </row>
    <row r="54" spans="1:5" ht="15" customHeight="1" x14ac:dyDescent="0.25">
      <c r="A54" s="177">
        <v>43843</v>
      </c>
      <c r="B54" s="93">
        <v>43862</v>
      </c>
      <c r="C54" s="179">
        <v>150</v>
      </c>
      <c r="D54" s="178">
        <v>2186</v>
      </c>
      <c r="E54" s="125" t="s">
        <v>27</v>
      </c>
    </row>
    <row r="55" spans="1:5" ht="15" customHeight="1" x14ac:dyDescent="0.25">
      <c r="A55" s="177">
        <v>43844</v>
      </c>
      <c r="B55" s="182">
        <v>43862</v>
      </c>
      <c r="C55" s="179">
        <v>500</v>
      </c>
      <c r="D55" s="178">
        <v>7958</v>
      </c>
      <c r="E55" s="133" t="s">
        <v>27</v>
      </c>
    </row>
    <row r="56" spans="1:5" ht="15" customHeight="1" x14ac:dyDescent="0.25">
      <c r="A56" s="177">
        <v>43844</v>
      </c>
      <c r="B56" s="93">
        <v>43862</v>
      </c>
      <c r="C56" s="179">
        <v>200</v>
      </c>
      <c r="D56" s="178">
        <v>7127</v>
      </c>
      <c r="E56" s="125" t="s">
        <v>27</v>
      </c>
    </row>
    <row r="57" spans="1:5" ht="15" customHeight="1" x14ac:dyDescent="0.25">
      <c r="A57" s="177">
        <v>43844</v>
      </c>
      <c r="B57" s="182">
        <v>43862</v>
      </c>
      <c r="C57" s="179">
        <v>150</v>
      </c>
      <c r="D57" s="178">
        <v>7328</v>
      </c>
      <c r="E57" s="133" t="s">
        <v>27</v>
      </c>
    </row>
    <row r="58" spans="1:5" ht="15" customHeight="1" x14ac:dyDescent="0.25">
      <c r="A58" s="177">
        <v>43844</v>
      </c>
      <c r="B58" s="93">
        <v>43862</v>
      </c>
      <c r="C58" s="179">
        <v>20</v>
      </c>
      <c r="D58" s="178">
        <v>5030</v>
      </c>
      <c r="E58" s="125" t="s">
        <v>27</v>
      </c>
    </row>
    <row r="59" spans="1:5" ht="15" customHeight="1" x14ac:dyDescent="0.25">
      <c r="A59" s="177">
        <v>43845</v>
      </c>
      <c r="B59" s="182">
        <v>43862</v>
      </c>
      <c r="C59" s="179">
        <v>25</v>
      </c>
      <c r="D59" s="178">
        <v>4848</v>
      </c>
      <c r="E59" s="133" t="s">
        <v>27</v>
      </c>
    </row>
    <row r="60" spans="1:5" ht="15" customHeight="1" x14ac:dyDescent="0.25">
      <c r="A60" s="177">
        <v>43845</v>
      </c>
      <c r="B60" s="93">
        <v>43862</v>
      </c>
      <c r="C60" s="179">
        <v>50</v>
      </c>
      <c r="D60" s="178">
        <v>4848</v>
      </c>
      <c r="E60" s="125" t="s">
        <v>27</v>
      </c>
    </row>
    <row r="61" spans="1:5" ht="15" customHeight="1" x14ac:dyDescent="0.25">
      <c r="A61" s="177">
        <v>43845</v>
      </c>
      <c r="B61" s="182">
        <v>43862</v>
      </c>
      <c r="C61" s="179">
        <v>200</v>
      </c>
      <c r="D61" s="178">
        <v>9845</v>
      </c>
      <c r="E61" s="133" t="s">
        <v>27</v>
      </c>
    </row>
    <row r="62" spans="1:5" ht="15" customHeight="1" x14ac:dyDescent="0.25">
      <c r="A62" s="177">
        <v>43847</v>
      </c>
      <c r="B62" s="93">
        <v>43862</v>
      </c>
      <c r="C62" s="179">
        <v>100</v>
      </c>
      <c r="D62" s="178">
        <v>8197</v>
      </c>
      <c r="E62" s="125" t="s">
        <v>27</v>
      </c>
    </row>
    <row r="63" spans="1:5" ht="15" customHeight="1" x14ac:dyDescent="0.25">
      <c r="A63" s="177">
        <v>43847</v>
      </c>
      <c r="B63" s="182">
        <v>43862</v>
      </c>
      <c r="C63" s="179">
        <v>450</v>
      </c>
      <c r="D63" s="178">
        <v>5809</v>
      </c>
      <c r="E63" s="133" t="s">
        <v>27</v>
      </c>
    </row>
    <row r="64" spans="1:5" ht="15" customHeight="1" x14ac:dyDescent="0.25">
      <c r="A64" s="177">
        <v>43848</v>
      </c>
      <c r="B64" s="93">
        <v>43862</v>
      </c>
      <c r="C64" s="179">
        <v>20</v>
      </c>
      <c r="D64" s="178">
        <v>5132</v>
      </c>
      <c r="E64" s="125" t="s">
        <v>27</v>
      </c>
    </row>
    <row r="65" spans="1:5" ht="15" customHeight="1" x14ac:dyDescent="0.25">
      <c r="A65" s="177">
        <v>43848</v>
      </c>
      <c r="B65" s="182">
        <v>43862</v>
      </c>
      <c r="C65" s="179">
        <v>50</v>
      </c>
      <c r="D65" s="178">
        <v>6543</v>
      </c>
      <c r="E65" s="133" t="s">
        <v>27</v>
      </c>
    </row>
    <row r="66" spans="1:5" ht="15" customHeight="1" x14ac:dyDescent="0.25">
      <c r="A66" s="177">
        <v>43849</v>
      </c>
      <c r="B66" s="93">
        <v>43862</v>
      </c>
      <c r="C66" s="179">
        <v>30</v>
      </c>
      <c r="D66" s="178">
        <v>6543</v>
      </c>
      <c r="E66" s="125" t="s">
        <v>27</v>
      </c>
    </row>
    <row r="67" spans="1:5" ht="15" customHeight="1" x14ac:dyDescent="0.25">
      <c r="A67" s="177">
        <v>43850</v>
      </c>
      <c r="B67" s="182">
        <v>43862</v>
      </c>
      <c r="C67" s="179">
        <v>30</v>
      </c>
      <c r="D67" s="178">
        <v>801</v>
      </c>
      <c r="E67" s="133" t="s">
        <v>27</v>
      </c>
    </row>
    <row r="68" spans="1:5" ht="15" customHeight="1" x14ac:dyDescent="0.25">
      <c r="A68" s="177">
        <v>43850</v>
      </c>
      <c r="B68" s="93">
        <v>43862</v>
      </c>
      <c r="C68" s="179">
        <v>1000</v>
      </c>
      <c r="D68" s="178">
        <v>4552</v>
      </c>
      <c r="E68" s="125" t="s">
        <v>27</v>
      </c>
    </row>
    <row r="69" spans="1:5" ht="15" customHeight="1" x14ac:dyDescent="0.25">
      <c r="A69" s="177">
        <v>43851</v>
      </c>
      <c r="B69" s="182">
        <v>43862</v>
      </c>
      <c r="C69" s="179">
        <v>100</v>
      </c>
      <c r="D69" s="178">
        <v>5192</v>
      </c>
      <c r="E69" s="133" t="s">
        <v>27</v>
      </c>
    </row>
    <row r="70" spans="1:5" ht="15" customHeight="1" x14ac:dyDescent="0.25">
      <c r="A70" s="177">
        <v>43852</v>
      </c>
      <c r="B70" s="93">
        <v>43862</v>
      </c>
      <c r="C70" s="179">
        <v>250</v>
      </c>
      <c r="D70" s="178">
        <v>5033</v>
      </c>
      <c r="E70" s="125" t="s">
        <v>27</v>
      </c>
    </row>
    <row r="71" spans="1:5" ht="15" customHeight="1" x14ac:dyDescent="0.25">
      <c r="A71" s="177">
        <v>43853</v>
      </c>
      <c r="B71" s="182">
        <v>43862</v>
      </c>
      <c r="C71" s="179">
        <v>50</v>
      </c>
      <c r="D71" s="178">
        <v>889</v>
      </c>
      <c r="E71" s="133" t="s">
        <v>27</v>
      </c>
    </row>
    <row r="72" spans="1:5" ht="15" customHeight="1" x14ac:dyDescent="0.25">
      <c r="A72" s="177">
        <v>43853</v>
      </c>
      <c r="B72" s="93">
        <v>43862</v>
      </c>
      <c r="C72" s="179">
        <v>100</v>
      </c>
      <c r="D72" s="178">
        <v>8197</v>
      </c>
      <c r="E72" s="125" t="s">
        <v>27</v>
      </c>
    </row>
    <row r="73" spans="1:5" ht="15" customHeight="1" x14ac:dyDescent="0.25">
      <c r="A73" s="177">
        <v>43854</v>
      </c>
      <c r="B73" s="182">
        <v>43862</v>
      </c>
      <c r="C73" s="179">
        <v>60</v>
      </c>
      <c r="D73" s="178">
        <v>9879</v>
      </c>
      <c r="E73" s="133" t="s">
        <v>27</v>
      </c>
    </row>
    <row r="74" spans="1:5" ht="15" customHeight="1" x14ac:dyDescent="0.25">
      <c r="A74" s="177">
        <v>43855</v>
      </c>
      <c r="B74" s="93">
        <v>43862</v>
      </c>
      <c r="C74" s="179">
        <v>500</v>
      </c>
      <c r="D74" s="178">
        <v>9845</v>
      </c>
      <c r="E74" s="125" t="s">
        <v>27</v>
      </c>
    </row>
    <row r="75" spans="1:5" ht="15" customHeight="1" x14ac:dyDescent="0.25">
      <c r="A75" s="177">
        <v>43855</v>
      </c>
      <c r="B75" s="182">
        <v>43862</v>
      </c>
      <c r="C75" s="179">
        <v>600</v>
      </c>
      <c r="D75" s="178">
        <v>2190</v>
      </c>
      <c r="E75" s="133" t="s">
        <v>27</v>
      </c>
    </row>
    <row r="76" spans="1:5" ht="15" customHeight="1" x14ac:dyDescent="0.25">
      <c r="A76" s="177">
        <v>43860</v>
      </c>
      <c r="B76" s="93">
        <v>43862</v>
      </c>
      <c r="C76" s="179">
        <v>475</v>
      </c>
      <c r="D76" s="178">
        <v>3191</v>
      </c>
      <c r="E76" s="125" t="s">
        <v>27</v>
      </c>
    </row>
    <row r="77" spans="1:5" ht="15" customHeight="1" x14ac:dyDescent="0.25">
      <c r="A77" s="177">
        <v>43861</v>
      </c>
      <c r="B77" s="182">
        <v>43862</v>
      </c>
      <c r="C77" s="179">
        <v>750</v>
      </c>
      <c r="D77" s="178">
        <v>9845</v>
      </c>
      <c r="E77" s="133" t="s">
        <v>27</v>
      </c>
    </row>
    <row r="78" spans="1:5" ht="15" customHeight="1" x14ac:dyDescent="0.25">
      <c r="A78" s="177">
        <v>43861</v>
      </c>
      <c r="B78" s="93">
        <v>43862</v>
      </c>
      <c r="C78" s="179">
        <v>500</v>
      </c>
      <c r="D78" s="178">
        <v>9845</v>
      </c>
      <c r="E78" s="125" t="s">
        <v>27</v>
      </c>
    </row>
    <row r="79" spans="1:5" ht="30" customHeight="1" x14ac:dyDescent="0.25">
      <c r="A79" s="203" t="s">
        <v>33</v>
      </c>
      <c r="B79" s="204"/>
      <c r="C79" s="8">
        <f>SUM(C9:C33)-900.4</f>
        <v>11309.6</v>
      </c>
      <c r="D79" s="174"/>
      <c r="E79" s="22"/>
    </row>
    <row r="80" spans="1:5" ht="30" customHeight="1" x14ac:dyDescent="0.25">
      <c r="A80" s="203" t="s">
        <v>41</v>
      </c>
      <c r="B80" s="204"/>
      <c r="C80" s="8">
        <f>SUM(C34:C78)</f>
        <v>10201</v>
      </c>
      <c r="D80" s="174"/>
      <c r="E80" s="22"/>
    </row>
    <row r="81" spans="3:3" x14ac:dyDescent="0.25">
      <c r="C81" s="37"/>
    </row>
  </sheetData>
  <sheetProtection formatCells="0" formatColumns="0" formatRows="0" insertColumns="0" insertRows="0" insertHyperlinks="0" deleteColumns="0" deleteRows="0" sort="0" autoFilter="0" pivotTables="0"/>
  <mergeCells count="7">
    <mergeCell ref="B2:E2"/>
    <mergeCell ref="B1:E1"/>
    <mergeCell ref="A80:B80"/>
    <mergeCell ref="C6:D6"/>
    <mergeCell ref="A79:B79"/>
    <mergeCell ref="B5:E5"/>
    <mergeCell ref="B4:E4"/>
  </mergeCells>
  <pageMargins left="0.7" right="0.7" top="0.75" bottom="0.75" header="0.3" footer="0.3"/>
  <pageSetup paperSize="9" orientation="portrait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N209"/>
  <sheetViews>
    <sheetView showGridLines="0" workbookViewId="0">
      <selection activeCell="A8" sqref="A8"/>
    </sheetView>
  </sheetViews>
  <sheetFormatPr defaultColWidth="11.42578125" defaultRowHeight="15" customHeight="1" x14ac:dyDescent="0.25"/>
  <cols>
    <col min="1" max="1" width="20.7109375" style="6" customWidth="1"/>
    <col min="2" max="2" width="19.140625" style="6" customWidth="1"/>
    <col min="3" max="3" width="37.85546875" style="121" customWidth="1"/>
    <col min="4" max="4" width="104.28515625" customWidth="1"/>
    <col min="5" max="253" width="8.85546875" customWidth="1"/>
  </cols>
  <sheetData>
    <row r="1" spans="1:4" ht="18.75" x14ac:dyDescent="0.3">
      <c r="B1" s="194" t="s">
        <v>0</v>
      </c>
      <c r="C1" s="194"/>
      <c r="D1" s="194"/>
    </row>
    <row r="2" spans="1:4" ht="15" customHeight="1" x14ac:dyDescent="0.3">
      <c r="B2" s="194" t="s">
        <v>1</v>
      </c>
      <c r="C2" s="194"/>
      <c r="D2" s="194"/>
    </row>
    <row r="3" spans="1:4" ht="15" customHeight="1" x14ac:dyDescent="0.3">
      <c r="B3" s="110"/>
      <c r="C3" s="119"/>
    </row>
    <row r="4" spans="1:4" ht="15" customHeight="1" x14ac:dyDescent="0.25">
      <c r="B4" s="195" t="s">
        <v>42</v>
      </c>
      <c r="C4" s="195"/>
      <c r="D4" s="195"/>
    </row>
    <row r="5" spans="1:4" ht="15" customHeight="1" x14ac:dyDescent="0.25">
      <c r="B5" s="195" t="s">
        <v>43</v>
      </c>
      <c r="C5" s="195"/>
      <c r="D5" s="195"/>
    </row>
    <row r="6" spans="1:4" ht="15" customHeight="1" x14ac:dyDescent="0.3">
      <c r="B6" s="196" t="s">
        <v>593</v>
      </c>
      <c r="C6" s="196"/>
      <c r="D6" s="196"/>
    </row>
    <row r="9" spans="1:4" ht="15" customHeight="1" x14ac:dyDescent="0.25">
      <c r="A9" s="7" t="s">
        <v>44</v>
      </c>
      <c r="B9" s="35" t="s">
        <v>18</v>
      </c>
      <c r="C9" s="35" t="s">
        <v>26</v>
      </c>
      <c r="D9" s="20" t="s">
        <v>32</v>
      </c>
    </row>
    <row r="10" spans="1:4" ht="15" customHeight="1" x14ac:dyDescent="0.25">
      <c r="A10" s="211" t="s">
        <v>782</v>
      </c>
      <c r="B10" s="212"/>
      <c r="C10" s="213"/>
      <c r="D10" s="214"/>
    </row>
    <row r="11" spans="1:4" ht="15" customHeight="1" x14ac:dyDescent="0.25">
      <c r="A11" s="116">
        <v>43832.406192129478</v>
      </c>
      <c r="B11" s="43">
        <v>6</v>
      </c>
      <c r="C11" s="124" t="s">
        <v>627</v>
      </c>
      <c r="D11" s="164" t="s">
        <v>27</v>
      </c>
    </row>
    <row r="12" spans="1:4" ht="15" customHeight="1" x14ac:dyDescent="0.25">
      <c r="A12" s="116">
        <v>43832.413553240709</v>
      </c>
      <c r="B12" s="43">
        <v>50</v>
      </c>
      <c r="C12" s="124" t="s">
        <v>628</v>
      </c>
      <c r="D12" s="164" t="s">
        <v>27</v>
      </c>
    </row>
    <row r="13" spans="1:4" ht="15" customHeight="1" x14ac:dyDescent="0.25">
      <c r="A13" s="116">
        <v>43832.418009259272</v>
      </c>
      <c r="B13" s="43">
        <v>100</v>
      </c>
      <c r="C13" s="124" t="s">
        <v>629</v>
      </c>
      <c r="D13" s="164" t="s">
        <v>27</v>
      </c>
    </row>
    <row r="14" spans="1:4" ht="15" customHeight="1" x14ac:dyDescent="0.25">
      <c r="A14" s="116">
        <v>43832.42125000013</v>
      </c>
      <c r="B14" s="43">
        <v>100</v>
      </c>
      <c r="C14" s="124" t="s">
        <v>630</v>
      </c>
      <c r="D14" s="164" t="s">
        <v>27</v>
      </c>
    </row>
    <row r="15" spans="1:4" ht="15" customHeight="1" x14ac:dyDescent="0.25">
      <c r="A15" s="116">
        <v>43832.861956018489</v>
      </c>
      <c r="B15" s="43">
        <v>120</v>
      </c>
      <c r="C15" s="124" t="s">
        <v>631</v>
      </c>
      <c r="D15" s="164" t="s">
        <v>27</v>
      </c>
    </row>
    <row r="16" spans="1:4" ht="15" customHeight="1" x14ac:dyDescent="0.25">
      <c r="A16" s="116">
        <v>43832.418703703675</v>
      </c>
      <c r="B16" s="43">
        <v>200</v>
      </c>
      <c r="C16" s="124" t="s">
        <v>632</v>
      </c>
      <c r="D16" s="164" t="s">
        <v>27</v>
      </c>
    </row>
    <row r="17" spans="1:4" ht="15" customHeight="1" x14ac:dyDescent="0.25">
      <c r="A17" s="116">
        <v>43832.414664351847</v>
      </c>
      <c r="B17" s="43">
        <v>300</v>
      </c>
      <c r="C17" s="124" t="s">
        <v>633</v>
      </c>
      <c r="D17" s="164" t="s">
        <v>27</v>
      </c>
    </row>
    <row r="18" spans="1:4" ht="15" customHeight="1" x14ac:dyDescent="0.25">
      <c r="A18" s="116">
        <v>43832.420486111194</v>
      </c>
      <c r="B18" s="43">
        <v>300</v>
      </c>
      <c r="C18" s="124" t="s">
        <v>634</v>
      </c>
      <c r="D18" s="164" t="s">
        <v>27</v>
      </c>
    </row>
    <row r="19" spans="1:4" ht="15" customHeight="1" x14ac:dyDescent="0.25">
      <c r="A19" s="116">
        <v>43832.413912036922</v>
      </c>
      <c r="B19" s="43">
        <v>500</v>
      </c>
      <c r="C19" s="124" t="s">
        <v>635</v>
      </c>
      <c r="D19" s="164" t="s">
        <v>27</v>
      </c>
    </row>
    <row r="20" spans="1:4" ht="15" customHeight="1" x14ac:dyDescent="0.25">
      <c r="A20" s="116">
        <v>43832.414618055336</v>
      </c>
      <c r="B20" s="43">
        <v>500</v>
      </c>
      <c r="C20" s="124" t="s">
        <v>636</v>
      </c>
      <c r="D20" s="164" t="s">
        <v>27</v>
      </c>
    </row>
    <row r="21" spans="1:4" ht="15" customHeight="1" x14ac:dyDescent="0.25">
      <c r="A21" s="116">
        <v>43832.41891203681</v>
      </c>
      <c r="B21" s="43">
        <v>500</v>
      </c>
      <c r="C21" s="124" t="s">
        <v>637</v>
      </c>
      <c r="D21" s="164" t="s">
        <v>27</v>
      </c>
    </row>
    <row r="22" spans="1:4" ht="15" customHeight="1" x14ac:dyDescent="0.25">
      <c r="A22" s="116">
        <v>43832.419351852033</v>
      </c>
      <c r="B22" s="43">
        <v>500</v>
      </c>
      <c r="C22" s="124" t="s">
        <v>638</v>
      </c>
      <c r="D22" s="164" t="s">
        <v>27</v>
      </c>
    </row>
    <row r="23" spans="1:4" ht="15" customHeight="1" x14ac:dyDescent="0.25">
      <c r="A23" s="116">
        <v>43832.415960648097</v>
      </c>
      <c r="B23" s="43">
        <v>1000</v>
      </c>
      <c r="C23" s="124" t="s">
        <v>639</v>
      </c>
      <c r="D23" s="164" t="s">
        <v>27</v>
      </c>
    </row>
    <row r="24" spans="1:4" ht="15" customHeight="1" x14ac:dyDescent="0.25">
      <c r="A24" s="116">
        <v>43832.420671296306</v>
      </c>
      <c r="B24" s="43">
        <v>1500</v>
      </c>
      <c r="C24" s="124" t="s">
        <v>640</v>
      </c>
      <c r="D24" s="164" t="s">
        <v>27</v>
      </c>
    </row>
    <row r="25" spans="1:4" ht="15" customHeight="1" x14ac:dyDescent="0.25">
      <c r="A25" s="116">
        <v>43833.081516203936</v>
      </c>
      <c r="B25" s="43">
        <v>100</v>
      </c>
      <c r="C25" s="124" t="s">
        <v>641</v>
      </c>
      <c r="D25" s="164" t="s">
        <v>27</v>
      </c>
    </row>
    <row r="26" spans="1:4" ht="15" customHeight="1" x14ac:dyDescent="0.25">
      <c r="A26" s="116">
        <v>43833.457418981474</v>
      </c>
      <c r="B26" s="43">
        <v>200</v>
      </c>
      <c r="C26" s="124" t="s">
        <v>642</v>
      </c>
      <c r="D26" s="164" t="s">
        <v>27</v>
      </c>
    </row>
    <row r="27" spans="1:4" ht="15" customHeight="1" x14ac:dyDescent="0.25">
      <c r="A27" s="116">
        <v>43833.073726851959</v>
      </c>
      <c r="B27" s="43">
        <v>500</v>
      </c>
      <c r="C27" s="124" t="s">
        <v>643</v>
      </c>
      <c r="D27" s="164" t="s">
        <v>27</v>
      </c>
    </row>
    <row r="28" spans="1:4" ht="15" customHeight="1" x14ac:dyDescent="0.25">
      <c r="A28" s="116">
        <v>43833.165173611138</v>
      </c>
      <c r="B28" s="43">
        <v>11700</v>
      </c>
      <c r="C28" s="124" t="s">
        <v>644</v>
      </c>
      <c r="D28" s="164" t="s">
        <v>27</v>
      </c>
    </row>
    <row r="29" spans="1:4" ht="15" customHeight="1" x14ac:dyDescent="0.25">
      <c r="A29" s="116">
        <v>43834.632569444366</v>
      </c>
      <c r="B29" s="43">
        <v>12.07</v>
      </c>
      <c r="C29" s="124" t="s">
        <v>645</v>
      </c>
      <c r="D29" s="164" t="s">
        <v>27</v>
      </c>
    </row>
    <row r="30" spans="1:4" ht="15" customHeight="1" x14ac:dyDescent="0.25">
      <c r="A30" s="116">
        <v>43834.633784722071</v>
      </c>
      <c r="B30" s="43">
        <v>100</v>
      </c>
      <c r="C30" s="124" t="s">
        <v>646</v>
      </c>
      <c r="D30" s="164" t="s">
        <v>27</v>
      </c>
    </row>
    <row r="31" spans="1:4" ht="15" customHeight="1" x14ac:dyDescent="0.25">
      <c r="A31" s="116">
        <v>43834.636527777649</v>
      </c>
      <c r="B31" s="43">
        <v>100</v>
      </c>
      <c r="C31" s="124" t="s">
        <v>647</v>
      </c>
      <c r="D31" s="164" t="s">
        <v>27</v>
      </c>
    </row>
    <row r="32" spans="1:4" ht="15" customHeight="1" x14ac:dyDescent="0.25">
      <c r="A32" s="116">
        <v>43834.633923611138</v>
      </c>
      <c r="B32" s="43">
        <v>300</v>
      </c>
      <c r="C32" s="124" t="s">
        <v>648</v>
      </c>
      <c r="D32" s="164" t="s">
        <v>27</v>
      </c>
    </row>
    <row r="33" spans="1:4" ht="15" customHeight="1" x14ac:dyDescent="0.25">
      <c r="A33" s="116">
        <v>43834.63556712959</v>
      </c>
      <c r="B33" s="43">
        <v>300</v>
      </c>
      <c r="C33" s="124" t="s">
        <v>751</v>
      </c>
      <c r="D33" s="164" t="s">
        <v>27</v>
      </c>
    </row>
    <row r="34" spans="1:4" ht="15" customHeight="1" x14ac:dyDescent="0.25">
      <c r="A34" s="116">
        <v>43834.632442129776</v>
      </c>
      <c r="B34" s="43">
        <v>500</v>
      </c>
      <c r="C34" s="124" t="s">
        <v>649</v>
      </c>
      <c r="D34" s="164" t="s">
        <v>27</v>
      </c>
    </row>
    <row r="35" spans="1:4" ht="15" customHeight="1" x14ac:dyDescent="0.25">
      <c r="A35" s="116">
        <v>43834.634374999907</v>
      </c>
      <c r="B35" s="43">
        <v>500</v>
      </c>
      <c r="C35" s="124" t="s">
        <v>650</v>
      </c>
      <c r="D35" s="164" t="s">
        <v>27</v>
      </c>
    </row>
    <row r="36" spans="1:4" ht="15" customHeight="1" x14ac:dyDescent="0.25">
      <c r="A36" s="116">
        <v>43834.636585648172</v>
      </c>
      <c r="B36" s="43">
        <v>500</v>
      </c>
      <c r="C36" s="124" t="s">
        <v>651</v>
      </c>
      <c r="D36" s="164" t="s">
        <v>27</v>
      </c>
    </row>
    <row r="37" spans="1:4" ht="15" customHeight="1" x14ac:dyDescent="0.25">
      <c r="A37" s="116">
        <v>43835.748553240672</v>
      </c>
      <c r="B37" s="43">
        <v>100</v>
      </c>
      <c r="C37" s="124" t="s">
        <v>652</v>
      </c>
      <c r="D37" s="164" t="s">
        <v>27</v>
      </c>
    </row>
    <row r="38" spans="1:4" ht="15" customHeight="1" x14ac:dyDescent="0.25">
      <c r="A38" s="116">
        <v>43835.752048611175</v>
      </c>
      <c r="B38" s="43">
        <v>100</v>
      </c>
      <c r="C38" s="124" t="s">
        <v>653</v>
      </c>
      <c r="D38" s="164" t="s">
        <v>27</v>
      </c>
    </row>
    <row r="39" spans="1:4" ht="15" customHeight="1" x14ac:dyDescent="0.25">
      <c r="A39" s="116">
        <v>43835.753032407258</v>
      </c>
      <c r="B39" s="43">
        <v>100</v>
      </c>
      <c r="C39" s="124" t="s">
        <v>654</v>
      </c>
      <c r="D39" s="164" t="s">
        <v>27</v>
      </c>
    </row>
    <row r="40" spans="1:4" ht="15" customHeight="1" x14ac:dyDescent="0.25">
      <c r="A40" s="116">
        <v>43835.752650463022</v>
      </c>
      <c r="B40" s="43">
        <v>200</v>
      </c>
      <c r="C40" s="124" t="s">
        <v>655</v>
      </c>
      <c r="D40" s="164" t="s">
        <v>27</v>
      </c>
    </row>
    <row r="41" spans="1:4" ht="15" customHeight="1" x14ac:dyDescent="0.25">
      <c r="A41" s="116">
        <v>43835.75246527791</v>
      </c>
      <c r="B41" s="43">
        <v>250</v>
      </c>
      <c r="C41" s="124" t="s">
        <v>656</v>
      </c>
      <c r="D41" s="164" t="s">
        <v>27</v>
      </c>
    </row>
    <row r="42" spans="1:4" ht="15" customHeight="1" x14ac:dyDescent="0.25">
      <c r="A42" s="116">
        <v>43836.132523148321</v>
      </c>
      <c r="B42" s="43">
        <v>100</v>
      </c>
      <c r="C42" s="124" t="s">
        <v>657</v>
      </c>
      <c r="D42" s="164" t="s">
        <v>27</v>
      </c>
    </row>
    <row r="43" spans="1:4" ht="15" customHeight="1" x14ac:dyDescent="0.25">
      <c r="A43" s="116">
        <v>43836.458275462966</v>
      </c>
      <c r="B43" s="43">
        <v>200</v>
      </c>
      <c r="C43" s="124" t="s">
        <v>658</v>
      </c>
      <c r="D43" s="164" t="s">
        <v>27</v>
      </c>
    </row>
    <row r="44" spans="1:4" ht="15" customHeight="1" x14ac:dyDescent="0.25">
      <c r="A44" s="116">
        <v>43836.420555555727</v>
      </c>
      <c r="B44" s="43">
        <v>700</v>
      </c>
      <c r="C44" s="124" t="s">
        <v>659</v>
      </c>
      <c r="D44" s="164" t="s">
        <v>27</v>
      </c>
    </row>
    <row r="45" spans="1:4" ht="15" customHeight="1" x14ac:dyDescent="0.25">
      <c r="A45" s="116">
        <v>43836.467337963171</v>
      </c>
      <c r="B45" s="43">
        <v>700</v>
      </c>
      <c r="C45" s="124" t="s">
        <v>660</v>
      </c>
      <c r="D45" s="164" t="s">
        <v>27</v>
      </c>
    </row>
    <row r="46" spans="1:4" ht="15" customHeight="1" x14ac:dyDescent="0.25">
      <c r="A46" s="116">
        <v>43836.468923611101</v>
      </c>
      <c r="B46" s="43">
        <v>1000</v>
      </c>
      <c r="C46" s="124" t="s">
        <v>661</v>
      </c>
      <c r="D46" s="164" t="s">
        <v>27</v>
      </c>
    </row>
    <row r="47" spans="1:4" ht="15" customHeight="1" x14ac:dyDescent="0.25">
      <c r="A47" s="116">
        <v>43837.863715277985</v>
      </c>
      <c r="B47" s="43">
        <v>150</v>
      </c>
      <c r="C47" s="124" t="s">
        <v>662</v>
      </c>
      <c r="D47" s="164" t="s">
        <v>27</v>
      </c>
    </row>
    <row r="48" spans="1:4" ht="15" customHeight="1" x14ac:dyDescent="0.25">
      <c r="A48" s="116">
        <v>43837.865115740802</v>
      </c>
      <c r="B48" s="43">
        <v>200</v>
      </c>
      <c r="C48" s="124" t="s">
        <v>663</v>
      </c>
      <c r="D48" s="164" t="s">
        <v>27</v>
      </c>
    </row>
    <row r="49" spans="1:4" ht="15" customHeight="1" x14ac:dyDescent="0.25">
      <c r="A49" s="116">
        <v>43837.860416666605</v>
      </c>
      <c r="B49" s="43">
        <v>250</v>
      </c>
      <c r="C49" s="124" t="s">
        <v>664</v>
      </c>
      <c r="D49" s="164" t="s">
        <v>27</v>
      </c>
    </row>
    <row r="50" spans="1:4" ht="15" customHeight="1" x14ac:dyDescent="0.25">
      <c r="A50" s="116">
        <v>43837.861597222276</v>
      </c>
      <c r="B50" s="43">
        <v>300</v>
      </c>
      <c r="C50" s="124" t="s">
        <v>665</v>
      </c>
      <c r="D50" s="164" t="s">
        <v>27</v>
      </c>
    </row>
    <row r="51" spans="1:4" ht="15" customHeight="1" x14ac:dyDescent="0.25">
      <c r="A51" s="116">
        <v>43837.862060185056</v>
      </c>
      <c r="B51" s="43">
        <v>1000</v>
      </c>
      <c r="C51" s="124" t="s">
        <v>666</v>
      </c>
      <c r="D51" s="164" t="s">
        <v>27</v>
      </c>
    </row>
    <row r="52" spans="1:4" ht="15" customHeight="1" x14ac:dyDescent="0.25">
      <c r="A52" s="116">
        <v>43838.077986110933</v>
      </c>
      <c r="B52" s="43">
        <v>400</v>
      </c>
      <c r="C52" s="124" t="s">
        <v>667</v>
      </c>
      <c r="D52" s="164" t="s">
        <v>27</v>
      </c>
    </row>
    <row r="53" spans="1:4" ht="15" customHeight="1" x14ac:dyDescent="0.25">
      <c r="A53" s="116">
        <v>43838.548912037164</v>
      </c>
      <c r="B53" s="43">
        <v>400</v>
      </c>
      <c r="C53" s="124" t="s">
        <v>668</v>
      </c>
      <c r="D53" s="164" t="s">
        <v>27</v>
      </c>
    </row>
    <row r="54" spans="1:4" ht="15" customHeight="1" x14ac:dyDescent="0.25">
      <c r="A54" s="116">
        <v>43838.467013888992</v>
      </c>
      <c r="B54" s="43">
        <v>500</v>
      </c>
      <c r="C54" s="124" t="s">
        <v>637</v>
      </c>
      <c r="D54" s="164" t="s">
        <v>27</v>
      </c>
    </row>
    <row r="55" spans="1:4" ht="15" customHeight="1" x14ac:dyDescent="0.25">
      <c r="A55" s="116">
        <v>43838.504606481642</v>
      </c>
      <c r="B55" s="43">
        <v>500</v>
      </c>
      <c r="C55" s="124" t="s">
        <v>669</v>
      </c>
      <c r="D55" s="164" t="s">
        <v>27</v>
      </c>
    </row>
    <row r="56" spans="1:4" ht="15" customHeight="1" x14ac:dyDescent="0.25">
      <c r="A56" s="116">
        <v>43838.502164351754</v>
      </c>
      <c r="B56" s="43">
        <v>1000</v>
      </c>
      <c r="C56" s="124" t="s">
        <v>670</v>
      </c>
      <c r="D56" s="164" t="s">
        <v>27</v>
      </c>
    </row>
    <row r="57" spans="1:4" ht="15" customHeight="1" x14ac:dyDescent="0.25">
      <c r="A57" s="116">
        <v>43839.093541666865</v>
      </c>
      <c r="B57" s="43">
        <v>10</v>
      </c>
      <c r="C57" s="124" t="s">
        <v>752</v>
      </c>
      <c r="D57" s="164" t="s">
        <v>27</v>
      </c>
    </row>
    <row r="58" spans="1:4" ht="15" customHeight="1" x14ac:dyDescent="0.25">
      <c r="A58" s="116">
        <v>43839.093541666865</v>
      </c>
      <c r="B58" s="43">
        <v>50</v>
      </c>
      <c r="C58" s="124" t="s">
        <v>671</v>
      </c>
      <c r="D58" s="164" t="s">
        <v>27</v>
      </c>
    </row>
    <row r="59" spans="1:4" ht="15" customHeight="1" x14ac:dyDescent="0.25">
      <c r="A59" s="116">
        <v>43839.298726852052</v>
      </c>
      <c r="B59" s="43">
        <v>50</v>
      </c>
      <c r="C59" s="124" t="s">
        <v>628</v>
      </c>
      <c r="D59" s="164" t="s">
        <v>27</v>
      </c>
    </row>
    <row r="60" spans="1:4" ht="15" customHeight="1" x14ac:dyDescent="0.25">
      <c r="A60" s="116">
        <v>43839.299699074123</v>
      </c>
      <c r="B60" s="43">
        <v>100</v>
      </c>
      <c r="C60" s="124" t="s">
        <v>672</v>
      </c>
      <c r="D60" s="164" t="s">
        <v>27</v>
      </c>
    </row>
    <row r="61" spans="1:4" ht="15" customHeight="1" x14ac:dyDescent="0.25">
      <c r="A61" s="116">
        <v>43839.064837962855</v>
      </c>
      <c r="B61" s="43">
        <v>150</v>
      </c>
      <c r="C61" s="124" t="s">
        <v>753</v>
      </c>
      <c r="D61" s="164" t="s">
        <v>27</v>
      </c>
    </row>
    <row r="62" spans="1:4" ht="15" customHeight="1" x14ac:dyDescent="0.25">
      <c r="A62" s="116">
        <v>43839.06546296319</v>
      </c>
      <c r="B62" s="43">
        <v>500</v>
      </c>
      <c r="C62" s="124" t="s">
        <v>754</v>
      </c>
      <c r="D62" s="164" t="s">
        <v>27</v>
      </c>
    </row>
    <row r="63" spans="1:4" ht="15" customHeight="1" x14ac:dyDescent="0.25">
      <c r="A63" s="116">
        <v>43839.10745370388</v>
      </c>
      <c r="B63" s="43">
        <v>500</v>
      </c>
      <c r="C63" s="124" t="s">
        <v>755</v>
      </c>
      <c r="D63" s="164" t="s">
        <v>27</v>
      </c>
    </row>
    <row r="64" spans="1:4" ht="15" customHeight="1" x14ac:dyDescent="0.25">
      <c r="A64" s="116">
        <v>43839.486817129422</v>
      </c>
      <c r="B64" s="43">
        <v>500</v>
      </c>
      <c r="C64" s="124" t="s">
        <v>673</v>
      </c>
      <c r="D64" s="164" t="s">
        <v>27</v>
      </c>
    </row>
    <row r="65" spans="1:4" ht="15" customHeight="1" x14ac:dyDescent="0.25">
      <c r="A65" s="116">
        <v>43839.09149305569</v>
      </c>
      <c r="B65" s="43">
        <v>1000</v>
      </c>
      <c r="C65" s="124" t="s">
        <v>674</v>
      </c>
      <c r="D65" s="164" t="s">
        <v>27</v>
      </c>
    </row>
    <row r="66" spans="1:4" ht="15" customHeight="1" x14ac:dyDescent="0.25">
      <c r="A66" s="116">
        <v>43839.720486111008</v>
      </c>
      <c r="B66" s="43">
        <v>1000</v>
      </c>
      <c r="C66" s="124" t="s">
        <v>675</v>
      </c>
      <c r="D66" s="164" t="s">
        <v>27</v>
      </c>
    </row>
    <row r="67" spans="1:4" ht="15" customHeight="1" x14ac:dyDescent="0.25">
      <c r="A67" s="116">
        <v>43840.300671296194</v>
      </c>
      <c r="B67" s="43">
        <v>50</v>
      </c>
      <c r="C67" s="124" t="s">
        <v>676</v>
      </c>
      <c r="D67" s="164" t="s">
        <v>27</v>
      </c>
    </row>
    <row r="68" spans="1:4" ht="15" customHeight="1" x14ac:dyDescent="0.25">
      <c r="A68" s="116">
        <v>43840.109479166567</v>
      </c>
      <c r="B68" s="43">
        <v>70</v>
      </c>
      <c r="C68" s="124" t="s">
        <v>677</v>
      </c>
      <c r="D68" s="164" t="s">
        <v>27</v>
      </c>
    </row>
    <row r="69" spans="1:4" ht="15" customHeight="1" x14ac:dyDescent="0.25">
      <c r="A69" s="116">
        <v>43840.382118055597</v>
      </c>
      <c r="B69" s="43">
        <v>300</v>
      </c>
      <c r="C69" s="124" t="s">
        <v>678</v>
      </c>
      <c r="D69" s="164" t="s">
        <v>27</v>
      </c>
    </row>
    <row r="70" spans="1:4" ht="15" customHeight="1" x14ac:dyDescent="0.25">
      <c r="A70" s="116">
        <v>43840.53075231472</v>
      </c>
      <c r="B70" s="43">
        <v>300</v>
      </c>
      <c r="C70" s="124" t="s">
        <v>679</v>
      </c>
      <c r="D70" s="164" t="s">
        <v>27</v>
      </c>
    </row>
    <row r="71" spans="1:4" ht="15" customHeight="1" x14ac:dyDescent="0.25">
      <c r="A71" s="116">
        <v>43840.5572800925</v>
      </c>
      <c r="B71" s="43">
        <v>500</v>
      </c>
      <c r="C71" s="124" t="s">
        <v>756</v>
      </c>
      <c r="D71" s="164" t="s">
        <v>27</v>
      </c>
    </row>
    <row r="72" spans="1:4" ht="15" customHeight="1" x14ac:dyDescent="0.25">
      <c r="A72" s="116">
        <v>43842.521886574104</v>
      </c>
      <c r="B72" s="43">
        <v>50</v>
      </c>
      <c r="C72" s="124" t="s">
        <v>680</v>
      </c>
      <c r="D72" s="164" t="s">
        <v>27</v>
      </c>
    </row>
    <row r="73" spans="1:4" ht="15" customHeight="1" x14ac:dyDescent="0.25">
      <c r="A73" s="116">
        <v>43842.523263888899</v>
      </c>
      <c r="B73" s="43">
        <v>50</v>
      </c>
      <c r="C73" s="124" t="s">
        <v>681</v>
      </c>
      <c r="D73" s="164" t="s">
        <v>27</v>
      </c>
    </row>
    <row r="74" spans="1:4" ht="15" customHeight="1" x14ac:dyDescent="0.25">
      <c r="A74" s="116">
        <v>43842.539768518414</v>
      </c>
      <c r="B74" s="43">
        <v>50</v>
      </c>
      <c r="C74" s="124" t="s">
        <v>682</v>
      </c>
      <c r="D74" s="164" t="s">
        <v>27</v>
      </c>
    </row>
    <row r="75" spans="1:4" ht="15" customHeight="1" x14ac:dyDescent="0.25">
      <c r="A75" s="116">
        <v>43842.755983796436</v>
      </c>
      <c r="B75" s="43">
        <v>75.5</v>
      </c>
      <c r="C75" s="124" t="s">
        <v>683</v>
      </c>
      <c r="D75" s="164" t="s">
        <v>27</v>
      </c>
    </row>
    <row r="76" spans="1:4" ht="15" customHeight="1" x14ac:dyDescent="0.25">
      <c r="A76" s="116">
        <v>43842.525277777575</v>
      </c>
      <c r="B76" s="43">
        <v>100</v>
      </c>
      <c r="C76" s="124" t="s">
        <v>647</v>
      </c>
      <c r="D76" s="164" t="s">
        <v>27</v>
      </c>
    </row>
    <row r="77" spans="1:4" ht="15" customHeight="1" x14ac:dyDescent="0.25">
      <c r="A77" s="116">
        <v>43842.926250000019</v>
      </c>
      <c r="B77" s="43">
        <v>100</v>
      </c>
      <c r="C77" s="124" t="s">
        <v>626</v>
      </c>
      <c r="D77" s="164" t="s">
        <v>27</v>
      </c>
    </row>
    <row r="78" spans="1:4" ht="15" customHeight="1" x14ac:dyDescent="0.25">
      <c r="A78" s="116">
        <v>43842.522384259384</v>
      </c>
      <c r="B78" s="43">
        <v>200</v>
      </c>
      <c r="C78" s="124" t="s">
        <v>684</v>
      </c>
      <c r="D78" s="164" t="s">
        <v>27</v>
      </c>
    </row>
    <row r="79" spans="1:4" ht="15" customHeight="1" x14ac:dyDescent="0.25">
      <c r="A79" s="116">
        <v>43842.524791666772</v>
      </c>
      <c r="B79" s="43">
        <v>250</v>
      </c>
      <c r="C79" s="124" t="s">
        <v>685</v>
      </c>
      <c r="D79" s="164" t="s">
        <v>27</v>
      </c>
    </row>
    <row r="80" spans="1:4" ht="15" customHeight="1" x14ac:dyDescent="0.25">
      <c r="A80" s="116">
        <v>43842.519606481306</v>
      </c>
      <c r="B80" s="43">
        <v>500</v>
      </c>
      <c r="C80" s="124" t="s">
        <v>686</v>
      </c>
      <c r="D80" s="164" t="s">
        <v>27</v>
      </c>
    </row>
    <row r="81" spans="1:4" ht="15" customHeight="1" x14ac:dyDescent="0.25">
      <c r="A81" s="116">
        <v>43842.531620370224</v>
      </c>
      <c r="B81" s="43">
        <v>500</v>
      </c>
      <c r="C81" s="124" t="s">
        <v>687</v>
      </c>
      <c r="D81" s="164" t="s">
        <v>27</v>
      </c>
    </row>
    <row r="82" spans="1:4" ht="15" customHeight="1" x14ac:dyDescent="0.25">
      <c r="A82" s="116">
        <v>43842.52210648125</v>
      </c>
      <c r="B82" s="43">
        <v>2500</v>
      </c>
      <c r="C82" s="124" t="s">
        <v>688</v>
      </c>
      <c r="D82" s="164" t="s">
        <v>27</v>
      </c>
    </row>
    <row r="83" spans="1:4" ht="15" customHeight="1" x14ac:dyDescent="0.25">
      <c r="A83" s="116">
        <v>43843.756909721997</v>
      </c>
      <c r="B83" s="43">
        <v>50</v>
      </c>
      <c r="C83" s="124" t="s">
        <v>689</v>
      </c>
      <c r="D83" s="164" t="s">
        <v>27</v>
      </c>
    </row>
    <row r="84" spans="1:4" ht="15" customHeight="1" x14ac:dyDescent="0.25">
      <c r="A84" s="116">
        <v>43843.470416666474</v>
      </c>
      <c r="B84" s="43">
        <v>100</v>
      </c>
      <c r="C84" s="124" t="s">
        <v>690</v>
      </c>
      <c r="D84" s="164" t="s">
        <v>27</v>
      </c>
    </row>
    <row r="85" spans="1:4" ht="15" customHeight="1" x14ac:dyDescent="0.25">
      <c r="A85" s="116">
        <v>43843.517569444608</v>
      </c>
      <c r="B85" s="43">
        <v>250</v>
      </c>
      <c r="C85" s="124" t="s">
        <v>691</v>
      </c>
      <c r="D85" s="164" t="s">
        <v>27</v>
      </c>
    </row>
    <row r="86" spans="1:4" ht="15" customHeight="1" x14ac:dyDescent="0.25">
      <c r="A86" s="116">
        <v>43843.923217592761</v>
      </c>
      <c r="B86" s="43">
        <v>250</v>
      </c>
      <c r="C86" s="124" t="s">
        <v>692</v>
      </c>
      <c r="D86" s="164" t="s">
        <v>27</v>
      </c>
    </row>
    <row r="87" spans="1:4" ht="15" customHeight="1" x14ac:dyDescent="0.25">
      <c r="A87" s="116">
        <v>43843.915949074086</v>
      </c>
      <c r="B87" s="43">
        <v>419.07</v>
      </c>
      <c r="C87" s="124" t="s">
        <v>693</v>
      </c>
      <c r="D87" s="164" t="s">
        <v>27</v>
      </c>
    </row>
    <row r="88" spans="1:4" ht="15" customHeight="1" x14ac:dyDescent="0.25">
      <c r="A88" s="116">
        <v>43843.467499999795</v>
      </c>
      <c r="B88" s="43">
        <v>500</v>
      </c>
      <c r="C88" s="124" t="s">
        <v>694</v>
      </c>
      <c r="D88" s="164" t="s">
        <v>27</v>
      </c>
    </row>
    <row r="89" spans="1:4" ht="15" customHeight="1" x14ac:dyDescent="0.25">
      <c r="A89" s="116">
        <v>43843.468009259086</v>
      </c>
      <c r="B89" s="43">
        <v>500</v>
      </c>
      <c r="C89" s="124" t="s">
        <v>695</v>
      </c>
      <c r="D89" s="164" t="s">
        <v>27</v>
      </c>
    </row>
    <row r="90" spans="1:4" ht="15" customHeight="1" x14ac:dyDescent="0.25">
      <c r="A90" s="116">
        <v>43843.479629629757</v>
      </c>
      <c r="B90" s="43">
        <v>1000</v>
      </c>
      <c r="C90" s="124" t="s">
        <v>757</v>
      </c>
      <c r="D90" s="164" t="s">
        <v>27</v>
      </c>
    </row>
    <row r="91" spans="1:4" ht="15" customHeight="1" x14ac:dyDescent="0.25">
      <c r="A91" s="116">
        <v>43843.522395833395</v>
      </c>
      <c r="B91" s="43">
        <v>1000</v>
      </c>
      <c r="C91" s="124" t="s">
        <v>696</v>
      </c>
      <c r="D91" s="164" t="s">
        <v>27</v>
      </c>
    </row>
    <row r="92" spans="1:4" ht="15" customHeight="1" x14ac:dyDescent="0.25">
      <c r="A92" s="116">
        <v>43843.068935185205</v>
      </c>
      <c r="B92" s="43">
        <v>2500</v>
      </c>
      <c r="C92" s="124" t="s">
        <v>758</v>
      </c>
      <c r="D92" s="164" t="s">
        <v>27</v>
      </c>
    </row>
    <row r="93" spans="1:4" ht="15" customHeight="1" x14ac:dyDescent="0.25">
      <c r="A93" s="116">
        <v>43844.564525463153</v>
      </c>
      <c r="B93" s="43">
        <v>30</v>
      </c>
      <c r="C93" s="124" t="s">
        <v>697</v>
      </c>
      <c r="D93" s="164" t="s">
        <v>27</v>
      </c>
    </row>
    <row r="94" spans="1:4" ht="15" customHeight="1" x14ac:dyDescent="0.25">
      <c r="A94" s="116">
        <v>43844.924953703769</v>
      </c>
      <c r="B94" s="43">
        <v>105</v>
      </c>
      <c r="C94" s="124" t="s">
        <v>698</v>
      </c>
      <c r="D94" s="164" t="s">
        <v>27</v>
      </c>
    </row>
    <row r="95" spans="1:4" ht="15" customHeight="1" x14ac:dyDescent="0.25">
      <c r="A95" s="116">
        <v>43844.62922453694</v>
      </c>
      <c r="B95" s="43">
        <v>400</v>
      </c>
      <c r="C95" s="124" t="s">
        <v>699</v>
      </c>
      <c r="D95" s="164" t="s">
        <v>27</v>
      </c>
    </row>
    <row r="96" spans="1:4" ht="15" customHeight="1" x14ac:dyDescent="0.25">
      <c r="A96" s="116">
        <v>43844.469363425858</v>
      </c>
      <c r="B96" s="43">
        <v>1000</v>
      </c>
      <c r="C96" s="124" t="s">
        <v>700</v>
      </c>
      <c r="D96" s="164" t="s">
        <v>27</v>
      </c>
    </row>
    <row r="97" spans="1:4" ht="15" customHeight="1" x14ac:dyDescent="0.25">
      <c r="A97" s="116">
        <v>43844.507118055597</v>
      </c>
      <c r="B97" s="43">
        <v>1000</v>
      </c>
      <c r="C97" s="124" t="s">
        <v>701</v>
      </c>
      <c r="D97" s="164" t="s">
        <v>27</v>
      </c>
    </row>
    <row r="98" spans="1:4" ht="15" customHeight="1" x14ac:dyDescent="0.25">
      <c r="A98" s="116">
        <v>43845.722256944515</v>
      </c>
      <c r="B98" s="43">
        <v>50</v>
      </c>
      <c r="C98" s="124" t="s">
        <v>702</v>
      </c>
      <c r="D98" s="164" t="s">
        <v>27</v>
      </c>
    </row>
    <row r="99" spans="1:4" ht="15" customHeight="1" x14ac:dyDescent="0.25">
      <c r="A99" s="116">
        <v>43845.563217592426</v>
      </c>
      <c r="B99" s="43">
        <v>100</v>
      </c>
      <c r="C99" s="124" t="s">
        <v>703</v>
      </c>
      <c r="D99" s="164" t="s">
        <v>27</v>
      </c>
    </row>
    <row r="100" spans="1:4" ht="15" customHeight="1" x14ac:dyDescent="0.25">
      <c r="A100" s="116">
        <v>43845.605856481474</v>
      </c>
      <c r="B100" s="43">
        <v>100</v>
      </c>
      <c r="C100" s="124" t="s">
        <v>704</v>
      </c>
      <c r="D100" s="164" t="s">
        <v>27</v>
      </c>
    </row>
    <row r="101" spans="1:4" ht="15" customHeight="1" x14ac:dyDescent="0.25">
      <c r="A101" s="116">
        <v>43845.516527778003</v>
      </c>
      <c r="B101" s="43">
        <v>500</v>
      </c>
      <c r="C101" s="124" t="s">
        <v>637</v>
      </c>
      <c r="D101" s="164" t="s">
        <v>27</v>
      </c>
    </row>
    <row r="102" spans="1:4" ht="15" customHeight="1" x14ac:dyDescent="0.25">
      <c r="A102" s="116">
        <v>43845.720625000075</v>
      </c>
      <c r="B102" s="43">
        <v>500</v>
      </c>
      <c r="C102" s="124" t="s">
        <v>759</v>
      </c>
      <c r="D102" s="164" t="s">
        <v>27</v>
      </c>
    </row>
    <row r="103" spans="1:4" ht="15" customHeight="1" x14ac:dyDescent="0.25">
      <c r="A103" s="116">
        <v>43845.727847222239</v>
      </c>
      <c r="B103" s="43">
        <v>500</v>
      </c>
      <c r="C103" s="124" t="s">
        <v>760</v>
      </c>
      <c r="D103" s="164" t="s">
        <v>27</v>
      </c>
    </row>
    <row r="104" spans="1:4" ht="15" customHeight="1" x14ac:dyDescent="0.25">
      <c r="A104" s="116">
        <v>43845.732048611157</v>
      </c>
      <c r="B104" s="43">
        <v>1000</v>
      </c>
      <c r="C104" s="124" t="s">
        <v>705</v>
      </c>
      <c r="D104" s="164" t="s">
        <v>27</v>
      </c>
    </row>
    <row r="105" spans="1:4" ht="15" customHeight="1" x14ac:dyDescent="0.25">
      <c r="A105" s="116">
        <v>43846.289907407481</v>
      </c>
      <c r="B105" s="43">
        <v>50</v>
      </c>
      <c r="C105" s="124" t="s">
        <v>628</v>
      </c>
      <c r="D105" s="164" t="s">
        <v>27</v>
      </c>
    </row>
    <row r="106" spans="1:4" ht="15" customHeight="1" x14ac:dyDescent="0.25">
      <c r="A106" s="116">
        <v>43846.465740740765</v>
      </c>
      <c r="B106" s="43">
        <v>60</v>
      </c>
      <c r="C106" s="124" t="s">
        <v>706</v>
      </c>
      <c r="D106" s="164" t="s">
        <v>27</v>
      </c>
    </row>
    <row r="107" spans="1:4" ht="15" customHeight="1" x14ac:dyDescent="0.25">
      <c r="A107" s="116">
        <v>43846.293796296231</v>
      </c>
      <c r="B107" s="43">
        <v>100</v>
      </c>
      <c r="C107" s="124" t="s">
        <v>761</v>
      </c>
      <c r="D107" s="164" t="s">
        <v>27</v>
      </c>
    </row>
    <row r="108" spans="1:4" ht="15" customHeight="1" x14ac:dyDescent="0.25">
      <c r="A108" s="116">
        <v>43846.475636573974</v>
      </c>
      <c r="B108" s="43">
        <v>100</v>
      </c>
      <c r="C108" s="124" t="s">
        <v>707</v>
      </c>
      <c r="D108" s="164" t="s">
        <v>27</v>
      </c>
    </row>
    <row r="109" spans="1:4" ht="15" customHeight="1" x14ac:dyDescent="0.25">
      <c r="A109" s="116">
        <v>43846.511504629627</v>
      </c>
      <c r="B109" s="43">
        <v>100</v>
      </c>
      <c r="C109" s="124" t="s">
        <v>708</v>
      </c>
      <c r="D109" s="164" t="s">
        <v>27</v>
      </c>
    </row>
    <row r="110" spans="1:4" ht="15" customHeight="1" x14ac:dyDescent="0.25">
      <c r="A110" s="116">
        <v>43846.464953703806</v>
      </c>
      <c r="B110" s="43">
        <v>1000</v>
      </c>
      <c r="C110" s="124" t="s">
        <v>709</v>
      </c>
      <c r="D110" s="164" t="s">
        <v>27</v>
      </c>
    </row>
    <row r="111" spans="1:4" ht="15" customHeight="1" x14ac:dyDescent="0.25">
      <c r="A111" s="116">
        <v>43846.463101851754</v>
      </c>
      <c r="B111" s="43">
        <v>7000</v>
      </c>
      <c r="C111" s="124" t="s">
        <v>710</v>
      </c>
      <c r="D111" s="164" t="s">
        <v>27</v>
      </c>
    </row>
    <row r="112" spans="1:4" ht="15" customHeight="1" x14ac:dyDescent="0.25">
      <c r="A112" s="116">
        <v>43847.509791666642</v>
      </c>
      <c r="B112" s="43">
        <v>60</v>
      </c>
      <c r="C112" s="124" t="s">
        <v>711</v>
      </c>
      <c r="D112" s="164" t="s">
        <v>27</v>
      </c>
    </row>
    <row r="113" spans="1:4" ht="15" customHeight="1" x14ac:dyDescent="0.25">
      <c r="A113" s="116">
        <v>43847.477847222239</v>
      </c>
      <c r="B113" s="43">
        <v>61</v>
      </c>
      <c r="C113" s="124" t="s">
        <v>712</v>
      </c>
      <c r="D113" s="164" t="s">
        <v>27</v>
      </c>
    </row>
    <row r="114" spans="1:4" ht="15" customHeight="1" x14ac:dyDescent="0.25">
      <c r="A114" s="116">
        <v>43847.109548611101</v>
      </c>
      <c r="B114" s="43">
        <v>100</v>
      </c>
      <c r="C114" s="124" t="s">
        <v>762</v>
      </c>
      <c r="D114" s="164" t="s">
        <v>27</v>
      </c>
    </row>
    <row r="115" spans="1:4" ht="15" customHeight="1" x14ac:dyDescent="0.25">
      <c r="A115" s="116">
        <v>43847.556041666772</v>
      </c>
      <c r="B115" s="43">
        <v>100</v>
      </c>
      <c r="C115" s="124" t="s">
        <v>713</v>
      </c>
      <c r="D115" s="164" t="s">
        <v>27</v>
      </c>
    </row>
    <row r="116" spans="1:4" ht="15" customHeight="1" x14ac:dyDescent="0.25">
      <c r="A116" s="116">
        <v>43850.119814815</v>
      </c>
      <c r="B116" s="43">
        <v>60</v>
      </c>
      <c r="C116" s="124" t="s">
        <v>714</v>
      </c>
      <c r="D116" s="164" t="s">
        <v>27</v>
      </c>
    </row>
    <row r="117" spans="1:4" ht="15" customHeight="1" x14ac:dyDescent="0.25">
      <c r="A117" s="116">
        <v>43850.130439814646</v>
      </c>
      <c r="B117" s="43">
        <v>60</v>
      </c>
      <c r="C117" s="124" t="s">
        <v>715</v>
      </c>
      <c r="D117" s="164" t="s">
        <v>27</v>
      </c>
    </row>
    <row r="118" spans="1:4" ht="15" customHeight="1" x14ac:dyDescent="0.25">
      <c r="A118" s="116">
        <v>43850.142372685019</v>
      </c>
      <c r="B118" s="43">
        <v>60</v>
      </c>
      <c r="C118" s="124" t="s">
        <v>763</v>
      </c>
      <c r="D118" s="164" t="s">
        <v>27</v>
      </c>
    </row>
    <row r="119" spans="1:4" ht="15" customHeight="1" x14ac:dyDescent="0.25">
      <c r="A119" s="116">
        <v>43850.173287036829</v>
      </c>
      <c r="B119" s="43">
        <v>60</v>
      </c>
      <c r="C119" s="124" t="s">
        <v>716</v>
      </c>
      <c r="D119" s="164" t="s">
        <v>27</v>
      </c>
    </row>
    <row r="120" spans="1:4" ht="15" customHeight="1" x14ac:dyDescent="0.25">
      <c r="A120" s="116">
        <v>43850.182233796455</v>
      </c>
      <c r="B120" s="43">
        <v>60</v>
      </c>
      <c r="C120" s="124" t="s">
        <v>717</v>
      </c>
      <c r="D120" s="164" t="s">
        <v>27</v>
      </c>
    </row>
    <row r="121" spans="1:4" ht="15" customHeight="1" x14ac:dyDescent="0.25">
      <c r="A121" s="116">
        <v>43850.183703703806</v>
      </c>
      <c r="B121" s="43">
        <v>60</v>
      </c>
      <c r="C121" s="124" t="s">
        <v>764</v>
      </c>
      <c r="D121" s="164" t="s">
        <v>27</v>
      </c>
    </row>
    <row r="122" spans="1:4" ht="15" customHeight="1" x14ac:dyDescent="0.25">
      <c r="A122" s="116">
        <v>43850.180659722071</v>
      </c>
      <c r="B122" s="43">
        <v>100</v>
      </c>
      <c r="C122" s="124" t="s">
        <v>647</v>
      </c>
      <c r="D122" s="164" t="s">
        <v>27</v>
      </c>
    </row>
    <row r="123" spans="1:4" ht="15" customHeight="1" x14ac:dyDescent="0.25">
      <c r="A123" s="116">
        <v>43850.1224074075</v>
      </c>
      <c r="B123" s="43">
        <v>200</v>
      </c>
      <c r="C123" s="124" t="s">
        <v>765</v>
      </c>
      <c r="D123" s="164" t="s">
        <v>27</v>
      </c>
    </row>
    <row r="124" spans="1:4" ht="15" customHeight="1" x14ac:dyDescent="0.25">
      <c r="A124" s="116">
        <v>43850.138611111324</v>
      </c>
      <c r="B124" s="43">
        <v>500</v>
      </c>
      <c r="C124" s="124" t="s">
        <v>718</v>
      </c>
      <c r="D124" s="164" t="s">
        <v>27</v>
      </c>
    </row>
    <row r="125" spans="1:4" ht="15" customHeight="1" x14ac:dyDescent="0.25">
      <c r="A125" s="116">
        <v>43850.081134259235</v>
      </c>
      <c r="B125" s="43">
        <v>1000</v>
      </c>
      <c r="C125" s="124" t="s">
        <v>766</v>
      </c>
      <c r="D125" s="164" t="s">
        <v>27</v>
      </c>
    </row>
    <row r="126" spans="1:4" ht="15" customHeight="1" x14ac:dyDescent="0.25">
      <c r="A126" s="116">
        <v>43850.128645833116</v>
      </c>
      <c r="B126" s="43">
        <v>1000</v>
      </c>
      <c r="C126" s="124" t="s">
        <v>767</v>
      </c>
      <c r="D126" s="164" t="s">
        <v>27</v>
      </c>
    </row>
    <row r="127" spans="1:4" ht="15" customHeight="1" x14ac:dyDescent="0.25">
      <c r="A127" s="116">
        <v>43850.17563657416</v>
      </c>
      <c r="B127" s="43">
        <v>1000</v>
      </c>
      <c r="C127" s="124" t="s">
        <v>719</v>
      </c>
      <c r="D127" s="164" t="s">
        <v>27</v>
      </c>
    </row>
    <row r="128" spans="1:4" ht="15" customHeight="1" x14ac:dyDescent="0.25">
      <c r="A128" s="116">
        <v>43851.070659722202</v>
      </c>
      <c r="B128" s="43">
        <v>25</v>
      </c>
      <c r="C128" s="124" t="s">
        <v>720</v>
      </c>
      <c r="D128" s="164" t="s">
        <v>27</v>
      </c>
    </row>
    <row r="129" spans="1:4" ht="15" customHeight="1" x14ac:dyDescent="0.25">
      <c r="A129" s="116">
        <v>43851.086377314758</v>
      </c>
      <c r="B129" s="43">
        <v>50</v>
      </c>
      <c r="C129" s="124" t="s">
        <v>768</v>
      </c>
      <c r="D129" s="164" t="s">
        <v>27</v>
      </c>
    </row>
    <row r="130" spans="1:4" ht="15" customHeight="1" x14ac:dyDescent="0.25">
      <c r="A130" s="116">
        <v>43851.090370370541</v>
      </c>
      <c r="B130" s="43">
        <v>100</v>
      </c>
      <c r="C130" s="124" t="s">
        <v>721</v>
      </c>
      <c r="D130" s="164" t="s">
        <v>27</v>
      </c>
    </row>
    <row r="131" spans="1:4" ht="15" customHeight="1" x14ac:dyDescent="0.25">
      <c r="A131" s="116">
        <v>43851.095393518452</v>
      </c>
      <c r="B131" s="43">
        <v>100</v>
      </c>
      <c r="C131" s="124" t="s">
        <v>722</v>
      </c>
      <c r="D131" s="164" t="s">
        <v>27</v>
      </c>
    </row>
    <row r="132" spans="1:4" ht="15" customHeight="1" x14ac:dyDescent="0.25">
      <c r="A132" s="116">
        <v>43851.715358796064</v>
      </c>
      <c r="B132" s="43">
        <v>100</v>
      </c>
      <c r="C132" s="124" t="s">
        <v>723</v>
      </c>
      <c r="D132" s="164" t="s">
        <v>27</v>
      </c>
    </row>
    <row r="133" spans="1:4" ht="15" customHeight="1" x14ac:dyDescent="0.25">
      <c r="A133" s="116">
        <v>43851.077939814888</v>
      </c>
      <c r="B133" s="43">
        <v>130</v>
      </c>
      <c r="C133" s="124" t="s">
        <v>724</v>
      </c>
      <c r="D133" s="164" t="s">
        <v>27</v>
      </c>
    </row>
    <row r="134" spans="1:4" ht="15" customHeight="1" x14ac:dyDescent="0.25">
      <c r="A134" s="116">
        <v>43851.519363426138</v>
      </c>
      <c r="B134" s="43">
        <v>150</v>
      </c>
      <c r="C134" s="124" t="s">
        <v>725</v>
      </c>
      <c r="D134" s="164" t="s">
        <v>27</v>
      </c>
    </row>
    <row r="135" spans="1:4" ht="15" customHeight="1" x14ac:dyDescent="0.25">
      <c r="A135" s="116">
        <v>43851.345810185187</v>
      </c>
      <c r="B135" s="43">
        <v>200</v>
      </c>
      <c r="C135" s="124" t="s">
        <v>726</v>
      </c>
      <c r="D135" s="164" t="s">
        <v>27</v>
      </c>
    </row>
    <row r="136" spans="1:4" ht="15" customHeight="1" x14ac:dyDescent="0.25">
      <c r="A136" s="116">
        <v>43851.553993055597</v>
      </c>
      <c r="B136" s="43">
        <v>200</v>
      </c>
      <c r="C136" s="124" t="s">
        <v>725</v>
      </c>
      <c r="D136" s="164" t="s">
        <v>27</v>
      </c>
    </row>
    <row r="137" spans="1:4" ht="15" customHeight="1" x14ac:dyDescent="0.25">
      <c r="A137" s="116">
        <v>43851.101365740877</v>
      </c>
      <c r="B137" s="43">
        <v>300</v>
      </c>
      <c r="C137" s="124" t="s">
        <v>769</v>
      </c>
      <c r="D137" s="164" t="s">
        <v>27</v>
      </c>
    </row>
    <row r="138" spans="1:4" ht="15" customHeight="1" x14ac:dyDescent="0.25">
      <c r="A138" s="116">
        <v>43851.423321759328</v>
      </c>
      <c r="B138" s="43">
        <v>500</v>
      </c>
      <c r="C138" s="124" t="s">
        <v>727</v>
      </c>
      <c r="D138" s="164" t="s">
        <v>27</v>
      </c>
    </row>
    <row r="139" spans="1:4" ht="15" customHeight="1" x14ac:dyDescent="0.25">
      <c r="A139" s="116">
        <v>43851.923750000075</v>
      </c>
      <c r="B139" s="43">
        <v>10000</v>
      </c>
      <c r="C139" s="124" t="s">
        <v>770</v>
      </c>
      <c r="D139" s="164" t="s">
        <v>27</v>
      </c>
    </row>
    <row r="140" spans="1:4" ht="15" customHeight="1" x14ac:dyDescent="0.25">
      <c r="A140" s="116">
        <v>43852.834004629403</v>
      </c>
      <c r="B140" s="43">
        <v>50</v>
      </c>
      <c r="C140" s="124" t="s">
        <v>728</v>
      </c>
      <c r="D140" s="164" t="s">
        <v>27</v>
      </c>
    </row>
    <row r="141" spans="1:4" ht="15" customHeight="1" x14ac:dyDescent="0.25">
      <c r="A141" s="116">
        <v>43852.474745370448</v>
      </c>
      <c r="B141" s="43">
        <v>200</v>
      </c>
      <c r="C141" s="124" t="s">
        <v>729</v>
      </c>
      <c r="D141" s="164" t="s">
        <v>27</v>
      </c>
    </row>
    <row r="142" spans="1:4" ht="15" customHeight="1" x14ac:dyDescent="0.25">
      <c r="A142" s="116">
        <v>43852.071030092426</v>
      </c>
      <c r="B142" s="43">
        <v>500</v>
      </c>
      <c r="C142" s="124" t="s">
        <v>771</v>
      </c>
      <c r="D142" s="164" t="s">
        <v>27</v>
      </c>
    </row>
    <row r="143" spans="1:4" ht="15" customHeight="1" x14ac:dyDescent="0.25">
      <c r="A143" s="116">
        <v>43852.472395833116</v>
      </c>
      <c r="B143" s="43">
        <v>500</v>
      </c>
      <c r="C143" s="124" t="s">
        <v>637</v>
      </c>
      <c r="D143" s="164" t="s">
        <v>27</v>
      </c>
    </row>
    <row r="144" spans="1:4" ht="15" customHeight="1" x14ac:dyDescent="0.25">
      <c r="A144" s="116">
        <v>43852.448946759105</v>
      </c>
      <c r="B144" s="43">
        <v>800</v>
      </c>
      <c r="C144" s="124" t="s">
        <v>772</v>
      </c>
      <c r="D144" s="164" t="s">
        <v>27</v>
      </c>
    </row>
    <row r="145" spans="1:4" ht="15" customHeight="1" x14ac:dyDescent="0.25">
      <c r="A145" s="116">
        <v>43852.420868055429</v>
      </c>
      <c r="B145" s="43">
        <v>1000</v>
      </c>
      <c r="C145" s="124" t="s">
        <v>773</v>
      </c>
      <c r="D145" s="164" t="s">
        <v>27</v>
      </c>
    </row>
    <row r="146" spans="1:4" ht="15" customHeight="1" x14ac:dyDescent="0.25">
      <c r="A146" s="116">
        <v>43853.299074074253</v>
      </c>
      <c r="B146" s="43">
        <v>50</v>
      </c>
      <c r="C146" s="124" t="s">
        <v>628</v>
      </c>
      <c r="D146" s="164" t="s">
        <v>27</v>
      </c>
    </row>
    <row r="147" spans="1:4" ht="15" customHeight="1" x14ac:dyDescent="0.25">
      <c r="A147" s="116">
        <v>43853.256365740672</v>
      </c>
      <c r="B147" s="43">
        <v>100</v>
      </c>
      <c r="C147" s="124" t="s">
        <v>774</v>
      </c>
      <c r="D147" s="164" t="s">
        <v>27</v>
      </c>
    </row>
    <row r="148" spans="1:4" ht="15" customHeight="1" x14ac:dyDescent="0.25">
      <c r="A148" s="116">
        <v>43853.339675926138</v>
      </c>
      <c r="B148" s="43">
        <v>100</v>
      </c>
      <c r="C148" s="124" t="s">
        <v>730</v>
      </c>
      <c r="D148" s="164" t="s">
        <v>27</v>
      </c>
    </row>
    <row r="149" spans="1:4" ht="15" customHeight="1" x14ac:dyDescent="0.25">
      <c r="A149" s="116">
        <v>43853.388402777724</v>
      </c>
      <c r="B149" s="43">
        <v>150</v>
      </c>
      <c r="C149" s="124" t="s">
        <v>775</v>
      </c>
      <c r="D149" s="164" t="s">
        <v>27</v>
      </c>
    </row>
    <row r="150" spans="1:4" ht="15" customHeight="1" x14ac:dyDescent="0.25">
      <c r="A150" s="116">
        <v>43853.515578703489</v>
      </c>
      <c r="B150" s="43">
        <v>300</v>
      </c>
      <c r="C150" s="124" t="s">
        <v>731</v>
      </c>
      <c r="D150" s="164" t="s">
        <v>27</v>
      </c>
    </row>
    <row r="151" spans="1:4" ht="15" customHeight="1" x14ac:dyDescent="0.25">
      <c r="A151" s="116">
        <v>43854.302280092612</v>
      </c>
      <c r="B151" s="43">
        <v>75</v>
      </c>
      <c r="C151" s="124" t="s">
        <v>732</v>
      </c>
      <c r="D151" s="164" t="s">
        <v>27</v>
      </c>
    </row>
    <row r="152" spans="1:4" ht="15" customHeight="1" x14ac:dyDescent="0.25">
      <c r="A152" s="116">
        <v>43854.506400463171</v>
      </c>
      <c r="B152" s="43">
        <v>200</v>
      </c>
      <c r="C152" s="124" t="s">
        <v>733</v>
      </c>
      <c r="D152" s="164" t="s">
        <v>27</v>
      </c>
    </row>
    <row r="153" spans="1:4" ht="15" customHeight="1" x14ac:dyDescent="0.25">
      <c r="A153" s="116">
        <v>43854.046898148023</v>
      </c>
      <c r="B153" s="43">
        <v>500</v>
      </c>
      <c r="C153" s="124" t="s">
        <v>776</v>
      </c>
      <c r="D153" s="164" t="s">
        <v>27</v>
      </c>
    </row>
    <row r="154" spans="1:4" ht="15" customHeight="1" x14ac:dyDescent="0.25">
      <c r="A154" s="116">
        <v>43855.9505324075</v>
      </c>
      <c r="B154" s="43">
        <v>80</v>
      </c>
      <c r="C154" s="124" t="s">
        <v>734</v>
      </c>
      <c r="D154" s="164" t="s">
        <v>27</v>
      </c>
    </row>
    <row r="155" spans="1:4" ht="15" customHeight="1" x14ac:dyDescent="0.25">
      <c r="A155" s="116">
        <v>43855.925856481306</v>
      </c>
      <c r="B155" s="43">
        <v>100</v>
      </c>
      <c r="C155" s="124" t="s">
        <v>735</v>
      </c>
      <c r="D155" s="164" t="s">
        <v>27</v>
      </c>
    </row>
    <row r="156" spans="1:4" ht="15" customHeight="1" x14ac:dyDescent="0.25">
      <c r="A156" s="116">
        <v>43855.928437499795</v>
      </c>
      <c r="B156" s="43">
        <v>100</v>
      </c>
      <c r="C156" s="124" t="s">
        <v>647</v>
      </c>
      <c r="D156" s="164" t="s">
        <v>27</v>
      </c>
    </row>
    <row r="157" spans="1:4" ht="15" customHeight="1" x14ac:dyDescent="0.25">
      <c r="A157" s="116">
        <v>43855.927071759477</v>
      </c>
      <c r="B157" s="43">
        <v>200</v>
      </c>
      <c r="C157" s="124" t="s">
        <v>736</v>
      </c>
      <c r="D157" s="164" t="s">
        <v>27</v>
      </c>
    </row>
    <row r="158" spans="1:4" ht="15" customHeight="1" x14ac:dyDescent="0.25">
      <c r="A158" s="116">
        <v>43855.931388888974</v>
      </c>
      <c r="B158" s="43">
        <v>200</v>
      </c>
      <c r="C158" s="124" t="s">
        <v>737</v>
      </c>
      <c r="D158" s="164" t="s">
        <v>27</v>
      </c>
    </row>
    <row r="159" spans="1:4" ht="15" customHeight="1" x14ac:dyDescent="0.25">
      <c r="A159" s="116">
        <v>43855.94744212972</v>
      </c>
      <c r="B159" s="43">
        <v>500</v>
      </c>
      <c r="C159" s="124" t="s">
        <v>734</v>
      </c>
      <c r="D159" s="164" t="s">
        <v>27</v>
      </c>
    </row>
    <row r="160" spans="1:4" ht="15" customHeight="1" x14ac:dyDescent="0.25">
      <c r="A160" s="116">
        <v>43855.94990740763</v>
      </c>
      <c r="B160" s="43">
        <v>500</v>
      </c>
      <c r="C160" s="124" t="s">
        <v>738</v>
      </c>
      <c r="D160" s="164" t="s">
        <v>27</v>
      </c>
    </row>
    <row r="161" spans="1:4" ht="15" customHeight="1" x14ac:dyDescent="0.25">
      <c r="A161" s="116">
        <v>43856.665624999907</v>
      </c>
      <c r="B161" s="43">
        <v>60</v>
      </c>
      <c r="C161" s="124" t="s">
        <v>777</v>
      </c>
      <c r="D161" s="164" t="s">
        <v>27</v>
      </c>
    </row>
    <row r="162" spans="1:4" ht="15" customHeight="1" x14ac:dyDescent="0.25">
      <c r="A162" s="116">
        <v>43856.666608796455</v>
      </c>
      <c r="B162" s="43">
        <v>100</v>
      </c>
      <c r="C162" s="124" t="s">
        <v>739</v>
      </c>
      <c r="D162" s="164" t="s">
        <v>27</v>
      </c>
    </row>
    <row r="163" spans="1:4" ht="15" customHeight="1" x14ac:dyDescent="0.25">
      <c r="A163" s="116">
        <v>43857.573310185224</v>
      </c>
      <c r="B163" s="43">
        <v>10</v>
      </c>
      <c r="C163" s="124" t="s">
        <v>778</v>
      </c>
      <c r="D163" s="164" t="s">
        <v>27</v>
      </c>
    </row>
    <row r="164" spans="1:4" ht="15" customHeight="1" x14ac:dyDescent="0.25">
      <c r="A164" s="116">
        <v>43857.207187499851</v>
      </c>
      <c r="B164" s="43">
        <v>100</v>
      </c>
      <c r="C164" s="124" t="s">
        <v>740</v>
      </c>
      <c r="D164" s="164" t="s">
        <v>27</v>
      </c>
    </row>
    <row r="165" spans="1:4" ht="15" customHeight="1" x14ac:dyDescent="0.25">
      <c r="A165" s="116">
        <v>43857.422407407314</v>
      </c>
      <c r="B165" s="43">
        <v>100</v>
      </c>
      <c r="C165" s="124" t="s">
        <v>692</v>
      </c>
      <c r="D165" s="164" t="s">
        <v>27</v>
      </c>
    </row>
    <row r="166" spans="1:4" ht="15" customHeight="1" x14ac:dyDescent="0.25">
      <c r="A166" s="116">
        <v>43857.729166666511</v>
      </c>
      <c r="B166" s="43">
        <v>1500</v>
      </c>
      <c r="C166" s="124" t="s">
        <v>779</v>
      </c>
      <c r="D166" s="164" t="s">
        <v>27</v>
      </c>
    </row>
    <row r="167" spans="1:4" ht="15" customHeight="1" x14ac:dyDescent="0.25">
      <c r="A167" s="116">
        <v>43858.464629629627</v>
      </c>
      <c r="B167" s="43">
        <v>100</v>
      </c>
      <c r="C167" s="124" t="s">
        <v>741</v>
      </c>
      <c r="D167" s="164" t="s">
        <v>27</v>
      </c>
    </row>
    <row r="168" spans="1:4" ht="15" customHeight="1" x14ac:dyDescent="0.25">
      <c r="A168" s="116">
        <v>43858.605624999851</v>
      </c>
      <c r="B168" s="43">
        <v>100</v>
      </c>
      <c r="C168" s="124" t="s">
        <v>742</v>
      </c>
      <c r="D168" s="164" t="s">
        <v>27</v>
      </c>
    </row>
    <row r="169" spans="1:4" ht="15" customHeight="1" x14ac:dyDescent="0.25">
      <c r="A169" s="116">
        <v>43858.086284722202</v>
      </c>
      <c r="B169" s="43">
        <v>500</v>
      </c>
      <c r="C169" s="124" t="s">
        <v>743</v>
      </c>
      <c r="D169" s="164" t="s">
        <v>27</v>
      </c>
    </row>
    <row r="170" spans="1:4" ht="15" customHeight="1" x14ac:dyDescent="0.25">
      <c r="A170" s="116">
        <v>43858.474675925914</v>
      </c>
      <c r="B170" s="43">
        <v>500</v>
      </c>
      <c r="C170" s="124" t="s">
        <v>744</v>
      </c>
      <c r="D170" s="164" t="s">
        <v>27</v>
      </c>
    </row>
    <row r="171" spans="1:4" ht="15" customHeight="1" x14ac:dyDescent="0.25">
      <c r="A171" s="116">
        <v>43859.838449073955</v>
      </c>
      <c r="B171" s="43">
        <v>100</v>
      </c>
      <c r="C171" s="124" t="s">
        <v>780</v>
      </c>
      <c r="D171" s="164" t="s">
        <v>27</v>
      </c>
    </row>
    <row r="172" spans="1:4" ht="15" customHeight="1" x14ac:dyDescent="0.25">
      <c r="A172" s="116">
        <v>43859.47480324097</v>
      </c>
      <c r="B172" s="43">
        <v>500</v>
      </c>
      <c r="C172" s="124" t="s">
        <v>637</v>
      </c>
      <c r="D172" s="164" t="s">
        <v>27</v>
      </c>
    </row>
    <row r="173" spans="1:4" ht="15" customHeight="1" x14ac:dyDescent="0.25">
      <c r="A173" s="116">
        <v>43860.298611111008</v>
      </c>
      <c r="B173" s="43">
        <v>50</v>
      </c>
      <c r="C173" s="124" t="s">
        <v>628</v>
      </c>
      <c r="D173" s="164" t="s">
        <v>27</v>
      </c>
    </row>
    <row r="174" spans="1:4" ht="15" customHeight="1" x14ac:dyDescent="0.25">
      <c r="A174" s="116">
        <v>43860.475277777761</v>
      </c>
      <c r="B174" s="43">
        <v>100</v>
      </c>
      <c r="C174" s="124" t="s">
        <v>745</v>
      </c>
      <c r="D174" s="164" t="s">
        <v>27</v>
      </c>
    </row>
    <row r="175" spans="1:4" ht="15" customHeight="1" x14ac:dyDescent="0.25">
      <c r="A175" s="116">
        <v>43860.471666666679</v>
      </c>
      <c r="B175" s="43">
        <v>150</v>
      </c>
      <c r="C175" s="124" t="s">
        <v>746</v>
      </c>
      <c r="D175" s="164" t="s">
        <v>27</v>
      </c>
    </row>
    <row r="176" spans="1:4" ht="15" customHeight="1" x14ac:dyDescent="0.25">
      <c r="A176" s="116">
        <v>43860.420497685205</v>
      </c>
      <c r="B176" s="43">
        <v>300</v>
      </c>
      <c r="C176" s="124" t="s">
        <v>747</v>
      </c>
      <c r="D176" s="164" t="s">
        <v>27</v>
      </c>
    </row>
    <row r="177" spans="1:4" ht="15" customHeight="1" x14ac:dyDescent="0.25">
      <c r="A177" s="116">
        <v>43861.428969907574</v>
      </c>
      <c r="B177" s="43">
        <v>50</v>
      </c>
      <c r="C177" s="124" t="s">
        <v>748</v>
      </c>
      <c r="D177" s="164" t="s">
        <v>27</v>
      </c>
    </row>
    <row r="178" spans="1:4" ht="15" customHeight="1" x14ac:dyDescent="0.25">
      <c r="A178" s="116">
        <v>43861.479178240523</v>
      </c>
      <c r="B178" s="43">
        <v>100</v>
      </c>
      <c r="C178" s="124" t="s">
        <v>749</v>
      </c>
      <c r="D178" s="164" t="s">
        <v>27</v>
      </c>
    </row>
    <row r="179" spans="1:4" ht="15" customHeight="1" x14ac:dyDescent="0.25">
      <c r="A179" s="116">
        <v>43861.605752314907</v>
      </c>
      <c r="B179" s="43">
        <v>1100</v>
      </c>
      <c r="C179" s="151" t="s">
        <v>750</v>
      </c>
      <c r="D179" s="164" t="s">
        <v>27</v>
      </c>
    </row>
    <row r="180" spans="1:4" ht="15" customHeight="1" x14ac:dyDescent="0.25">
      <c r="A180" s="80" t="s">
        <v>20</v>
      </c>
      <c r="B180" s="77">
        <f>SUM(B11:B179)</f>
        <v>86418.64</v>
      </c>
      <c r="C180" s="156"/>
      <c r="D180" s="157"/>
    </row>
    <row r="181" spans="1:4" ht="15" customHeight="1" x14ac:dyDescent="0.25">
      <c r="A181" s="216" t="s">
        <v>45</v>
      </c>
      <c r="B181" s="217"/>
      <c r="C181" s="217"/>
      <c r="D181" s="218"/>
    </row>
    <row r="182" spans="1:4" s="50" customFormat="1" ht="15" customHeight="1" x14ac:dyDescent="0.25">
      <c r="A182" s="161">
        <v>43846</v>
      </c>
      <c r="B182" s="162">
        <v>9495</v>
      </c>
      <c r="C182" s="208" t="s">
        <v>800</v>
      </c>
      <c r="D182" s="208"/>
    </row>
    <row r="183" spans="1:4" s="50" customFormat="1" ht="15" customHeight="1" x14ac:dyDescent="0.25">
      <c r="A183" s="161">
        <v>43846</v>
      </c>
      <c r="B183" s="162">
        <v>505</v>
      </c>
      <c r="C183" s="208" t="s">
        <v>801</v>
      </c>
      <c r="D183" s="208"/>
    </row>
    <row r="184" spans="1:4" s="50" customFormat="1" ht="15" customHeight="1" x14ac:dyDescent="0.25">
      <c r="A184" s="161">
        <v>43856</v>
      </c>
      <c r="B184" s="163">
        <v>2900</v>
      </c>
      <c r="C184" s="215" t="s">
        <v>802</v>
      </c>
      <c r="D184" s="215"/>
    </row>
    <row r="185" spans="1:4" s="50" customFormat="1" ht="15" customHeight="1" x14ac:dyDescent="0.25">
      <c r="A185" s="161">
        <v>43860</v>
      </c>
      <c r="B185" s="162">
        <v>3540</v>
      </c>
      <c r="C185" s="208" t="s">
        <v>795</v>
      </c>
      <c r="D185" s="208"/>
    </row>
    <row r="186" spans="1:4" s="50" customFormat="1" ht="15" customHeight="1" x14ac:dyDescent="0.25">
      <c r="A186" s="161">
        <v>43860</v>
      </c>
      <c r="B186" s="162">
        <v>1500</v>
      </c>
      <c r="C186" s="208" t="s">
        <v>796</v>
      </c>
      <c r="D186" s="208"/>
    </row>
    <row r="187" spans="1:4" s="50" customFormat="1" ht="15" customHeight="1" x14ac:dyDescent="0.25">
      <c r="A187" s="161">
        <v>43860</v>
      </c>
      <c r="B187" s="162">
        <v>3200</v>
      </c>
      <c r="C187" s="208" t="s">
        <v>797</v>
      </c>
      <c r="D187" s="208"/>
    </row>
    <row r="188" spans="1:4" s="50" customFormat="1" ht="15" customHeight="1" x14ac:dyDescent="0.25">
      <c r="A188" s="161">
        <v>43860</v>
      </c>
      <c r="B188" s="162">
        <v>6490</v>
      </c>
      <c r="C188" s="208" t="s">
        <v>798</v>
      </c>
      <c r="D188" s="208"/>
    </row>
    <row r="189" spans="1:4" s="50" customFormat="1" ht="15" customHeight="1" x14ac:dyDescent="0.25">
      <c r="A189" s="161">
        <v>43860</v>
      </c>
      <c r="B189" s="162">
        <v>1020</v>
      </c>
      <c r="C189" s="208" t="s">
        <v>799</v>
      </c>
      <c r="D189" s="208"/>
    </row>
    <row r="190" spans="1:4" s="50" customFormat="1" ht="15" customHeight="1" x14ac:dyDescent="0.25">
      <c r="A190" s="161">
        <v>43860</v>
      </c>
      <c r="B190" s="162">
        <v>5056</v>
      </c>
      <c r="C190" s="208" t="s">
        <v>803</v>
      </c>
      <c r="D190" s="208"/>
    </row>
    <row r="191" spans="1:4" s="50" customFormat="1" ht="15" customHeight="1" x14ac:dyDescent="0.25">
      <c r="A191" s="161">
        <v>43860</v>
      </c>
      <c r="B191" s="162">
        <v>6844</v>
      </c>
      <c r="C191" s="208" t="s">
        <v>804</v>
      </c>
      <c r="D191" s="208"/>
    </row>
    <row r="192" spans="1:4" s="50" customFormat="1" ht="15" customHeight="1" x14ac:dyDescent="0.25">
      <c r="A192" s="80" t="s">
        <v>20</v>
      </c>
      <c r="B192" s="108">
        <f>SUM(B182:B191)</f>
        <v>40550</v>
      </c>
      <c r="C192" s="228"/>
      <c r="D192" s="229"/>
    </row>
    <row r="193" spans="1:14" ht="15" customHeight="1" x14ac:dyDescent="0.25">
      <c r="A193" s="205" t="s">
        <v>46</v>
      </c>
      <c r="B193" s="206"/>
      <c r="C193" s="206"/>
      <c r="D193" s="207"/>
    </row>
    <row r="194" spans="1:14" s="50" customFormat="1" ht="16.5" customHeight="1" x14ac:dyDescent="0.25">
      <c r="A194" s="80" t="s">
        <v>20</v>
      </c>
      <c r="B194" s="112">
        <v>0</v>
      </c>
      <c r="C194" s="120"/>
      <c r="D194" s="115"/>
      <c r="E194" s="114"/>
    </row>
    <row r="195" spans="1:14" ht="15" customHeight="1" x14ac:dyDescent="0.25">
      <c r="A195" s="220" t="s">
        <v>47</v>
      </c>
      <c r="B195" s="221"/>
      <c r="C195" s="221"/>
      <c r="D195" s="222"/>
    </row>
    <row r="196" spans="1:14" x14ac:dyDescent="0.25">
      <c r="A196" s="94">
        <v>43839</v>
      </c>
      <c r="B196" s="98">
        <v>7686.33</v>
      </c>
      <c r="C196" s="209" t="s">
        <v>807</v>
      </c>
      <c r="D196" s="210"/>
      <c r="E196" s="226"/>
      <c r="F196" s="227"/>
      <c r="G196" s="227"/>
      <c r="H196" s="227"/>
      <c r="I196" s="227"/>
      <c r="J196" s="227"/>
      <c r="K196" s="227"/>
      <c r="L196" s="227"/>
      <c r="M196" s="227"/>
      <c r="N196" s="227"/>
    </row>
    <row r="197" spans="1:14" x14ac:dyDescent="0.25">
      <c r="A197" s="94">
        <v>43846</v>
      </c>
      <c r="B197" s="98">
        <v>6509</v>
      </c>
      <c r="C197" s="209" t="s">
        <v>781</v>
      </c>
      <c r="D197" s="210"/>
      <c r="E197" s="168"/>
      <c r="F197" s="159"/>
      <c r="G197" s="159"/>
      <c r="H197" s="159"/>
      <c r="I197" s="159"/>
      <c r="J197" s="159"/>
      <c r="K197" s="159"/>
      <c r="L197" s="159"/>
      <c r="M197" s="159"/>
      <c r="N197" s="159"/>
    </row>
    <row r="198" spans="1:14" x14ac:dyDescent="0.25">
      <c r="A198" s="94">
        <v>43851</v>
      </c>
      <c r="B198" s="158">
        <v>760</v>
      </c>
      <c r="C198" s="223" t="s">
        <v>125</v>
      </c>
      <c r="D198" s="223"/>
    </row>
    <row r="199" spans="1:14" x14ac:dyDescent="0.25">
      <c r="A199" s="94">
        <v>43851</v>
      </c>
      <c r="B199" s="113">
        <v>5709.52</v>
      </c>
      <c r="C199" s="219" t="s">
        <v>126</v>
      </c>
      <c r="D199" s="219"/>
    </row>
    <row r="200" spans="1:14" x14ac:dyDescent="0.25">
      <c r="A200" s="51">
        <v>43852</v>
      </c>
      <c r="B200" s="113">
        <v>322902.15000000002</v>
      </c>
      <c r="C200" s="219" t="s">
        <v>124</v>
      </c>
      <c r="D200" s="219"/>
    </row>
    <row r="201" spans="1:14" x14ac:dyDescent="0.25">
      <c r="A201" s="51">
        <v>43858</v>
      </c>
      <c r="B201" s="98">
        <v>8000</v>
      </c>
      <c r="C201" s="230" t="s">
        <v>805</v>
      </c>
      <c r="D201" s="230"/>
    </row>
    <row r="202" spans="1:14" x14ac:dyDescent="0.25">
      <c r="A202" s="51">
        <v>43858</v>
      </c>
      <c r="B202" s="98">
        <v>60000</v>
      </c>
      <c r="C202" s="209" t="s">
        <v>806</v>
      </c>
      <c r="D202" s="231"/>
    </row>
    <row r="203" spans="1:14" x14ac:dyDescent="0.25">
      <c r="A203" s="51">
        <v>43861</v>
      </c>
      <c r="B203" s="98">
        <v>244244</v>
      </c>
      <c r="C203" s="219" t="s">
        <v>129</v>
      </c>
      <c r="D203" s="219"/>
    </row>
    <row r="204" spans="1:14" x14ac:dyDescent="0.25">
      <c r="A204" s="126">
        <v>43831</v>
      </c>
      <c r="B204" s="98">
        <v>65961.81</v>
      </c>
      <c r="C204" s="209" t="s">
        <v>127</v>
      </c>
      <c r="D204" s="210"/>
    </row>
    <row r="205" spans="1:14" x14ac:dyDescent="0.25">
      <c r="A205" s="166" t="s">
        <v>20</v>
      </c>
      <c r="B205" s="167">
        <f>SUM(B196:B204)</f>
        <v>721772.81</v>
      </c>
      <c r="C205" s="224"/>
      <c r="D205" s="225"/>
    </row>
    <row r="206" spans="1:14" x14ac:dyDescent="0.25">
      <c r="A206" s="52" t="s">
        <v>48</v>
      </c>
      <c r="B206" s="92">
        <f>B180+B192+B194+B205</f>
        <v>848741.45000000007</v>
      </c>
      <c r="C206" s="8"/>
      <c r="D206" s="91"/>
    </row>
    <row r="207" spans="1:14" ht="15" customHeight="1" x14ac:dyDescent="0.25">
      <c r="B207" s="38"/>
    </row>
    <row r="208" spans="1:14" ht="15" customHeight="1" x14ac:dyDescent="0.25">
      <c r="A208" s="117"/>
      <c r="C208" s="122"/>
    </row>
    <row r="209" spans="1:1" ht="15" customHeight="1" x14ac:dyDescent="0.25">
      <c r="A209" s="118"/>
    </row>
  </sheetData>
  <sheetProtection formatCells="0" formatColumns="0" formatRows="0" insertColumns="0" insertRows="0" insertHyperlinks="0" deleteColumns="0" deleteRows="0" sort="0" autoFilter="0" pivotTables="0"/>
  <mergeCells count="31">
    <mergeCell ref="C205:D205"/>
    <mergeCell ref="E196:N196"/>
    <mergeCell ref="C192:D192"/>
    <mergeCell ref="C204:D204"/>
    <mergeCell ref="C203:D203"/>
    <mergeCell ref="C201:D201"/>
    <mergeCell ref="C202:D202"/>
    <mergeCell ref="B1:D1"/>
    <mergeCell ref="B2:D2"/>
    <mergeCell ref="B4:D4"/>
    <mergeCell ref="B5:D5"/>
    <mergeCell ref="B6:D6"/>
    <mergeCell ref="C200:D200"/>
    <mergeCell ref="A195:D195"/>
    <mergeCell ref="C198:D198"/>
    <mergeCell ref="C199:D199"/>
    <mergeCell ref="C196:D196"/>
    <mergeCell ref="A193:D193"/>
    <mergeCell ref="C187:D187"/>
    <mergeCell ref="C197:D197"/>
    <mergeCell ref="A10:D10"/>
    <mergeCell ref="C183:D183"/>
    <mergeCell ref="C184:D184"/>
    <mergeCell ref="A181:D181"/>
    <mergeCell ref="C182:D182"/>
    <mergeCell ref="C185:D185"/>
    <mergeCell ref="C186:D186"/>
    <mergeCell ref="C188:D188"/>
    <mergeCell ref="C189:D189"/>
    <mergeCell ref="C190:D190"/>
    <mergeCell ref="C191:D19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Юляшка</dc:creator>
  <cp:keywords/>
  <dc:description/>
  <cp:lastModifiedBy>Юля</cp:lastModifiedBy>
  <cp:revision/>
  <cp:lastPrinted>2019-11-25T08:39:38Z</cp:lastPrinted>
  <dcterms:created xsi:type="dcterms:W3CDTF">2019-02-26T11:48:52Z</dcterms:created>
  <dcterms:modified xsi:type="dcterms:W3CDTF">2020-02-25T18:49:49Z</dcterms:modified>
  <cp:category/>
  <cp:contentStatus/>
</cp:coreProperties>
</file>