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ОТЧЕТ НА САЙТ\"/>
    </mc:Choice>
  </mc:AlternateContent>
  <bookViews>
    <workbookView xWindow="0" yWindow="0" windowWidth="28800" windowHeight="12000" tabRatio="649" activeTab="7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ербанк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4" l="1"/>
  <c r="B78" i="4"/>
  <c r="B83" i="4"/>
  <c r="B95" i="4"/>
  <c r="B240" i="5"/>
  <c r="B223" i="5" l="1"/>
  <c r="B62" i="4" l="1"/>
  <c r="B72" i="4" l="1"/>
  <c r="B16" i="4" l="1"/>
  <c r="B25" i="4" s="1"/>
  <c r="B31" i="4"/>
  <c r="B58" i="4" s="1"/>
  <c r="B241" i="5" l="1"/>
  <c r="C17" i="1" s="1"/>
  <c r="B219" i="5"/>
  <c r="B204" i="5" l="1"/>
  <c r="C86" i="11" l="1"/>
  <c r="C85" i="11"/>
  <c r="C21" i="8"/>
  <c r="C18" i="6"/>
  <c r="C709" i="13" l="1"/>
  <c r="C708" i="13"/>
  <c r="B96" i="4" l="1"/>
  <c r="C13" i="1"/>
  <c r="C16" i="1" l="1"/>
  <c r="C10" i="10" l="1"/>
  <c r="C22" i="1" l="1"/>
  <c r="C23" i="1" l="1"/>
  <c r="C25" i="1" l="1"/>
  <c r="C12" i="1" l="1"/>
  <c r="C14" i="1" l="1"/>
  <c r="C11" i="1" l="1"/>
  <c r="C27" i="1"/>
  <c r="C26" i="1"/>
  <c r="C24" i="1"/>
  <c r="C20" i="1"/>
  <c r="C15" i="1" l="1"/>
  <c r="C21" i="1"/>
  <c r="C19" i="1" s="1"/>
  <c r="C29" i="1" l="1"/>
</calcChain>
</file>

<file path=xl/sharedStrings.xml><?xml version="1.0" encoding="utf-8"?>
<sst xmlns="http://schemas.openxmlformats.org/spreadsheetml/2006/main" count="2140" uniqueCount="858">
  <si>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</si>
  <si>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</si>
  <si>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</si>
  <si>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</si>
  <si>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</si>
  <si>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</si>
  <si>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</si>
  <si>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</si>
  <si>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</si>
  <si>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</si>
  <si>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</si>
  <si>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</si>
  <si>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</si>
  <si>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</si>
  <si>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</si>
  <si>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</si>
  <si>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</si>
  <si>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</si>
  <si>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</si>
  <si>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</si>
  <si>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</si>
  <si>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</si>
  <si>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</si>
  <si>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</si>
  <si>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</si>
  <si>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</si>
  <si>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</si>
  <si>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</si>
  <si>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</si>
  <si>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</si>
  <si>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</si>
  <si>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</si>
  <si>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</si>
  <si>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</si>
  <si>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</si>
  <si>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</si>
  <si>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</si>
  <si>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</si>
  <si>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</si>
  <si>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</si>
  <si>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</si>
  <si>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</si>
  <si>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</si>
  <si>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</si>
  <si>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</si>
  <si>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</si>
  <si>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</si>
  <si>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</si>
  <si>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Всего</t>
  </si>
  <si>
    <t>Зачислено на р/сч за вычетом комиссии оператора 5%</t>
  </si>
  <si>
    <t>Ожидает зачисления на р/сч за вычетом комиссии оператора 5%</t>
  </si>
  <si>
    <t>Программа "РэйДом"</t>
  </si>
  <si>
    <t xml:space="preserve">Программа "РэйДом" </t>
  </si>
  <si>
    <t>Программа "Социальное зоотакси "РэйМобиль"</t>
  </si>
  <si>
    <t>Программа "Мероприятия и работа с общественностью", частично реализуемая на средства, полученные из бюджета г. Москвы (Грант Мэра)</t>
  </si>
  <si>
    <t>Программа "Стерилизация", частично реализуемая на средства, полученные от Фонда президентских грантов</t>
  </si>
  <si>
    <t>Благотворитель (последние 4 цифры номера яндекс-кошелька)</t>
  </si>
  <si>
    <t>Дата 
перечисления</t>
  </si>
  <si>
    <t>Благотворительные пожертвования от физических лиц</t>
  </si>
  <si>
    <t>Комиссия банка</t>
  </si>
  <si>
    <t>Рекламные расходы</t>
  </si>
  <si>
    <t>Благотворитель (последние 4 
цифры номера телефона)</t>
  </si>
  <si>
    <t>Налоги и взносы от ФОТ за февраль</t>
  </si>
  <si>
    <t>Оплата труда АУП (координирование и развитие Фонда, бух. учет, 6 человек) за февраль</t>
  </si>
  <si>
    <t>за март 2020 года</t>
  </si>
  <si>
    <t>Остаток средств на 01.03.2020</t>
  </si>
  <si>
    <t>Общая сумма поступлений за март 2020г.</t>
  </si>
  <si>
    <t>Произведенные расходы за март 2020г.</t>
  </si>
  <si>
    <t>Остаток средств на 31.03.2020</t>
  </si>
  <si>
    <t>LIDIA KONDRASHOVA</t>
  </si>
  <si>
    <t>Благотворительное пожертвование на строительство забора</t>
  </si>
  <si>
    <t>BOGDAN KORNEENKO</t>
  </si>
  <si>
    <t>ELIZAVETA</t>
  </si>
  <si>
    <t>FAINA RAYGORODSKAYA</t>
  </si>
  <si>
    <t>MAXIM SOLDATENKOV</t>
  </si>
  <si>
    <t>GENNADY ZAKHAROV</t>
  </si>
  <si>
    <t>ALEXANDER BARABANOV</t>
  </si>
  <si>
    <t>ELENA BAKULINA</t>
  </si>
  <si>
    <t>TATYANA AKOLZINA</t>
  </si>
  <si>
    <t>ANNA GURIANOVA</t>
  </si>
  <si>
    <t>ILYA MAMICHEV</t>
  </si>
  <si>
    <t>TAISIYA MAXIMOVA</t>
  </si>
  <si>
    <t>SVETLANA GLADKIKH</t>
  </si>
  <si>
    <t>DARYA SIMONENKO</t>
  </si>
  <si>
    <t>BOGDAN ROSKOPINSKY</t>
  </si>
  <si>
    <t>ALEXANDRA TEREGULOVA</t>
  </si>
  <si>
    <t>DENIS LASHUKOV</t>
  </si>
  <si>
    <t>ANTONINA EGOROVA</t>
  </si>
  <si>
    <t>ANNA ZELENTSOVA</t>
  </si>
  <si>
    <t>MARINA TRIZNA</t>
  </si>
  <si>
    <t>NATALIA SHEVTSOVA</t>
  </si>
  <si>
    <t>ALINA ALYOKHINA</t>
  </si>
  <si>
    <t>ALEKSANDR SMIRNOV</t>
  </si>
  <si>
    <t>EVGENIY MINZULIN</t>
  </si>
  <si>
    <t>SOFIA SAVELYEVA</t>
  </si>
  <si>
    <t>OLGA KUZNETSOVA</t>
  </si>
  <si>
    <t>MAKSIM ARIFULLIN</t>
  </si>
  <si>
    <t>KAMILLA KAMALOVA</t>
  </si>
  <si>
    <t>KRISTINA ULUNTS</t>
  </si>
  <si>
    <t>RIMMA SAVICHEVA</t>
  </si>
  <si>
    <t>ANASTASIYA YUSKOVA</t>
  </si>
  <si>
    <t>TIMUR GUKOV</t>
  </si>
  <si>
    <t>ALEKSEY IGNASHOV</t>
  </si>
  <si>
    <t>GALINA SEREBRYAKOVA</t>
  </si>
  <si>
    <t>ROMAN UVAROV</t>
  </si>
  <si>
    <t>ANASTASIIA KORNEEVA</t>
  </si>
  <si>
    <t>KONSTANTIN LARIONOV</t>
  </si>
  <si>
    <t>Благотворительное пожертвование на вакцинацию</t>
  </si>
  <si>
    <t>JANIS DZENIS</t>
  </si>
  <si>
    <t>MARIIA VORSLAV</t>
  </si>
  <si>
    <t>OLGA SHAPENKOVA</t>
  </si>
  <si>
    <t>ALENA NIKOLSKAIA</t>
  </si>
  <si>
    <t>VLADISLAV PISKAREV</t>
  </si>
  <si>
    <t>ALINA BOGATYREVA</t>
  </si>
  <si>
    <t>ANNA ZLOBINA</t>
  </si>
  <si>
    <t>YURIY NUKULIN</t>
  </si>
  <si>
    <t>ALEXANDRA TUPIK</t>
  </si>
  <si>
    <t>ELINA ALIMBEKOVA</t>
  </si>
  <si>
    <t>SVETLANA LUTOVINOVA</t>
  </si>
  <si>
    <t>LYUBOV LEBEDEVA</t>
  </si>
  <si>
    <t>OLGA LEVINA</t>
  </si>
  <si>
    <t>YULIYA MARTYNOVA</t>
  </si>
  <si>
    <t>TATYANA TULCHINSKAYA</t>
  </si>
  <si>
    <t>MARGARITA PESTOVA</t>
  </si>
  <si>
    <t>SVETLANA SAMARSKAYA</t>
  </si>
  <si>
    <t>ALINA</t>
  </si>
  <si>
    <t>ELENA PILYUGINA</t>
  </si>
  <si>
    <t>ANNA KOURGAN</t>
  </si>
  <si>
    <t>ROMANOVA ANNA</t>
  </si>
  <si>
    <t>SHAMARDINA TATIANA</t>
  </si>
  <si>
    <t>SERGEY FILIPPOV</t>
  </si>
  <si>
    <t>EVGENIY EFIMOV</t>
  </si>
  <si>
    <t>Подарок на новый год!</t>
  </si>
  <si>
    <t>ELENA KIPRIYANOVA</t>
  </si>
  <si>
    <t>AIIZA RUSLAN KYZY</t>
  </si>
  <si>
    <t>DANILA NIKITIN</t>
  </si>
  <si>
    <t>MARK KUZNETSOV</t>
  </si>
  <si>
    <t>ELIZAVETA FEDOROVA</t>
  </si>
  <si>
    <t>NIKITA CHEREPANOV</t>
  </si>
  <si>
    <t>YULIYA KOENOVA</t>
  </si>
  <si>
    <t>POLINA MURASHEVA</t>
  </si>
  <si>
    <t>AISTOV ALEXEY</t>
  </si>
  <si>
    <t>ELENA LENNIKOVA</t>
  </si>
  <si>
    <t>OL MKOT</t>
  </si>
  <si>
    <t>ELENA KOSTINA</t>
  </si>
  <si>
    <t>RUSLAN BAYMASHKIN</t>
  </si>
  <si>
    <t>JULIA MOSHCHITSKAYA</t>
  </si>
  <si>
    <t>OLEG IVANOV</t>
  </si>
  <si>
    <t>ROMAN VASILCHUK</t>
  </si>
  <si>
    <t>ANASTASIYA LUNINA</t>
  </si>
  <si>
    <t>DMITRIY SOROKIN</t>
  </si>
  <si>
    <t>LYUDMILA KHODAKOVA</t>
  </si>
  <si>
    <t>VICTORIA BAUER</t>
  </si>
  <si>
    <t>TATYANA PETROVA</t>
  </si>
  <si>
    <t>DIGITAL CARD</t>
  </si>
  <si>
    <t>SVETLANA GRUZDEVA</t>
  </si>
  <si>
    <t>YULIYA ANIKEENKO</t>
  </si>
  <si>
    <t>EKATERINA GORBATENKO</t>
  </si>
  <si>
    <t>MARGARITA ALFEROVA</t>
  </si>
  <si>
    <t>VLADISLAV KONDRATEV</t>
  </si>
  <si>
    <t>ANASTASIA RO</t>
  </si>
  <si>
    <t>ANASTASIA IBRAGIMOVA</t>
  </si>
  <si>
    <t>TATYANA SHASHKINA</t>
  </si>
  <si>
    <t>MARIYA DMITRIEVA</t>
  </si>
  <si>
    <t>YANA SOROKINA</t>
  </si>
  <si>
    <t>MIKHAIL NOGIN</t>
  </si>
  <si>
    <t>KSENIA KOZLOVSKAYA</t>
  </si>
  <si>
    <t>MARIA RUMYANTSEVA</t>
  </si>
  <si>
    <t>NATALYA OSHEYCHIK</t>
  </si>
  <si>
    <t>DIANA</t>
  </si>
  <si>
    <t>VASILISA DELONE</t>
  </si>
  <si>
    <t>ANASTASIIA</t>
  </si>
  <si>
    <t>MOMENTUM R</t>
  </si>
  <si>
    <t>BUCHIRIN VALENTIN</t>
  </si>
  <si>
    <t>DARIA KONSTANTINOVA</t>
  </si>
  <si>
    <t>NATALYA SUKHOVEEVA</t>
  </si>
  <si>
    <t>IVAN KOVALEV</t>
  </si>
  <si>
    <t>NATALIA SYSOEVA</t>
  </si>
  <si>
    <t>ELENA MAYOROVA</t>
  </si>
  <si>
    <t>ALEKSANDR ALEKSEEV</t>
  </si>
  <si>
    <t>MARIYA SOKOLOVA</t>
  </si>
  <si>
    <t>ELIZAVETA LAPTEVA</t>
  </si>
  <si>
    <t>ELENA VANKOVA</t>
  </si>
  <si>
    <t>ARINA DENISENKO</t>
  </si>
  <si>
    <t>VYACHESLAV SAVCHENKO</t>
  </si>
  <si>
    <t>YUSHENCKO</t>
  </si>
  <si>
    <t>IVAN KOZLOV</t>
  </si>
  <si>
    <t>YULIYA LAZAREVA</t>
  </si>
  <si>
    <t>ALEXANDER TISHKOV</t>
  </si>
  <si>
    <t>EKATERINA MALYKHINA</t>
  </si>
  <si>
    <t>OLEG TRUKSHIN</t>
  </si>
  <si>
    <t>ELENA KOLOSOVA</t>
  </si>
  <si>
    <t>SVETLANA ZHALNENKOVA</t>
  </si>
  <si>
    <t>GRIGORIY BUBANKOV</t>
  </si>
  <si>
    <t>Благотворительное пожертвование в Фонд РЭЙ</t>
  </si>
  <si>
    <t>SHMIDT ANNA</t>
  </si>
  <si>
    <t>ANASTASIYA LEVCHENKO</t>
  </si>
  <si>
    <t>ALINA TIMOSHENKO</t>
  </si>
  <si>
    <t>ALEXANDRA AGEEVA</t>
  </si>
  <si>
    <t>MARKOV ALEKSANDR</t>
  </si>
  <si>
    <t>ANNA BELYAEVA</t>
  </si>
  <si>
    <t>YURIY KURKIN</t>
  </si>
  <si>
    <t>DARYA PANKOVA</t>
  </si>
  <si>
    <t>ZLATA KLIMOVA</t>
  </si>
  <si>
    <t>NIKITA KHABAROV</t>
  </si>
  <si>
    <t>ELIZAVETA SILOVA</t>
  </si>
  <si>
    <t>KSENIA KONONOVA</t>
  </si>
  <si>
    <t>SVETLANA KRUTELEVA</t>
  </si>
  <si>
    <t>V. SHAKIRZYANOVA</t>
  </si>
  <si>
    <t>OLGA MATVEEVA</t>
  </si>
  <si>
    <t>MARIIA GRACHEVA</t>
  </si>
  <si>
    <t>ANNA NEDOSTUPENKO</t>
  </si>
  <si>
    <t>ELENA KHARCHUTKINA</t>
  </si>
  <si>
    <t>MARIA FOMINA</t>
  </si>
  <si>
    <t>VLADLENA VARLAMOVA</t>
  </si>
  <si>
    <t>LIUBOV MOISEEVA</t>
  </si>
  <si>
    <t>ELLA ATABEKOVA</t>
  </si>
  <si>
    <t>DIANA PONOMAREVA</t>
  </si>
  <si>
    <t>LITVINENKO NIKITA</t>
  </si>
  <si>
    <t>MARINA DEEVA</t>
  </si>
  <si>
    <t>MAXIM KHODAKOV</t>
  </si>
  <si>
    <t>EKATERINA NEGRILO</t>
  </si>
  <si>
    <t>ELENA PETRENKO</t>
  </si>
  <si>
    <t>KSENIA SHAKIROVA</t>
  </si>
  <si>
    <t>ALEXEY MURASHOV</t>
  </si>
  <si>
    <t>ALEXEY ZAKHAROV</t>
  </si>
  <si>
    <t>MIKHAIL KHASIEV</t>
  </si>
  <si>
    <t>DARIA VOINOVA</t>
  </si>
  <si>
    <t>MURAD SAIDOV</t>
  </si>
  <si>
    <t>VIKTORIIA PETROVA</t>
  </si>
  <si>
    <t>NO NAME</t>
  </si>
  <si>
    <t>IRINA TIMOFEEVA</t>
  </si>
  <si>
    <t>MARIA KHUDYAKOVA</t>
  </si>
  <si>
    <t>ALEKSANDR KLIMENKO</t>
  </si>
  <si>
    <t>INESSA SHICHYOVA</t>
  </si>
  <si>
    <t>OLGA FEDOSKINA</t>
  </si>
  <si>
    <t>SVETLANA VOROBEVA</t>
  </si>
  <si>
    <t>NINA POMUKHINA</t>
  </si>
  <si>
    <t>DARYA SHISHKINA</t>
  </si>
  <si>
    <t>ALENA ISAEVA</t>
  </si>
  <si>
    <t>ANDREY SELIVANOV</t>
  </si>
  <si>
    <t>TAISIYA KORNILTSEVA</t>
  </si>
  <si>
    <t>TANYA SKAPTSOVA</t>
  </si>
  <si>
    <t>TATYANA SPITSYNA</t>
  </si>
  <si>
    <t>LIDIA UGAROVA</t>
  </si>
  <si>
    <t>ALENA SINICHKINA</t>
  </si>
  <si>
    <t>VISA CARDHOLDER</t>
  </si>
  <si>
    <t>VIKTORIIA DOROKHOVA</t>
  </si>
  <si>
    <t>VOYTSEKHOVSKAYA</t>
  </si>
  <si>
    <t>OLESYA KALNBERZINA</t>
  </si>
  <si>
    <t>MAKSIM SHUBIN</t>
  </si>
  <si>
    <t>KSENIA FILIPENKOVA</t>
  </si>
  <si>
    <t>ANDREY DRACHUK</t>
  </si>
  <si>
    <t>DANIEL STAMBOULI</t>
  </si>
  <si>
    <t>OLGA MALMBERG</t>
  </si>
  <si>
    <t>MIKHAIL MYSHKIN</t>
  </si>
  <si>
    <t>VIKTORY</t>
  </si>
  <si>
    <t>NATALYA STRIZHAK</t>
  </si>
  <si>
    <t>ANNA KONDOVA</t>
  </si>
  <si>
    <t>STARK REYSTLIN</t>
  </si>
  <si>
    <t>ILYA MATVEEV</t>
  </si>
  <si>
    <t>V OKHOTNITSKAYA</t>
  </si>
  <si>
    <t>KSENIIA GNILITCKAIA</t>
  </si>
  <si>
    <t>SVETLANA GAZDIK</t>
  </si>
  <si>
    <t>ALEKSANDRA BIKETOVA</t>
  </si>
  <si>
    <t>ROMAN ARTYUKHIN</t>
  </si>
  <si>
    <t>ELENA ALIEVA</t>
  </si>
  <si>
    <t>Благотворительное пожертвование в пользу фонда «РЭЙ»</t>
  </si>
  <si>
    <t>TAMARA GRACHEVA</t>
  </si>
  <si>
    <t>ILONA LEONIDZE</t>
  </si>
  <si>
    <t>ANNA BRETSKAYA</t>
  </si>
  <si>
    <t>OLGA TKALICH</t>
  </si>
  <si>
    <t>A. GORSHUNOVA</t>
  </si>
  <si>
    <t>MARIYABULYGINA</t>
  </si>
  <si>
    <t>ALSINA SAFAROVA</t>
  </si>
  <si>
    <t>ARTIOM VAGIN</t>
  </si>
  <si>
    <t>ELENA BOGDANOVA</t>
  </si>
  <si>
    <t>INNA PAVLYUTKINA</t>
  </si>
  <si>
    <t>SCETLANA LEBEDEVA</t>
  </si>
  <si>
    <t>ANASTASIYA</t>
  </si>
  <si>
    <t>FARIDA RAKHMANI</t>
  </si>
  <si>
    <t>PAVEL</t>
  </si>
  <si>
    <t>VLADISLAV BIKH</t>
  </si>
  <si>
    <t>ROMAN SHALAGIN</t>
  </si>
  <si>
    <t>ROMAN ZHUKOV</t>
  </si>
  <si>
    <t>ALINA KATSUBA</t>
  </si>
  <si>
    <t>ALEXEY LOPATCHENKO</t>
  </si>
  <si>
    <t>EVGENIYA PETROVA</t>
  </si>
  <si>
    <t>ANNA DENISOVA</t>
  </si>
  <si>
    <t>NATALYA YAKUNINA</t>
  </si>
  <si>
    <t>ELINA EROKHINA</t>
  </si>
  <si>
    <t>ELENA PASTUKHOVA</t>
  </si>
  <si>
    <t>ANASTASIYA PAKOSH</t>
  </si>
  <si>
    <t>SVETLANA SALOVA</t>
  </si>
  <si>
    <t>DARIA</t>
  </si>
  <si>
    <t>DARYA POSTNOVA</t>
  </si>
  <si>
    <t>VASILY ANISIMOV</t>
  </si>
  <si>
    <t>ELENA GORDO</t>
  </si>
  <si>
    <t>EKATERINA BAGINA</t>
  </si>
  <si>
    <t>KRISTINA KUZNETSOVA</t>
  </si>
  <si>
    <t>MILANA IZVARINA</t>
  </si>
  <si>
    <t>ANGELINA RARAMONOVA</t>
  </si>
  <si>
    <t>ANGELINA PARAMONOVA</t>
  </si>
  <si>
    <t>VEZORGINA MARIA</t>
  </si>
  <si>
    <t>Благотворительное пожертвование на лечение собаки Жужи</t>
  </si>
  <si>
    <t>MARIA DOLZHENKOVA</t>
  </si>
  <si>
    <t>SKAKOVSKAYA MARIYA</t>
  </si>
  <si>
    <t>ANASTASIYA PESKOVA</t>
  </si>
  <si>
    <t>DARYA NOVAK</t>
  </si>
  <si>
    <t>ARTUR ASADULLIN</t>
  </si>
  <si>
    <t>ELENA ZINOVEVA</t>
  </si>
  <si>
    <t>ALEXANDRA CHERNIKOVA</t>
  </si>
  <si>
    <t>ANNA IVANOVA</t>
  </si>
  <si>
    <t>OLENA ALEKKSANDROVA</t>
  </si>
  <si>
    <t>INNA OBRAZTSOVA</t>
  </si>
  <si>
    <t>ANASTASIA BOROVICH</t>
  </si>
  <si>
    <t>EKATERINA ANDRIEVICH</t>
  </si>
  <si>
    <t>ANTOLII PAZYNIUK</t>
  </si>
  <si>
    <t>GODUNOVA EKATERINA</t>
  </si>
  <si>
    <t>ERAITARSKAIA</t>
  </si>
  <si>
    <t>YULIYA YAROSLAVCEVA</t>
  </si>
  <si>
    <t>VALENTINA KNIAZKINA</t>
  </si>
  <si>
    <t>NATALYA ERASTOVA</t>
  </si>
  <si>
    <t>BAURZHAN SARTBAYEV</t>
  </si>
  <si>
    <t>YULIA SHAKIROVA</t>
  </si>
  <si>
    <t>IRINA KLIMENKO</t>
  </si>
  <si>
    <t>ARTAWOWER LH</t>
  </si>
  <si>
    <t>KRISTINA PEGUSHINA</t>
  </si>
  <si>
    <t>DANILA SIMONOV</t>
  </si>
  <si>
    <t>IURIY LIZUNOV</t>
  </si>
  <si>
    <t>DN</t>
  </si>
  <si>
    <t>ANNELI TAAVET</t>
  </si>
  <si>
    <t>ANASTASI KOROVENKOVA</t>
  </si>
  <si>
    <t>ADELINA SAFINA</t>
  </si>
  <si>
    <t>MARIIA ZOTOVA</t>
  </si>
  <si>
    <t>ALEXANDER KABALENOV</t>
  </si>
  <si>
    <t>ELENA MALYSHEVA</t>
  </si>
  <si>
    <t>POLINA GRIGOREVA</t>
  </si>
  <si>
    <t>TATIANA PETROVA</t>
  </si>
  <si>
    <t>ANASTASIA AFANASEVA</t>
  </si>
  <si>
    <t>VIKTORIIA ROMASHKO</t>
  </si>
  <si>
    <t>K. SHALOMITSKAYA</t>
  </si>
  <si>
    <t>LARISA LUKONINA</t>
  </si>
  <si>
    <t>EKATERINA OSIPOVA</t>
  </si>
  <si>
    <t>ADELINA ZARIPOVA</t>
  </si>
  <si>
    <t>EKATERINA KOVALEVA</t>
  </si>
  <si>
    <t>VALERIY VOROBYEV</t>
  </si>
  <si>
    <t>A.UGOLNIKOVA</t>
  </si>
  <si>
    <t>ANNA KOTOVA</t>
  </si>
  <si>
    <t>MANUYLOVA ANASTASYA</t>
  </si>
  <si>
    <t>DARIA CHISTOEVA</t>
  </si>
  <si>
    <t>EKATERINA BANNYA</t>
  </si>
  <si>
    <t>SERGEY BONDAREV</t>
  </si>
  <si>
    <t>IRINA KURNOSOVA</t>
  </si>
  <si>
    <t>Благотворительное пожертвование на лечение собаки Персика</t>
  </si>
  <si>
    <t>NADEZHDA GUMANEVA</t>
  </si>
  <si>
    <t>MARGARITA SHUDRYA</t>
  </si>
  <si>
    <t>ROBERT LASHIN</t>
  </si>
  <si>
    <t>EKATERINA GORIAEVA</t>
  </si>
  <si>
    <t>ARTEM ZAYTSEV</t>
  </si>
  <si>
    <t>MARINA AVERIANOVA</t>
  </si>
  <si>
    <t>NAILYA IVANOVA</t>
  </si>
  <si>
    <t>ALEXANDRA KATASONOVA</t>
  </si>
  <si>
    <t>ANASTASIYA ERMAKOVA</t>
  </si>
  <si>
    <t>ALEXANDR FILIPPOVICH</t>
  </si>
  <si>
    <t>NATALIA GUKASYAN</t>
  </si>
  <si>
    <t>ANNA CHIN-GO-PIN</t>
  </si>
  <si>
    <t>IRINA TROITSKAYA</t>
  </si>
  <si>
    <t>ALINA BULYGINA</t>
  </si>
  <si>
    <t>YULIYA IVANOVA</t>
  </si>
  <si>
    <t>NATALYA VEDENEVA</t>
  </si>
  <si>
    <t>KATE KOLOTILINA</t>
  </si>
  <si>
    <t>MIKAIL KODZOEV</t>
  </si>
  <si>
    <t>FILIMONOVA ELENA</t>
  </si>
  <si>
    <t>ANYA POPOVA</t>
  </si>
  <si>
    <t>LILIYA CHUZHOVA</t>
  </si>
  <si>
    <t>I G</t>
  </si>
  <si>
    <t>SERGEY SHEVLYAKOV</t>
  </si>
  <si>
    <t>ALENA GAYDUK</t>
  </si>
  <si>
    <t>IRINA BEZVERKHNYAYA</t>
  </si>
  <si>
    <t>OLGA KARTASHEVA</t>
  </si>
  <si>
    <t>DMITRIY SANNIKOV</t>
  </si>
  <si>
    <t>PAVEL YARYGIN</t>
  </si>
  <si>
    <t>ALEKSEY FALEEV</t>
  </si>
  <si>
    <t>EKATERINA SKOBEYKO</t>
  </si>
  <si>
    <t>ELEONORA BILAS</t>
  </si>
  <si>
    <t>RENAT SAFIN</t>
  </si>
  <si>
    <t>KIRICHENKO IRINA</t>
  </si>
  <si>
    <t>VADIM FILATOV</t>
  </si>
  <si>
    <t>MINZIFA KHAKIMOVA</t>
  </si>
  <si>
    <t>ELENA PETROVA</t>
  </si>
  <si>
    <t>DARIA OBYSKALOVA</t>
  </si>
  <si>
    <t>EVGENYA GORBOVSKAYA</t>
  </si>
  <si>
    <t>ANASTASIA</t>
  </si>
  <si>
    <t>ALEKSANDR BESSALOV</t>
  </si>
  <si>
    <t>ALEKSANDRA PAVLYUTKINA</t>
  </si>
  <si>
    <t>LADA SALOMATINA</t>
  </si>
  <si>
    <t>VALERII VYSOTSKII</t>
  </si>
  <si>
    <t>SVETLANA VOROBYEVA</t>
  </si>
  <si>
    <t>OLGA BUSHUEVA</t>
  </si>
  <si>
    <t>DARYA NEDOREZOVA</t>
  </si>
  <si>
    <t>REGINA RESHETEEVA</t>
  </si>
  <si>
    <t>TERNOV EVGENII</t>
  </si>
  <si>
    <t>TATIANA BEZVERKHAIA</t>
  </si>
  <si>
    <t>TANYA SHCHERBATOVA</t>
  </si>
  <si>
    <t>ALEEVA ALEKSANDRA</t>
  </si>
  <si>
    <t>VIACHESLAV IUSUPOV</t>
  </si>
  <si>
    <t>IRINA PETROVA</t>
  </si>
  <si>
    <t>DENIS PERKOVSKIY</t>
  </si>
  <si>
    <t>ANNA KOROBEINIKOVA</t>
  </si>
  <si>
    <t>GALINA ZELENKOVA</t>
  </si>
  <si>
    <t>MARIA PETROVA</t>
  </si>
  <si>
    <t>YULIYA KULAGINA</t>
  </si>
  <si>
    <t>YULIYA TROFIMOVICH</t>
  </si>
  <si>
    <t>DARIA LABKOVSKAYA</t>
  </si>
  <si>
    <t>OLGA SMIRNOVA</t>
  </si>
  <si>
    <t>DARIA FEDOROVA</t>
  </si>
  <si>
    <t>DINARA SHAIKHINA</t>
  </si>
  <si>
    <t>ANNA ZAKHAROVA</t>
  </si>
  <si>
    <t>SERGEY ZHURAVLEV</t>
  </si>
  <si>
    <t>ALENA KONEVA</t>
  </si>
  <si>
    <t>ALBINA GUNZYNOVA</t>
  </si>
  <si>
    <t>DIACHKOVA OLGA</t>
  </si>
  <si>
    <t>ALEXANDR BURTSEV</t>
  </si>
  <si>
    <t>ESENIN ROMAN</t>
  </si>
  <si>
    <t>EKATERINA IVANOVA</t>
  </si>
  <si>
    <t>ALEKSANDR SERGEEV</t>
  </si>
  <si>
    <t>YULIYA TIKHONOVA</t>
  </si>
  <si>
    <t>ELIZAVETA ZHERNOVA</t>
  </si>
  <si>
    <t>NATALIA DUKHOVA</t>
  </si>
  <si>
    <t>KAMALOVA EVA</t>
  </si>
  <si>
    <t>SOFYA CHUIKOVA</t>
  </si>
  <si>
    <t>KIRILL RYABOV</t>
  </si>
  <si>
    <t>ROMAN FURTSEV</t>
  </si>
  <si>
    <t>MARIYA DOSTUPOVA</t>
  </si>
  <si>
    <t>SVETLANA ROMANOVA</t>
  </si>
  <si>
    <t>MARIA CHKANIKOVA</t>
  </si>
  <si>
    <t>INGA EMELIANOVA</t>
  </si>
  <si>
    <t>S KRIVOKHARCHENKO</t>
  </si>
  <si>
    <t>ENDZHE MAKHMUTOVA</t>
  </si>
  <si>
    <t>SOFIA ALMAKAEVA</t>
  </si>
  <si>
    <t>N TIKHOMIROVA</t>
  </si>
  <si>
    <t>ALINA BONDARENKO</t>
  </si>
  <si>
    <t>ANNA RAKOVICH-NAKHIMOVA</t>
  </si>
  <si>
    <t>IRINA IVANOVA</t>
  </si>
  <si>
    <t>MARINA TARASOVA</t>
  </si>
  <si>
    <t>INSTANT CARD</t>
  </si>
  <si>
    <t>IGOR KOMOV</t>
  </si>
  <si>
    <t>STANISLAV BUTIN</t>
  </si>
  <si>
    <t>ARTEMENKO ALINA</t>
  </si>
  <si>
    <t>ALEKSANDRA MINAEVA</t>
  </si>
  <si>
    <t>POLEVA ANTONINA</t>
  </si>
  <si>
    <t>MIKHAIL NAZAROV</t>
  </si>
  <si>
    <t>VARVARA CHERNYSHOVA</t>
  </si>
  <si>
    <t>IVAN BLOKHIN</t>
  </si>
  <si>
    <t>OLGA KHARKHALIS</t>
  </si>
  <si>
    <t>VERA</t>
  </si>
  <si>
    <t>ELENA KOLESNIK</t>
  </si>
  <si>
    <t>KAZANTSEV VADIM ANDREEVICH</t>
  </si>
  <si>
    <t>NADEZHDA PRIKHODKO</t>
  </si>
  <si>
    <t>SVYATOSLAV SHISHKIN</t>
  </si>
  <si>
    <t>MARINA ALEKSANDROVA</t>
  </si>
  <si>
    <t>YULIYA MAKAROVA</t>
  </si>
  <si>
    <t>ANTON GOROKHOVATSKY</t>
  </si>
  <si>
    <t>ROMAN SHAMONOV</t>
  </si>
  <si>
    <t>VERONIKA PAVLOVA</t>
  </si>
  <si>
    <t>OLGA NERODA</t>
  </si>
  <si>
    <t>SVETLANA RYBAKOVA</t>
  </si>
  <si>
    <t>EKATERINA NENAROKOMOVA</t>
  </si>
  <si>
    <t>ELENA MEDVEDEVA</t>
  </si>
  <si>
    <t>ANNA MARISYUK</t>
  </si>
  <si>
    <t>SHAMIL GALIMULILN</t>
  </si>
  <si>
    <t>IRINA OSICHKINA</t>
  </si>
  <si>
    <t>OLGA PAVSHOK</t>
  </si>
  <si>
    <t>OLGA DEMENTEVA</t>
  </si>
  <si>
    <t>DANIEL DADALIAN</t>
  </si>
  <si>
    <t>ALESYA SHITIKOVA</t>
  </si>
  <si>
    <t>VALERIYA ARISTOVA</t>
  </si>
  <si>
    <t>ANASTASIA GORBUNOVA</t>
  </si>
  <si>
    <t>YULIYA SELEZNEVA</t>
  </si>
  <si>
    <t>DARYA IVANOVA</t>
  </si>
  <si>
    <t>MARIYA MEDVEDKOVA</t>
  </si>
  <si>
    <t>ANNA NESTERENKO</t>
  </si>
  <si>
    <t>EGOR BASALAEV</t>
  </si>
  <si>
    <t>LIZA BESSARABOVA</t>
  </si>
  <si>
    <t>VYSOTSKII VALERII</t>
  </si>
  <si>
    <t>OLGA TIKHONOVA</t>
  </si>
  <si>
    <t>E IADRYSHNIKOVA</t>
  </si>
  <si>
    <t>DARIA RYAZANTSEVA</t>
  </si>
  <si>
    <t>Благотворительное пожертвование на лечение кота Васи</t>
  </si>
  <si>
    <t>INNA KHAMSKAYA</t>
  </si>
  <si>
    <t>KARINA FOMICHEVA</t>
  </si>
  <si>
    <t>STANISLAV ZHURAVLEV</t>
  </si>
  <si>
    <t>IRINA SHAROVATOVA</t>
  </si>
  <si>
    <t>ALEKSANDR PLETNEV</t>
  </si>
  <si>
    <t>T MESHCHERIAKOVA</t>
  </si>
  <si>
    <t>SVETLANA LOGASHKINA</t>
  </si>
  <si>
    <t>ANASTASIYA KOLTYSHEVA</t>
  </si>
  <si>
    <t>SERGEI KOSHKIN</t>
  </si>
  <si>
    <t>MARINA CHERNIKOVA</t>
  </si>
  <si>
    <t>TAMARA ROSLAVTSEVA</t>
  </si>
  <si>
    <t>MARINA KOSTEREVA</t>
  </si>
  <si>
    <t>YULIYA ANISICHKINA</t>
  </si>
  <si>
    <t>TATIANA KAPRANOVA</t>
  </si>
  <si>
    <t>EKATERINA BERMANT</t>
  </si>
  <si>
    <t>ANASTASIA YAKOVLEVA</t>
  </si>
  <si>
    <t>ALEXANDRA VEDEKHINA</t>
  </si>
  <si>
    <t>VIOLETTA IPPLITOVA</t>
  </si>
  <si>
    <t>YULIA NESTEROVA</t>
  </si>
  <si>
    <t>IRINA SINEVA</t>
  </si>
  <si>
    <t>OLGA DROZDOVA</t>
  </si>
  <si>
    <t>TATIANA KHRUSHCHEVA</t>
  </si>
  <si>
    <t>EVGENIYA NESTERENKO</t>
  </si>
  <si>
    <t>MARINA PETUKHOVA</t>
  </si>
  <si>
    <t>ELENA FEDOTOVA</t>
  </si>
  <si>
    <t>TATIANA BABYNINA</t>
  </si>
  <si>
    <t>EVGENIYA LEVINA</t>
  </si>
  <si>
    <t>ARTEM ZAKHAROV</t>
  </si>
  <si>
    <t>OLGA KOTOMKINA</t>
  </si>
  <si>
    <t>ELIZAVETA VIROLAINEN</t>
  </si>
  <si>
    <t>VARVARA UKHOVA</t>
  </si>
  <si>
    <t>ELENA VALEVSKAYA</t>
  </si>
  <si>
    <t>XENIA ZHELNOVA</t>
  </si>
  <si>
    <t>ELENA ARTEMOVA</t>
  </si>
  <si>
    <t>POLINA TELEGINA</t>
  </si>
  <si>
    <t>OLESYA PANTELEEVA</t>
  </si>
  <si>
    <t>ALEXANDR SEMIKIN</t>
  </si>
  <si>
    <t>LILIIA BRAINIS</t>
  </si>
  <si>
    <t>Благотворительное пожертвование на лечение собаки Рыжий</t>
  </si>
  <si>
    <t>TATYANA VEDERNIKOVA</t>
  </si>
  <si>
    <t>BALAKAEVA YULIA</t>
  </si>
  <si>
    <t>EVGENIYA GORDEEVA</t>
  </si>
  <si>
    <t>ANNA PRISHCHEPOVA</t>
  </si>
  <si>
    <t>EKATERINA VOLOSHINA</t>
  </si>
  <si>
    <t>ALEXANDER ZAYTSEVSKY</t>
  </si>
  <si>
    <t>ALINA ZVONAREVA</t>
  </si>
  <si>
    <t>BESLAN DOLOV</t>
  </si>
  <si>
    <t>XENIA ANGELOVA</t>
  </si>
  <si>
    <t>STANISLAV GAYDIN</t>
  </si>
  <si>
    <t>EKATERIN KONDRATEVA</t>
  </si>
  <si>
    <t>OXANA PLOTNIKOVA</t>
  </si>
  <si>
    <t>OLGA DUBROVSKAYA</t>
  </si>
  <si>
    <t>OLGA</t>
  </si>
  <si>
    <t>OLGA TROSHINA</t>
  </si>
  <si>
    <t>EVGENIYA ALEKSEEVA</t>
  </si>
  <si>
    <t>EKATERINA POPOVA</t>
  </si>
  <si>
    <t>ANNA VYKHUKHOLEVA</t>
  </si>
  <si>
    <t>YULIA GABDULKHAKOVA</t>
  </si>
  <si>
    <t>NIKOLAI STEPANOV</t>
  </si>
  <si>
    <t>LARISA DUNINA</t>
  </si>
  <si>
    <t>ANASTASIA FADEEVA</t>
  </si>
  <si>
    <t>NATALIA</t>
  </si>
  <si>
    <t>YULIYA MANIKHINA</t>
  </si>
  <si>
    <t>YANA SVININA</t>
  </si>
  <si>
    <t>KSENIYA PODLESNAYA</t>
  </si>
  <si>
    <t>MARIA LUPACHIK</t>
  </si>
  <si>
    <t>TIMOFEY FUKALOV</t>
  </si>
  <si>
    <t>ANASTASIA KURMAEVA</t>
  </si>
  <si>
    <t>OLGA PANINA</t>
  </si>
  <si>
    <t>OLGA TURCHKOVA</t>
  </si>
  <si>
    <t>ZHANNA GUCHINA</t>
  </si>
  <si>
    <t>ADELINA NIGMATULLINA</t>
  </si>
  <si>
    <t>NINA KLEPIKOVA</t>
  </si>
  <si>
    <t>ARINA YUSUPOVA</t>
  </si>
  <si>
    <t>VLADISLAV VORONOV</t>
  </si>
  <si>
    <t>LYAYSAN KUKHARSKAYA</t>
  </si>
  <si>
    <t>OLGA LYAKHNOVICH</t>
  </si>
  <si>
    <t>BUKHALOVA EKATERINA</t>
  </si>
  <si>
    <t>ILKHAM FASKHETDINOV</t>
  </si>
  <si>
    <t>IRINA GOLOVACHEVA</t>
  </si>
  <si>
    <t>MILENA KIM</t>
  </si>
  <si>
    <t>ANNA KORKH</t>
  </si>
  <si>
    <t>IGNAT KOLOBUSHKIN</t>
  </si>
  <si>
    <t>NIKOLAY YAKUSHEV</t>
  </si>
  <si>
    <t>KSENIA ELISEEVA</t>
  </si>
  <si>
    <t>MARIA KRUCHININA</t>
  </si>
  <si>
    <t>MARIYA OGORODOVA</t>
  </si>
  <si>
    <t>NIKOLAY SUKHOV</t>
  </si>
  <si>
    <t>BIRZHANOVA MARIANNA</t>
  </si>
  <si>
    <t>KSENIA SHPILEVSKAIA</t>
  </si>
  <si>
    <t>ANNA SEMINA</t>
  </si>
  <si>
    <t>OKSANA GRUBER</t>
  </si>
  <si>
    <t>02.03.2020</t>
  </si>
  <si>
    <t>Маммаева Нина Мисрихановна</t>
  </si>
  <si>
    <t>Зайцева Юлия</t>
  </si>
  <si>
    <t>Evgeniya Alexandrova</t>
  </si>
  <si>
    <t>Elmira Bondarenko</t>
  </si>
  <si>
    <t>Natalia Bodrova</t>
  </si>
  <si>
    <t>Lilly Jørstad</t>
  </si>
  <si>
    <t>Бичук Андрей</t>
  </si>
  <si>
    <t>Шаронин Денис</t>
  </si>
  <si>
    <t>4206</t>
  </si>
  <si>
    <t>8293</t>
  </si>
  <si>
    <t>1055</t>
  </si>
  <si>
    <t>1747</t>
  </si>
  <si>
    <t>7718</t>
  </si>
  <si>
    <t>9938</t>
  </si>
  <si>
    <t>2847</t>
  </si>
  <si>
    <t>1378</t>
  </si>
  <si>
    <t>5713</t>
  </si>
  <si>
    <t>8657</t>
  </si>
  <si>
    <t>Проценты по банковскому счету</t>
  </si>
  <si>
    <t xml:space="preserve">Благотворительные пожертвования, собранные на портале dobro.mail.ru </t>
  </si>
  <si>
    <t>Благотворительное пожертвование от ООО "В КОНТАКТЕ"</t>
  </si>
  <si>
    <t>Благотворительное пожертвование от ОАО МЦЦС "Мосстройцены"</t>
  </si>
  <si>
    <t>Возврат от поставщика по акту сверки</t>
  </si>
  <si>
    <t>Благотворительное пожертвование от Фонд "Перспектива"</t>
  </si>
  <si>
    <t>Благотворительные пожертвования, собранные на платформе Benevity</t>
  </si>
  <si>
    <t>Перевод за электронные подарочные сертификаты в виде благотворительного пожертвования</t>
  </si>
  <si>
    <t>Благотворительное пожертвование от БФ "Нужна помощь"</t>
  </si>
  <si>
    <t>Благотворительное пожертвование от ООО "ДИДЖИТАЛЛЭЙЧАР"</t>
  </si>
  <si>
    <t>Благотворительное пожертвование от ООО "ПРОвзгляд"</t>
  </si>
  <si>
    <t>Благотворительное пожертвования от фонда "LAPA"</t>
  </si>
  <si>
    <t>Благотворительные пожертвования от Фонда поддержки и развития филантропии "КАФ", собранные в рамках благотворительной программы "Вместе"</t>
  </si>
  <si>
    <t>Благотворительное пожертвование от АО "БАЙЕР"</t>
  </si>
  <si>
    <t>Благотворительные пожертвования от Фонда поддержки и развития филантропии "КАФ", собранные в рамках благотворительной программы "Благо.ру"</t>
  </si>
  <si>
    <t>АЙБАШОВ РАЖАБАЛИ АКБАРАЛИЕВИЧ</t>
  </si>
  <si>
    <t>ЗЕВА СОФЬЯ АЛЕКСАНДРОВНА</t>
  </si>
  <si>
    <t>БОГДАНОВА АННА ПАВЛОВНА</t>
  </si>
  <si>
    <t>ИМАМОВА АНГЕЛИНА РУЗИЛЕВНА</t>
  </si>
  <si>
    <t>ХАРЬКОВСКАЯ КСЕНИЯ АЛЕКСАНДРОВНА</t>
  </si>
  <si>
    <t>ПОЛЯКОВА КСЕНИЯ АЛЕКСАНДРОВНА</t>
  </si>
  <si>
    <t>ЮРКОВСКАЯ-КЕРН АНАСТАСИЯ НИКИТИЧНА</t>
  </si>
  <si>
    <t>ШВАЛЕВА НАТАЛЬЯ ВАДИМОВНА</t>
  </si>
  <si>
    <t>КОВАЛЕНКО НИКИТА ВИТАЛЬЕВИЧ</t>
  </si>
  <si>
    <t>ПРУДНИКОВА ЕЛЕНА НИКОЛАЕВНА</t>
  </si>
  <si>
    <t>КОМОВА АНАСТАСИЯ ИВАНОВНА</t>
  </si>
  <si>
    <t>КАРАКУЛИНА ЕКАТЕРИНА МИХАЙЛОВНА</t>
  </si>
  <si>
    <t>ВЫСОЦКИЙ АЛЕКСАНДР ЮРЬЕВИЧ</t>
  </si>
  <si>
    <t>ИП Косырев А. В.</t>
  </si>
  <si>
    <t>ФЕДОРОВ ДМИТРИЙ ВИКТОРОВИЧ</t>
  </si>
  <si>
    <t>НИКАБАДЗЕ МИХАИЛ УШАНГИЕВИЧ</t>
  </si>
  <si>
    <t>ПЕТРОВСКИЙ ВАЛЕРИЙ КОНСТАНТИНОВИЧ</t>
  </si>
  <si>
    <t>СТАСЕНКО ПОЛИНА ВАСИЛЬЕВНА</t>
  </si>
  <si>
    <t>ГРАЧЕВА МАРИЯ ВЛАДИМИРОВНА</t>
  </si>
  <si>
    <t>НЕРЕДОВА ТАТЬЯНА ВАЛЕНТИНОВНА</t>
  </si>
  <si>
    <t>КАРПУХИН ДМИТРИЙ АЛЕКСАНДРОВИЧ</t>
  </si>
  <si>
    <t>ШУБИНА АЛЕКСАНДРА ЕВГЕНЬЕВНА</t>
  </si>
  <si>
    <t>ЧЕЧЕТКИНА ДАРЬЯ ЮРЬЕВНА</t>
  </si>
  <si>
    <t>САЙКО АЛЕКСАНДР ВАСИЛЬЕВИЧ</t>
  </si>
  <si>
    <t>МАШКО ОЛЬГА ИГОРЕВНА</t>
  </si>
  <si>
    <t>ШАРКОВА ОЛЬГА АНАТОЛЬЕВНА</t>
  </si>
  <si>
    <t>ЖЕЛТОВА ВИОЛА СЕРГЕЕВНА</t>
  </si>
  <si>
    <t>ЧАРКИНА АЛИНА АЛЕКСАНДРОВНА</t>
  </si>
  <si>
    <t>ДАВТЯН ДЖЕММА ГАРИКОВНА</t>
  </si>
  <si>
    <t>КУНИНА ЮЛИЯ ВЛАДИМИРОВНА</t>
  </si>
  <si>
    <t>КУРДЮКОВА ДАРЬЯ ОЛЕГОВНА</t>
  </si>
  <si>
    <t>ГУРЫЛЕВА ЕВГЕНИЯ ВАЛЕРЬЕВНА</t>
  </si>
  <si>
    <t>КОРШИКОВА СВЕТЛАНА ИГОРЕВНА</t>
  </si>
  <si>
    <t>РЫЖКОВА НАТАЛЬЯ АНАТОЛЬЕВНА</t>
  </si>
  <si>
    <t>ДАВЛЕТОВ ДЕНИС РАИСОВИЧ</t>
  </si>
  <si>
    <t>КУШНИНА ВАРВАРА ГЕОРГИЕВНА</t>
  </si>
  <si>
    <t>КОРОЛЕВА АЛИНА АЛЕКСЕЕВНА</t>
  </si>
  <si>
    <t>РЕМЕНЮК ВЛАДИСЛАВ АНАТОЛЬЕВИЧ</t>
  </si>
  <si>
    <t>МАРХАШОВА ОЛЬГА АЛЕКСАНДРОВНА</t>
  </si>
  <si>
    <t>ВЕРШИНИНА МАРИЯ ИГОРЕВНА</t>
  </si>
  <si>
    <t>СОЛНЦЕВА ЕЛЕНА ВАСИЛЬЕВНА</t>
  </si>
  <si>
    <t>ГАЛАМАГИН НИКОЛАЙ ВЛАДИМИРОВИЧ</t>
  </si>
  <si>
    <t>ДРУЖИНИНА ИРИНА БОРИСОВНА</t>
  </si>
  <si>
    <t>ФЕДОРЕНКО ЕЛЕНА ЕВГЕНЬЕВНА</t>
  </si>
  <si>
    <t>СОКОЛОВ СЕРГЕЙ СЕРГЕЕВИЧ</t>
  </si>
  <si>
    <t>ПЫЛЕНОК КРИСТИНА ВИКТОРОВНА</t>
  </si>
  <si>
    <t>САРУХАНОВ АРТЕМ ВЯЧЕСЛАВОВИЧ</t>
  </si>
  <si>
    <t>ДЕРГИЛЕВ ВАСИЛИЙ ВАЛЕРЬЕВИЧ</t>
  </si>
  <si>
    <t>РУБЕЖАНСКАЯ ВАРВАРА ГЕННАДЬЕВНА</t>
  </si>
  <si>
    <t>СУЕТИНОВ ЕВГЕНИЙ АЛЕКСАНДРОВИЧ</t>
  </si>
  <si>
    <t>ЖИРКОВА СВЕТЛАНА ЮРЬЕВНА</t>
  </si>
  <si>
    <t>ТАШКИНА АНАСТАСИЯ ВАЛЕРЬЕВНА</t>
  </si>
  <si>
    <t>БЫСТРОВ ДМИТРИЙ ЮРЬЕВИЧ</t>
  </si>
  <si>
    <t>ЯКОВЧЕНКО КИРИЛЛ НИКОЛАЕВИЧ</t>
  </si>
  <si>
    <t>МОМОТОВА ОКСАНА ШАХЛАРОВНА</t>
  </si>
  <si>
    <t>ДИАНОВА АННА АЛЕКСАНДРОВНА</t>
  </si>
  <si>
    <t>СТРЕЛЬНИКОВА ЕКАТЕРИНА ВИКТОРОВНА</t>
  </si>
  <si>
    <t>ВИЛЬДЯЕВА НАДЕЖДА АЛЕКСАНДРОВНА</t>
  </si>
  <si>
    <t>АХМЕТШИНА ДИАНА ИГОРЕВНА</t>
  </si>
  <si>
    <t>ЕЛЬШИНА ЮЛИЯ ВЛАДИМИРОВНА</t>
  </si>
  <si>
    <t>СОКОЛИНСКАЯ СВЕТЛАНА ГЕННАДИЕВНА</t>
  </si>
  <si>
    <t>МОИСЕЕВА ИНГА НИКОЛАЕВНА</t>
  </si>
  <si>
    <t xml:space="preserve">САМУСЕВА ЯРОСЛАВА ВАСИЛЬЕВНА </t>
  </si>
  <si>
    <t>КАМАРДИНА АЛЕКСАНДРА СЕРГЕЕВНА</t>
  </si>
  <si>
    <t>ЕГОРОВ ЕВГЕНИЙ АЛЕКСЕЕВИЧ</t>
  </si>
  <si>
    <t>СТЕПАНОВА СВЕТЛАНА АНАТОЛЬЕВНА</t>
  </si>
  <si>
    <t>ИВАНОВА ОЛЬГА АЛЕКСЕЕВНА</t>
  </si>
  <si>
    <t>МУРАВЬЕВА НАТАЛИЯ ЕВГЕНЬЕВНА</t>
  </si>
  <si>
    <t>ЧЕРНЯЕВА НАТАЛЬЯ ЕВГЕНЬЕВНА</t>
  </si>
  <si>
    <t>ПАВЛОВА ЮЛИЯ ЛЬВОВНА</t>
  </si>
  <si>
    <t>ЖАТКИНА ЕВГЕНИЯ ВЛАДИМИРОВНА</t>
  </si>
  <si>
    <t>ДУБРОВИН АРТЕМ ОЛЕГОВИЧ</t>
  </si>
  <si>
    <t>СИДОРОВА ЕВГЕНИЯ АНДРЕЕВНА</t>
  </si>
  <si>
    <t>ЦВЕТКОВА НАТАЛЬЯ ВАЛЕРЬЕВНА</t>
  </si>
  <si>
    <t>БАНУЛ НАТАЛЬЯ ВЛАДИМИРОВНА</t>
  </si>
  <si>
    <t>ИСАЕНКОВА ЕЛЕНА ВЛАДИМИРОВНА</t>
  </si>
  <si>
    <t>АРТЁМОВА ТАТЬЯНА ИГОРЕВНА</t>
  </si>
  <si>
    <t>ЖМУРОВА ЕКАТЕРИНА СЕРГЕЕВНА</t>
  </si>
  <si>
    <t>БУДАНОВА ЕЛЕНА ВИКТОРОВНА</t>
  </si>
  <si>
    <t>КУЗИНА ЕКАТЕРИНА МИХАЙЛОВНА</t>
  </si>
  <si>
    <t>КУЗНЕЦОВ МАРК ДМИТРИЕВИЧ</t>
  </si>
  <si>
    <t>ДЯЧКИНА ПОЛИНА АЛЕКСЕЕВНА</t>
  </si>
  <si>
    <t>БАТУРИНА КАРИНА МАНСУРОВНА</t>
  </si>
  <si>
    <t>МАНУШИЧЕВ СТАНИСЛАВ ЮРЬЕВИЧ</t>
  </si>
  <si>
    <t>МАЛЫШЕВ СЕРГЕЙ ГЕННАДЬЕВИЧ</t>
  </si>
  <si>
    <t>МИШИНА АННА АНДРЕЕВНА</t>
  </si>
  <si>
    <t>ПОЛДНЕВ АНТОН ВЯЧЕСЛАВОВИЧ</t>
  </si>
  <si>
    <t>КОРОБОВ КОНСТАНТИН АЛЕКСЕЕВИЧ</t>
  </si>
  <si>
    <t>СЕВОСТЬЯНОВ АЛЕКСАНДР ЛЕОНИДОВИЧ</t>
  </si>
  <si>
    <t>КАЛАНДАРХОНОВА ЛЮБОВЬ ШАБОЗХОНОВНА</t>
  </si>
  <si>
    <t>ЛУКЬЯНОВА МАРГАРИТА ЮРЬЕВНА</t>
  </si>
  <si>
    <t>МУСТАКИМОВА ДАРЬЯ МАДАРИСОВНА</t>
  </si>
  <si>
    <t>ОВЧИННИКОВА ТАТЬЯНА ВЛАДИМИРОВНА</t>
  </si>
  <si>
    <t>БОДРИКОВА ДАРЬЯ АЛЕКСЕЕВНА</t>
  </si>
  <si>
    <t>ВИНОГРАДОВА СВЕТЛАНА СЕРГЕЕВНА</t>
  </si>
  <si>
    <t>ФИРСОВА ИРИНА НИКОЛАЕВНА</t>
  </si>
  <si>
    <t>МАЕВСКАЯ МАРИЯ ИГОРЕВНА</t>
  </si>
  <si>
    <t>ИРЮШКИН КИРИЛЛ НИКОЛАЕВИЧ</t>
  </si>
  <si>
    <t>ЕГОРОВА ЕЛЕНА ВЛАДИМИРОВНА</t>
  </si>
  <si>
    <t>СКОРОБОГАТОВА ЭЛЬВИРА НИКОЛАЕВНА</t>
  </si>
  <si>
    <t>КУЗНЕЦОВА ТАТЬЯНА ПЕТРОВНА</t>
  </si>
  <si>
    <t>НДОНГ НЧАМА ХОСЕ МАНУЭЛЬ АНГУЕ</t>
  </si>
  <si>
    <t>ПОТАПОВ АНДРЕЙ ОЛЕГОВИЧ</t>
  </si>
  <si>
    <t>ВЫСОЦКАЯ АНАСТАСИЯ РУДОЛЬФОВНА</t>
  </si>
  <si>
    <t>АЛГЕНЕМ ГАССАН</t>
  </si>
  <si>
    <t>УВАИС МОХАННАД МУСА АКЕЛЬ</t>
  </si>
  <si>
    <t>ЛЮ ЦЗЯНЬФЭН</t>
  </si>
  <si>
    <t>САЛМАНИ МАМАГХАНИ САДЕГХ</t>
  </si>
  <si>
    <t>СОММЕРВИЛЛЕ КАДИМ СТ ЕЛМО</t>
  </si>
  <si>
    <t>ФЕДОТОВА ЕЛЕНА АНАТОЛЬЕВНА</t>
  </si>
  <si>
    <t>ОСКИН ЮРИЙ АНДРЕЕВИЧ</t>
  </si>
  <si>
    <t>ВОЛКОВА НАТАЛЬЯ АЛЕКСАНДРОВНА</t>
  </si>
  <si>
    <t>АНДРЕЕВА ЕЛИЗАВЕТА ЮРЬЕВНА</t>
  </si>
  <si>
    <t>СЕРГЕЕВА МАРИНА НИКОЛАЕВНА</t>
  </si>
  <si>
    <t>УБУШИЕВ АЛЕКСАНДР ВИКТОРОВИЧ</t>
  </si>
  <si>
    <t>ДУНАЕВА АННА СЕРГЕЕВНА</t>
  </si>
  <si>
    <t>УЛУХАНЯН АРМИНЕ РАФАЕЛОВНА</t>
  </si>
  <si>
    <t>ХАЛИУЛИНА АНАСТАСИЯ ЮРЬЕВНА</t>
  </si>
  <si>
    <t>ЛАДОНКИНА СТАНИСЛАВА БОРИСОВНА</t>
  </si>
  <si>
    <t>КАРПЕЦКАЯ ЕКАТЕРИНА АНДРЕЕВНА</t>
  </si>
  <si>
    <t>АЛЕКСАНДРОВ АЛЕКСЕЙ ВАЛЕРЬЕВИЧ</t>
  </si>
  <si>
    <t>БЕЛЯКОВА АНАСТАСИЯ АЛЕКСЕЕВНА</t>
  </si>
  <si>
    <t>КОТОВА ЕЛЕНА АНАТОЛЬЕВНА</t>
  </si>
  <si>
    <t>ЯЗНЕВИЧ ЕЛИЗАВЕТА ВИКТОРОВНА</t>
  </si>
  <si>
    <t>СЕМЕНОВА АННА АЛЕКСЕЕВНА</t>
  </si>
  <si>
    <t>ПОЛЯКОВ ЮРИЙ ВАЛЕРИЕВИЧ</t>
  </si>
  <si>
    <t>ГОЛЕНКО ОЛЬГА МАРКОВНА</t>
  </si>
  <si>
    <t>КОСОВА ГУЛЬНАРА АНСАРОВНА</t>
  </si>
  <si>
    <t>ТАЛЫГИНА ЕЛЕНА ДМИТРИЕВНА</t>
  </si>
  <si>
    <t>СМИРНОВ МИХАИЛ АЛЕКСЕЕВИЧ</t>
  </si>
  <si>
    <t>АНТОНЮК ЕКАТЕРИНА ЮРЬЕВНА</t>
  </si>
  <si>
    <t>САМОХВАЛОВА ЮЛИЯ ИГОРЕВНА</t>
  </si>
  <si>
    <t>ЛАПУШНЯКОВА АЛИНА ЮРЬЕВНА</t>
  </si>
  <si>
    <t>ТАРАСОВА ЮЛИЯ АЛЕКСАНДРОВНА</t>
  </si>
  <si>
    <t>ИВАНОВА ЮЛИЯ ЛЕОНИДОВНА</t>
  </si>
  <si>
    <t>КОЛБАСОВА ИРИНА ВАСИЛЬЕВНА</t>
  </si>
  <si>
    <t>ПАВЛЮК КСЕНИЯ АНДРЕЕВНА</t>
  </si>
  <si>
    <t>МЕДВЕДЕВ АЛЕКСАНДР ЭМИЛЬЕВИЧ</t>
  </si>
  <si>
    <t>АЗАРОВА ТАТЬЯНА ВЛАДИМИРОВНА</t>
  </si>
  <si>
    <t>АСТАХОВА ТАТЬЯНА ОЛЕГОВНА</t>
  </si>
  <si>
    <t>РОДЗИНА АННА АЛЕКСАНДРОВНА</t>
  </si>
  <si>
    <t>ЕРЕМИНА АНАСТАСИЯ СЕРГЕЕВНА</t>
  </si>
  <si>
    <t>КУЛМИРЗАЕВ КЫЯЗБЕК</t>
  </si>
  <si>
    <t>ХАЧАТРЯН ВИОЛЕТТА ГРИГОРЬЕВНА</t>
  </si>
  <si>
    <t>ШИВЕРНОВСКАЯ ГАЛИНА АНТОНОВНА</t>
  </si>
  <si>
    <t>ИВАНОВ ВАДИМ АЛЕКСАНДРОВИЧ</t>
  </si>
  <si>
    <t>САПОЖНИКОВА ОЛЬГА СЕРГЕЕВНА</t>
  </si>
  <si>
    <t>АРХАРОВА МАРИЯ АЛЕКСАНДРОВНА</t>
  </si>
  <si>
    <t>ПАВЛОВА ОЛЬГА АЛЕКСЕЕВНА</t>
  </si>
  <si>
    <t>БАТАЕВА МАРИНА АЛЕКСАНДРОВНА</t>
  </si>
  <si>
    <t>УСАКОВА НАТАЛЬЯ МИХАЙЛОВНА</t>
  </si>
  <si>
    <t>БАДЯЕВА ВЛАДЛЕНА КОНСТАНТИНОВНА</t>
  </si>
  <si>
    <t>ЗЫБУНОВСКАЯ ОЛЬГА АЛЕКСАНДРОВНА</t>
  </si>
  <si>
    <t>ТУРАМУРОДОВ ПАРДАЛИ ХУСАНОВИЧ</t>
  </si>
  <si>
    <t>СЛОБОДЕНЮК СВЯТОСЛАВ СЕРГЕЕВИЧ</t>
  </si>
  <si>
    <t>ТАРХОВА ВАЛЕРИЯ СЕРГЕЕВНА</t>
  </si>
  <si>
    <t>МОСКВИН АНДРЕЙ АЛЕКСАНДРОВИЧ</t>
  </si>
  <si>
    <t>КУЗНЕЦОВА ЕВГЕНИЯ АНДРЕЕВНА</t>
  </si>
  <si>
    <t>ЛОЙЧУК ТАТЬЯНА СТАНИСЛАВОВНА</t>
  </si>
  <si>
    <t>СИЛИЧЕВА НИНА АЛЕКСЕЕВНА</t>
  </si>
  <si>
    <t>УВАРОВ РОМАН СЕРГЕЕВИЧ</t>
  </si>
  <si>
    <t>/КРАСЮК ОЛЬГА ЛЕОНИДОВНА</t>
  </si>
  <si>
    <t>ФЕДЯКОВА ЕКАТЕРИНА ВЛАДИМИРОВНА</t>
  </si>
  <si>
    <t xml:space="preserve">Благотворительные пожертвования, собранные на лекции "Кошка: инструкция по применению" </t>
  </si>
  <si>
    <t>Благотворительные пожертвования, собранные на фестивале "Кошки-Мышки"</t>
  </si>
  <si>
    <t>Благотворительные пожертвования, собранные ящикдля сбора пожертвований, установленный в "еАптека" Планерная</t>
  </si>
  <si>
    <t>Благотворительные пожертвования, собранные ящикдля сбора пожертвований, установленный в "еАптека" Туристская</t>
  </si>
  <si>
    <t>Благотворительные пожертвования, собранные на мероприятии "Арт-Свалка"</t>
  </si>
  <si>
    <t>Благотворительные пожертвования, собранные ящикдля сбора пожертвований, установленный в Аптека-музей</t>
  </si>
  <si>
    <t>Благотворительные пожертвования, собранные ящикдля сбора пожертвований, установленный в аптеке "Фарм Фемели"</t>
  </si>
  <si>
    <t>Благотворительные пожертвования, собранные ящикдля сбора пожертвований, установленный в вет. клинике "Алисавет" Бутово</t>
  </si>
  <si>
    <t>Благотворительные пожертвования, собранные ящикдля сбора пожертвований, установленный в вет. клинике "Алисавет" Лобачевского</t>
  </si>
  <si>
    <t>Благотворительные пожертвования, собранные ящикдля сбора пожертвований, установленный в зоомагазине "Соня"</t>
  </si>
  <si>
    <t>Благотворительные пожертвования, собранные ящикдля сбора пожертвований, установленный в вет. клинике "Алисавет" Ново-Переделкино</t>
  </si>
  <si>
    <t>Благотворительные пожертвования, собранные ящикдля сбора пожертвований, установленный в вет. клинике "Беланта" Братеево</t>
  </si>
  <si>
    <t>Благотворительные пожертвования, собранные ящикдля сбора пожертвований, установленный в вет. клинике "Беланта" Щербинка</t>
  </si>
  <si>
    <t>Благотворительные пожертвования, собранные ящикдля сбора пожертвований, установленный в зоомагазине "Зверушка"</t>
  </si>
  <si>
    <t>Оплата за вет. услуги - стерилизацию собаки Мишель в вет. клинике "Алисавет" Бутово</t>
  </si>
  <si>
    <t xml:space="preserve">Оплата за вет. услуги - стерилизацию кошек Люси, Аська, Мусенька, Чарли, Есеня, Дашка, собак Чара, Ада в вет. клинике "Ас-Вет" г.Алексин </t>
  </si>
  <si>
    <t>Оплата за вет. услуги - стерилизацию кошек Эльза, Нора, Флюшка, собак Лайза, Волга, Шаня, кастрация кота Тотошка в вет.клинике"Умка" г.Калуга</t>
  </si>
  <si>
    <t>Оплата за вет. услуги - стерилизацию собак Ширли, Дафни в вет. клинике "Алисавет" Бутово</t>
  </si>
  <si>
    <t>Оплата за вет. услуги - проведение анализов и кастрацию кота Рыжий в вет. клинике "Алисавет" Бутово</t>
  </si>
  <si>
    <t xml:space="preserve">Оплата за вет. услуги - стерилизацию собак Альфа, Лада, Лиса в вет. клинике "Алисавет" Лобачевского </t>
  </si>
  <si>
    <t xml:space="preserve">Оплата за вет. услуги - стерилизацию кошки Эля в вет. клинике "ЗооДубна" </t>
  </si>
  <si>
    <t xml:space="preserve">Оплата за вет. услуги - стерилизацию кошки Сицилия в вет. клинике "Астин" </t>
  </si>
  <si>
    <t xml:space="preserve">Оплата за вет. услуги - кастрацию кота Серый, стерилизацию кошек Салли, Лариска в вет. клинике "Добровет" г.Обнинск </t>
  </si>
  <si>
    <t xml:space="preserve">Оплата за вет. услуги - стерилизацию собак Нюша, Ириска в вет. клинике "Астин" </t>
  </si>
  <si>
    <t xml:space="preserve">Оплата за вет. услуги - кастрацию собак Гарри, Хан, Бран в вет. клинике "Ветмастер" Раменское </t>
  </si>
  <si>
    <t xml:space="preserve">Оплата за вет. услуги - стерилизацию собаки Есения в вет. клинике "Добровет" г.Обнинск </t>
  </si>
  <si>
    <t xml:space="preserve">Оплата за вет. услуги - стерилизацию собаки Бэлла, кошек Карамелька, Чернушка, кастрация собаки Тайсон в вет. клинике "Добровет" г.Обнинск </t>
  </si>
  <si>
    <t xml:space="preserve">Оплата за вет. услуги - стерилизацию собаки Малыш в вет. клинике "Вет-ОК" </t>
  </si>
  <si>
    <t>Оплата за вет. услуги - стерилизацию кошек Ружа, Роби, Тоби, Фифа, Рита, Зита, Гита, собак Вэнди, Мира в вет. клинике доктора Никонорова С.И. г.Смоленск</t>
  </si>
  <si>
    <t>Оплата за вет. услуги - кастрацию котов Тузик, Бузик в вет. клинике докт. Никонорова С.И. г.Смоленск</t>
  </si>
  <si>
    <t xml:space="preserve">Оплата за вет. услуги - стерилизацию кошек Шейла, Полли, кастрацию собаки Маасдам в вет. клинике "Свой доктор" Кунцево </t>
  </si>
  <si>
    <t xml:space="preserve">Оплата за вет. услуги - стерилизацию собаки Муха, кастрацию кота Персик в вет. клинике "Вива" г.Пушкино </t>
  </si>
  <si>
    <t>Оплата за вет. услуги - стерилизацию кошки Корица в вет. клинике "Домашний любимчик"</t>
  </si>
  <si>
    <t xml:space="preserve">Оплата за вет. услуги - стерилизацию собаки Люся, кошки Ася в вет. клинике "Феникс-Вет" </t>
  </si>
  <si>
    <t>Оплата за вет. услуги - стерилизацию собак Солька, Сахара, Марфа, кошек Точа, Шарлотта, Шарлиз, Брускетта, Лазанья в вет. клинике "Астин"</t>
  </si>
  <si>
    <t>Оплата за вет. услуги - стерилизацию собаки Алиса, кошки Афродита в вет. клинике "Астин"</t>
  </si>
  <si>
    <t>Оплата за услуги видеозаписи и видеомонтажа лекции</t>
  </si>
  <si>
    <t>Оплата за вет. услуги - стерилизация собаки Соня в вет. клинике "Балу" г.Егорьевск</t>
  </si>
  <si>
    <t>Оплата за вет. услуги - стерилизацию кошки Мурыська в вет. клинике "Вет-ОК"</t>
  </si>
  <si>
    <t>Оплата за вет. услуги - стерилизацию кошки Торри,собак Пальма,Тильда,Лэсси,Рона в вет. клинике "Свой доктор" Кунцево</t>
  </si>
  <si>
    <t>Оплата за вет. услуги - за стерилизацию собак Брайси, Капа в вет. клинике "Ветмастер" Раменское</t>
  </si>
  <si>
    <t>Оплата за вет. услуги - лечение кота Шери, собаки Мишель в вет. клинике "Алисавет" Бутово</t>
  </si>
  <si>
    <t>Оплата за вет. услуги - МРТ-диагностику собаки Берта в Центре ветеринарной МРТ-диагностики</t>
  </si>
  <si>
    <t>Оплата за вет. услуги - лечение кошки Пеппи в вет. клинике "Феникс-Вет"</t>
  </si>
  <si>
    <t>Оплата за вет. услуги - проведение анализов собаке Лайза, котам Винсент, Макешиц, Тайсон в вет. центре "Dr. Hug"</t>
  </si>
  <si>
    <t>Оплата за вет. услуги - проведение анализов котам Скуби, Симба, Савелий, Руми, Рикардо, Маффин, Марвелл в вет. центре "Dr. Hug"</t>
  </si>
  <si>
    <t>Оплата за вет. услуги - проведение анализов коту Черныш в вет. центре "Dr. Hug"</t>
  </si>
  <si>
    <t>Оплата за вет. услуги - прием врача, проведение исследования кошкам Кроха, Пеппа в вет. клинике "Беланта" Братеево</t>
  </si>
  <si>
    <t>Оплата за вет. услуги - МРТ-диагностика собаки Рома в Центре ветеринарной МРТ-диагностики</t>
  </si>
  <si>
    <t>Оплата за оказание услуг по договору строительного подряда</t>
  </si>
  <si>
    <t>Оплата за строительные материалы</t>
  </si>
  <si>
    <t>Оплата за медикаменты для собак для приюта "Пушок и Дружок"</t>
  </si>
  <si>
    <t>Оплата за корм для животных для группы помощи животным "Второй шанс"</t>
  </si>
  <si>
    <t xml:space="preserve">Оплата за корм для животных для группы помощи животным "Второй шанс" </t>
  </si>
  <si>
    <t>Оплата за корм и медикаменты для собаки Греты</t>
  </si>
  <si>
    <t>Оплата за нанесение логотипа на сувенирную продукцию</t>
  </si>
  <si>
    <t xml:space="preserve">Оплата за корм для кошек для группы помощи бездомным животным "Кэтсберри" </t>
  </si>
  <si>
    <t>Оплата за оказание ветеринарных услуг на фестивале "Кошки-Мышки"</t>
  </si>
  <si>
    <t>Оплата за канцелярские товары</t>
  </si>
  <si>
    <t>Оплата за сувенирную продукцию</t>
  </si>
  <si>
    <t>Услуги связи</t>
  </si>
  <si>
    <t>Оплата за аренду нежилого помещения за март</t>
  </si>
  <si>
    <t>Почтовые расходы</t>
  </si>
  <si>
    <t>Средства защиты (маски) для водителей</t>
  </si>
  <si>
    <t>Антисептическое средство для автомобиля и водителей</t>
  </si>
  <si>
    <t>Оплата труда сотрудников (2 человека), занятых в релизации программы, за март</t>
  </si>
  <si>
    <t>Оплата труда сотрудников (4 человека), занятых в релизации программы, за март</t>
  </si>
  <si>
    <t>Налоги и взносы от ФОТ за март</t>
  </si>
  <si>
    <t>Оплата труда сотрудников (3 человека), занятых в релизации программы, за март</t>
  </si>
  <si>
    <t>Оплата труда сотрудников (2 человека), занятых в реализации программы, за март</t>
  </si>
  <si>
    <t>Оплата труда АУП (координирование и развитие Фонда, бух. учет, 6 человек) за март</t>
  </si>
  <si>
    <t>Налоги в бюджет</t>
  </si>
  <si>
    <t>0236</t>
  </si>
  <si>
    <t>0419</t>
  </si>
  <si>
    <t>0533</t>
  </si>
  <si>
    <t>0925</t>
  </si>
  <si>
    <t>Оплата за аренду помещения для проведения лекции</t>
  </si>
  <si>
    <r>
      <t>Оплата за вет. услуги - стерилизацию кошек Зина, Креола, собак Мила, Катрин, Мотя, кастрацию собак Джек, Смайл, Флай в вет. клинике "Свой Доктор"</t>
    </r>
    <r>
      <rPr>
        <sz val="10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Хорошево</t>
    </r>
  </si>
  <si>
    <t>Расходы на аренду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</si>
</sst>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Protection="0"/>
  </cellStyleXfs>
  <cellXfs count="23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2" borderId="3" xfId="0" applyFont="1" applyFill="1" applyBorder="1" applyProtection="1"/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3" fillId="4" borderId="14" xfId="0" applyNumberFormat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/>
    </xf>
    <xf numFmtId="0" fontId="12" fillId="4" borderId="14" xfId="0" applyNumberFormat="1" applyFont="1" applyFill="1" applyBorder="1" applyAlignment="1" applyProtection="1">
      <alignment horizontal="left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49" fontId="2" fillId="0" borderId="4" xfId="0" applyNumberFormat="1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4" fontId="4" fillId="2" borderId="9" xfId="0" applyNumberFormat="1" applyFont="1" applyFill="1" applyBorder="1" applyAlignment="1" applyProtection="1">
      <alignment horizontal="left" vertical="center"/>
    </xf>
    <xf numFmtId="4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10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14" fontId="4" fillId="2" borderId="9" xfId="0" applyNumberFormat="1" applyFont="1" applyFill="1" applyBorder="1" applyAlignment="1" applyProtection="1">
      <alignment vertical="center"/>
    </xf>
    <xf numFmtId="14" fontId="4" fillId="2" borderId="10" xfId="0" applyNumberFormat="1" applyFont="1" applyFill="1" applyBorder="1" applyAlignment="1" applyProtection="1">
      <alignment vertical="center"/>
    </xf>
    <xf numFmtId="14" fontId="4" fillId="2" borderId="1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0" fillId="5" borderId="0" xfId="0" applyFill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4" fontId="17" fillId="5" borderId="14" xfId="0" applyNumberFormat="1" applyFont="1" applyFill="1" applyBorder="1" applyAlignment="1" applyProtection="1">
      <alignment horizontal="center" vertical="center" wrapText="1"/>
    </xf>
    <xf numFmtId="4" fontId="19" fillId="5" borderId="14" xfId="0" applyNumberFormat="1" applyFont="1" applyFill="1" applyBorder="1" applyAlignment="1" applyProtection="1">
      <alignment horizontal="center" vertical="center" wrapText="1"/>
    </xf>
    <xf numFmtId="165" fontId="17" fillId="4" borderId="14" xfId="0" applyNumberFormat="1" applyFont="1" applyFill="1" applyBorder="1" applyAlignment="1" applyProtection="1">
      <alignment horizontal="center" vertical="center" wrapText="1"/>
    </xf>
    <xf numFmtId="165" fontId="17" fillId="4" borderId="4" xfId="0" applyNumberFormat="1" applyFont="1" applyFill="1" applyBorder="1" applyAlignment="1" applyProtection="1">
      <alignment horizontal="center" vertical="center" wrapText="1"/>
    </xf>
    <xf numFmtId="14" fontId="17" fillId="0" borderId="1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Protection="1"/>
    <xf numFmtId="0" fontId="5" fillId="2" borderId="4" xfId="0" applyFont="1" applyFill="1" applyBorder="1" applyProtection="1"/>
    <xf numFmtId="14" fontId="4" fillId="2" borderId="4" xfId="0" applyNumberFormat="1" applyFont="1" applyFill="1" applyBorder="1" applyAlignment="1" applyProtection="1">
      <alignment horizontal="left" vertical="center"/>
    </xf>
    <xf numFmtId="4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wrapText="1"/>
    </xf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2" fillId="4" borderId="4" xfId="0" applyFont="1" applyFill="1" applyBorder="1" applyAlignment="1" applyProtection="1">
      <alignment horizontal="left" vertical="center" wrapText="1"/>
    </xf>
    <xf numFmtId="0" fontId="18" fillId="4" borderId="15" xfId="0" applyNumberFormat="1" applyFont="1" applyFill="1" applyBorder="1" applyAlignment="1" applyProtection="1">
      <alignment horizontal="center" vertical="center" wrapText="1"/>
    </xf>
    <xf numFmtId="0" fontId="13" fillId="4" borderId="15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4" fontId="12" fillId="4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3" xfId="0" applyFont="1" applyBorder="1" applyAlignment="1">
      <alignment horizontal="left"/>
    </xf>
    <xf numFmtId="165" fontId="13" fillId="4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3" fillId="4" borderId="14" xfId="0" applyFont="1" applyFill="1" applyBorder="1" applyAlignment="1" applyProtection="1">
      <alignment vertical="center" wrapText="1"/>
    </xf>
    <xf numFmtId="0" fontId="2" fillId="0" borderId="4" xfId="0" applyFont="1" applyBorder="1"/>
    <xf numFmtId="4" fontId="18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20" fillId="2" borderId="6" xfId="0" applyFont="1" applyFill="1" applyBorder="1" applyProtection="1"/>
    <xf numFmtId="0" fontId="3" fillId="2" borderId="2" xfId="0" applyFont="1" applyFill="1" applyBorder="1" applyProtection="1"/>
    <xf numFmtId="0" fontId="2" fillId="0" borderId="15" xfId="0" applyFont="1" applyBorder="1"/>
    <xf numFmtId="1" fontId="0" fillId="0" borderId="4" xfId="0" applyNumberFormat="1" applyBorder="1" applyAlignment="1">
      <alignment horizontal="center"/>
    </xf>
    <xf numFmtId="0" fontId="12" fillId="4" borderId="3" xfId="0" applyFont="1" applyFill="1" applyBorder="1" applyAlignment="1" applyProtection="1">
      <alignment horizontal="left" vertical="center" wrapText="1"/>
    </xf>
    <xf numFmtId="4" fontId="12" fillId="0" borderId="15" xfId="0" applyNumberFormat="1" applyFont="1" applyFill="1" applyBorder="1" applyAlignment="1" applyProtection="1">
      <alignment horizontal="center" vertical="center" wrapText="1"/>
    </xf>
    <xf numFmtId="4" fontId="24" fillId="0" borderId="4" xfId="0" applyNumberFormat="1" applyFont="1" applyFill="1" applyBorder="1" applyAlignment="1">
      <alignment horizontal="center"/>
    </xf>
    <xf numFmtId="165" fontId="17" fillId="4" borderId="18" xfId="0" applyNumberFormat="1" applyFont="1" applyFill="1" applyBorder="1" applyAlignment="1" applyProtection="1">
      <alignment horizontal="center"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4" fontId="0" fillId="0" borderId="17" xfId="0" applyNumberFormat="1" applyBorder="1" applyAlignment="1">
      <alignment horizontal="center"/>
    </xf>
    <xf numFmtId="165" fontId="17" fillId="4" borderId="17" xfId="0" applyNumberFormat="1" applyFont="1" applyFill="1" applyBorder="1" applyAlignment="1" applyProtection="1">
      <alignment horizontal="center" vertical="center" wrapText="1"/>
    </xf>
    <xf numFmtId="4" fontId="22" fillId="5" borderId="17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14" fontId="0" fillId="0" borderId="15" xfId="0" applyNumberFormat="1" applyFill="1" applyBorder="1" applyAlignment="1">
      <alignment horizontal="center"/>
    </xf>
    <xf numFmtId="14" fontId="2" fillId="5" borderId="15" xfId="0" applyNumberFormat="1" applyFon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</xf>
    <xf numFmtId="14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4" fontId="3" fillId="2" borderId="10" xfId="0" applyNumberFormat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166" fontId="12" fillId="5" borderId="4" xfId="0" applyNumberFormat="1" applyFont="1" applyFill="1" applyBorder="1" applyAlignment="1" applyProtection="1">
      <alignment horizontal="center" vertical="center" wrapText="1"/>
    </xf>
    <xf numFmtId="4" fontId="1" fillId="0" borderId="15" xfId="0" applyNumberFormat="1" applyFont="1" applyFill="1" applyBorder="1" applyAlignment="1">
      <alignment horizontal="center"/>
    </xf>
    <xf numFmtId="0" fontId="12" fillId="5" borderId="4" xfId="0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>
      <alignment horizont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left"/>
    </xf>
    <xf numFmtId="0" fontId="1" fillId="5" borderId="0" xfId="0" applyFont="1" applyFill="1"/>
    <xf numFmtId="4" fontId="24" fillId="5" borderId="4" xfId="0" applyNumberFormat="1" applyFont="1" applyFill="1" applyBorder="1" applyAlignment="1">
      <alignment horizontal="center"/>
    </xf>
    <xf numFmtId="0" fontId="0" fillId="5" borderId="0" xfId="0" applyFill="1" applyProtection="1"/>
    <xf numFmtId="165" fontId="12" fillId="4" borderId="14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4" fontId="0" fillId="5" borderId="0" xfId="0" applyNumberFormat="1" applyFill="1" applyAlignment="1" applyProtection="1">
      <alignment horizontal="center" vertical="center"/>
    </xf>
    <xf numFmtId="166" fontId="0" fillId="0" borderId="4" xfId="0" applyNumberFormat="1" applyBorder="1" applyAlignment="1">
      <alignment horizontal="center"/>
    </xf>
    <xf numFmtId="4" fontId="13" fillId="4" borderId="23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165" fontId="13" fillId="4" borderId="21" xfId="0" applyNumberFormat="1" applyFont="1" applyFill="1" applyBorder="1" applyAlignment="1" applyProtection="1">
      <alignment horizontal="center" vertical="center" wrapText="1"/>
    </xf>
    <xf numFmtId="165" fontId="12" fillId="4" borderId="1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14" fontId="12" fillId="5" borderId="4" xfId="0" applyNumberFormat="1" applyFont="1" applyFill="1" applyBorder="1" applyAlignment="1" applyProtection="1">
      <alignment horizontal="center" vertical="center" wrapText="1"/>
    </xf>
    <xf numFmtId="166" fontId="12" fillId="5" borderId="15" xfId="0" applyNumberFormat="1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14" fontId="25" fillId="0" borderId="4" xfId="0" applyNumberFormat="1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wrapText="1"/>
    </xf>
    <xf numFmtId="4" fontId="26" fillId="0" borderId="4" xfId="0" applyNumberFormat="1" applyFont="1" applyFill="1" applyBorder="1" applyAlignment="1" applyProtection="1">
      <alignment horizontal="center" wrapText="1"/>
    </xf>
    <xf numFmtId="4" fontId="14" fillId="0" borderId="24" xfId="0" applyNumberFormat="1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left" vertical="center" wrapText="1"/>
    </xf>
    <xf numFmtId="0" fontId="13" fillId="0" borderId="4" xfId="0" quotePrefix="1" applyFont="1" applyBorder="1" applyAlignment="1">
      <alignment horizontal="center"/>
    </xf>
    <xf numFmtId="4" fontId="13" fillId="0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13" fillId="0" borderId="21" xfId="0" applyNumberFormat="1" applyFont="1" applyFill="1" applyBorder="1" applyAlignment="1" applyProtection="1">
      <alignment horizontal="left" vertical="center" wrapText="1"/>
    </xf>
    <xf numFmtId="0" fontId="13" fillId="0" borderId="22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3" fillId="4" borderId="21" xfId="0" applyNumberFormat="1" applyFont="1" applyFill="1" applyBorder="1" applyAlignment="1" applyProtection="1">
      <alignment horizontal="left" vertical="center" wrapText="1"/>
    </xf>
    <xf numFmtId="0" fontId="13" fillId="4" borderId="22" xfId="0" applyNumberFormat="1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left" wrapText="1"/>
    </xf>
    <xf numFmtId="0" fontId="3" fillId="2" borderId="9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2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/>
    </xf>
    <xf numFmtId="14" fontId="3" fillId="2" borderId="6" xfId="0" applyNumberFormat="1" applyFont="1" applyFill="1" applyBorder="1" applyAlignment="1" applyProtection="1">
      <alignment horizontal="left" vertical="center"/>
    </xf>
    <xf numFmtId="14" fontId="3" fillId="2" borderId="3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3" t="s">
        <v>0</v>
      </c>
      <c r="C1" s="183"/>
    </row>
    <row r="2" spans="1:5" ht="18.75" x14ac:dyDescent="0.3">
      <c r="B2" s="183" t="s">
        <v>1</v>
      </c>
      <c r="C2" s="183"/>
    </row>
    <row r="3" spans="1:5" ht="18.75" x14ac:dyDescent="0.3">
      <c r="B3" s="58"/>
      <c r="C3" s="58"/>
    </row>
    <row r="4" spans="1:5" ht="18.75" x14ac:dyDescent="0.3">
      <c r="B4" s="186" t="s">
        <v>2</v>
      </c>
      <c r="C4" s="186"/>
    </row>
    <row r="5" spans="1:5" ht="18.75" x14ac:dyDescent="0.3">
      <c r="B5" s="186" t="s">
        <v>3</v>
      </c>
      <c r="C5" s="186"/>
    </row>
    <row r="6" spans="1:5" ht="18.75" x14ac:dyDescent="0.25">
      <c r="B6" s="187" t="s">
        <v>64</v>
      </c>
      <c r="C6" s="187"/>
    </row>
    <row r="7" spans="1:5" ht="15" customHeight="1" x14ac:dyDescent="0.25">
      <c r="B7" s="60"/>
      <c r="C7" s="60"/>
    </row>
    <row r="9" spans="1:5" ht="15" customHeight="1" x14ac:dyDescent="0.25">
      <c r="A9" s="184" t="s">
        <v>65</v>
      </c>
      <c r="B9" s="185"/>
      <c r="C9" s="79">
        <v>5071109.6246600002</v>
      </c>
      <c r="E9" s="29"/>
    </row>
    <row r="10" spans="1:5" ht="15" customHeight="1" x14ac:dyDescent="0.25">
      <c r="C10" s="23"/>
      <c r="E10" s="29"/>
    </row>
    <row r="11" spans="1:5" ht="15" customHeight="1" x14ac:dyDescent="0.25">
      <c r="A11" s="184" t="s">
        <v>66</v>
      </c>
      <c r="B11" s="185"/>
      <c r="C11" s="80">
        <f>SUM(C12:C17)</f>
        <v>2441899.9236599999</v>
      </c>
    </row>
    <row r="12" spans="1:5" ht="15" customHeight="1" x14ac:dyDescent="0.25">
      <c r="A12" s="188" t="s">
        <v>4</v>
      </c>
      <c r="B12" s="189"/>
      <c r="C12" s="24">
        <f>CloudPayments!C708</f>
        <v>448882.65365999995</v>
      </c>
    </row>
    <row r="13" spans="1:5" ht="15" customHeight="1" x14ac:dyDescent="0.25">
      <c r="A13" s="188" t="s">
        <v>5</v>
      </c>
      <c r="B13" s="189"/>
      <c r="C13" s="24">
        <f>PayPal!C18</f>
        <v>17852.289999999997</v>
      </c>
    </row>
    <row r="14" spans="1:5" ht="15" customHeight="1" x14ac:dyDescent="0.25">
      <c r="A14" s="188" t="s">
        <v>6</v>
      </c>
      <c r="B14" s="189"/>
      <c r="C14" s="73">
        <f>Yandex!C21</f>
        <v>8991</v>
      </c>
    </row>
    <row r="15" spans="1:5" ht="15" customHeight="1" x14ac:dyDescent="0.25">
      <c r="A15" s="188" t="s">
        <v>7</v>
      </c>
      <c r="B15" s="189"/>
      <c r="C15" s="24">
        <f>Qiwi!C10</f>
        <v>0</v>
      </c>
    </row>
    <row r="16" spans="1:5" x14ac:dyDescent="0.25">
      <c r="A16" s="56" t="s">
        <v>8</v>
      </c>
      <c r="B16" s="57"/>
      <c r="C16" s="24">
        <f>Смс!C85</f>
        <v>10350.24</v>
      </c>
    </row>
    <row r="17" spans="1:5" ht="15" customHeight="1" x14ac:dyDescent="0.25">
      <c r="A17" s="14" t="s">
        <v>9</v>
      </c>
      <c r="B17" s="14"/>
      <c r="C17" s="24">
        <f>Сбербанк!B241</f>
        <v>1955823.74</v>
      </c>
    </row>
    <row r="18" spans="1:5" ht="15" customHeight="1" x14ac:dyDescent="0.25">
      <c r="A18" s="18"/>
      <c r="B18" s="18"/>
      <c r="C18" s="25"/>
    </row>
    <row r="19" spans="1:5" ht="15" customHeight="1" x14ac:dyDescent="0.25">
      <c r="A19" s="184" t="s">
        <v>67</v>
      </c>
      <c r="B19" s="185"/>
      <c r="C19" s="79">
        <f>SUM(C20:C27)</f>
        <v>2790221.01</v>
      </c>
    </row>
    <row r="20" spans="1:5" ht="15" customHeight="1" x14ac:dyDescent="0.25">
      <c r="A20" s="15" t="s">
        <v>10</v>
      </c>
      <c r="B20" s="16"/>
      <c r="C20" s="26">
        <f>Расходы!B14</f>
        <v>68344.350000000006</v>
      </c>
    </row>
    <row r="21" spans="1:5" ht="15" customHeight="1" x14ac:dyDescent="0.25">
      <c r="A21" s="14" t="s">
        <v>11</v>
      </c>
      <c r="B21" s="17"/>
      <c r="C21" s="27">
        <f>Расходы!B25</f>
        <v>124133.3</v>
      </c>
    </row>
    <row r="22" spans="1:5" ht="30" customHeight="1" x14ac:dyDescent="0.25">
      <c r="A22" s="190" t="s">
        <v>55</v>
      </c>
      <c r="B22" s="191"/>
      <c r="C22" s="27">
        <f>Расходы!B58</f>
        <v>403624</v>
      </c>
    </row>
    <row r="23" spans="1:5" ht="15" customHeight="1" x14ac:dyDescent="0.25">
      <c r="A23" s="190" t="s">
        <v>51</v>
      </c>
      <c r="B23" s="191"/>
      <c r="C23" s="27">
        <f>Расходы!B62</f>
        <v>1172764</v>
      </c>
    </row>
    <row r="24" spans="1:5" ht="28.5" customHeight="1" x14ac:dyDescent="0.25">
      <c r="A24" s="190" t="s">
        <v>54</v>
      </c>
      <c r="B24" s="191"/>
      <c r="C24" s="27">
        <f>Расходы!B72</f>
        <v>228008.6</v>
      </c>
    </row>
    <row r="25" spans="1:5" ht="15" customHeight="1" x14ac:dyDescent="0.25">
      <c r="A25" s="190" t="s">
        <v>53</v>
      </c>
      <c r="B25" s="191"/>
      <c r="C25" s="27">
        <f>Расходы!B78</f>
        <v>141180</v>
      </c>
      <c r="D25" s="115"/>
    </row>
    <row r="26" spans="1:5" ht="15" customHeight="1" x14ac:dyDescent="0.25">
      <c r="A26" s="56" t="s">
        <v>12</v>
      </c>
      <c r="B26" s="59"/>
      <c r="C26" s="27">
        <f>Расходы!B83</f>
        <v>220900</v>
      </c>
      <c r="D26" s="115"/>
    </row>
    <row r="27" spans="1:5" ht="15" customHeight="1" x14ac:dyDescent="0.25">
      <c r="A27" s="14" t="s">
        <v>13</v>
      </c>
      <c r="B27" s="17"/>
      <c r="C27" s="27">
        <f>Расходы!B95</f>
        <v>431266.76</v>
      </c>
      <c r="D27" s="115"/>
    </row>
    <row r="28" spans="1:5" ht="15" customHeight="1" x14ac:dyDescent="0.25">
      <c r="C28" s="23"/>
      <c r="D28" s="115"/>
      <c r="E28" s="115"/>
    </row>
    <row r="29" spans="1:5" ht="15" customHeight="1" x14ac:dyDescent="0.25">
      <c r="A29" s="184" t="s">
        <v>68</v>
      </c>
      <c r="B29" s="185"/>
      <c r="C29" s="79">
        <f>C9+C11-C19</f>
        <v>4722788.5383200003</v>
      </c>
      <c r="E29" s="29"/>
    </row>
    <row r="30" spans="1:5" ht="15" customHeight="1" x14ac:dyDescent="0.25">
      <c r="A30" s="39" t="s">
        <v>14</v>
      </c>
      <c r="B30" s="40"/>
      <c r="C30" s="149">
        <v>2897650</v>
      </c>
      <c r="E30" s="29"/>
    </row>
    <row r="31" spans="1:5" x14ac:dyDescent="0.25">
      <c r="C31" s="38"/>
    </row>
    <row r="32" spans="1:5" x14ac:dyDescent="0.25">
      <c r="E32" s="29"/>
    </row>
    <row r="33" spans="3:5" x14ac:dyDescent="0.25">
      <c r="C33" s="38"/>
    </row>
    <row r="34" spans="3:5" x14ac:dyDescent="0.25">
      <c r="E34" s="29"/>
    </row>
    <row r="35" spans="3:5" x14ac:dyDescent="0.25">
      <c r="C35" s="41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6"/>
  <sheetViews>
    <sheetView showGridLines="0" zoomScaleNormal="100" workbookViewId="0">
      <selection activeCell="C98" sqref="C98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2.85546875" customWidth="1"/>
    <col min="4" max="209" width="8.85546875" customWidth="1"/>
  </cols>
  <sheetData>
    <row r="1" spans="1:3" ht="18.75" x14ac:dyDescent="0.3">
      <c r="B1" s="183" t="s">
        <v>0</v>
      </c>
      <c r="C1" s="183"/>
    </row>
    <row r="2" spans="1:3" ht="18.75" x14ac:dyDescent="0.3">
      <c r="B2" s="183" t="s">
        <v>1</v>
      </c>
      <c r="C2" s="183"/>
    </row>
    <row r="3" spans="1:3" ht="18.75" x14ac:dyDescent="0.3">
      <c r="B3" s="186"/>
      <c r="C3" s="186"/>
    </row>
    <row r="4" spans="1:3" ht="18.75" x14ac:dyDescent="0.3">
      <c r="A4" s="1" t="s">
        <v>15</v>
      </c>
      <c r="B4" s="186" t="s">
        <v>16</v>
      </c>
      <c r="C4" s="186"/>
    </row>
    <row r="5" spans="1:3" ht="18.75" x14ac:dyDescent="0.25">
      <c r="B5" s="187" t="s">
        <v>64</v>
      </c>
      <c r="C5" s="187"/>
    </row>
    <row r="6" spans="1:3" ht="15.75" x14ac:dyDescent="0.25">
      <c r="B6" s="3"/>
      <c r="C6" s="4"/>
    </row>
    <row r="8" spans="1:3" ht="15" customHeight="1" x14ac:dyDescent="0.25">
      <c r="A8" s="51" t="s">
        <v>17</v>
      </c>
      <c r="B8" s="8" t="s">
        <v>18</v>
      </c>
      <c r="C8" s="52" t="s">
        <v>19</v>
      </c>
    </row>
    <row r="9" spans="1:3" ht="15" customHeight="1" x14ac:dyDescent="0.25">
      <c r="A9" s="9" t="s">
        <v>10</v>
      </c>
      <c r="B9" s="10"/>
      <c r="C9" s="11"/>
    </row>
    <row r="10" spans="1:3" ht="15" customHeight="1" x14ac:dyDescent="0.25">
      <c r="A10" s="161">
        <v>43900.759756944608</v>
      </c>
      <c r="B10" s="101">
        <v>5026.05</v>
      </c>
      <c r="C10" s="46" t="s">
        <v>830</v>
      </c>
    </row>
    <row r="11" spans="1:3" ht="15" customHeight="1" x14ac:dyDescent="0.25">
      <c r="A11" s="161">
        <v>43908.55401620362</v>
      </c>
      <c r="B11" s="101">
        <v>35871</v>
      </c>
      <c r="C11" s="46" t="s">
        <v>831</v>
      </c>
    </row>
    <row r="12" spans="1:3" ht="15" customHeight="1" x14ac:dyDescent="0.25">
      <c r="A12" s="161">
        <v>43913.544988425914</v>
      </c>
      <c r="B12" s="101">
        <v>7134</v>
      </c>
      <c r="C12" s="46" t="s">
        <v>832</v>
      </c>
    </row>
    <row r="13" spans="1:3" ht="15" customHeight="1" x14ac:dyDescent="0.25">
      <c r="A13" s="161">
        <v>43916.052719907369</v>
      </c>
      <c r="B13" s="101">
        <v>20313.3</v>
      </c>
      <c r="C13" s="46" t="s">
        <v>835</v>
      </c>
    </row>
    <row r="14" spans="1:3" ht="15" customHeight="1" x14ac:dyDescent="0.25">
      <c r="A14" s="76" t="s">
        <v>20</v>
      </c>
      <c r="B14" s="74">
        <f>SUM(B10:B13)</f>
        <v>68344.350000000006</v>
      </c>
      <c r="C14" s="46"/>
    </row>
    <row r="15" spans="1:3" ht="15" customHeight="1" x14ac:dyDescent="0.25">
      <c r="A15" s="62" t="s">
        <v>11</v>
      </c>
      <c r="B15" s="63"/>
      <c r="C15" s="64"/>
    </row>
    <row r="16" spans="1:3" ht="15" customHeight="1" x14ac:dyDescent="0.25">
      <c r="A16" s="104">
        <v>43900.716226852033</v>
      </c>
      <c r="B16" s="43">
        <f>590+1200</f>
        <v>1790</v>
      </c>
      <c r="C16" s="167" t="s">
        <v>820</v>
      </c>
    </row>
    <row r="17" spans="1:3" ht="15" customHeight="1" x14ac:dyDescent="0.25">
      <c r="A17" s="104">
        <v>43902.04863425903</v>
      </c>
      <c r="B17" s="43">
        <v>9240</v>
      </c>
      <c r="C17" s="167" t="s">
        <v>821</v>
      </c>
    </row>
    <row r="18" spans="1:3" ht="15" customHeight="1" x14ac:dyDescent="0.25">
      <c r="A18" s="104">
        <v>43902.049733796157</v>
      </c>
      <c r="B18" s="43">
        <v>30337</v>
      </c>
      <c r="C18" s="167" t="s">
        <v>822</v>
      </c>
    </row>
    <row r="19" spans="1:3" ht="15" customHeight="1" x14ac:dyDescent="0.25">
      <c r="A19" s="161">
        <v>43902.048680555541</v>
      </c>
      <c r="B19" s="101">
        <v>2786.3</v>
      </c>
      <c r="C19" s="172" t="s">
        <v>833</v>
      </c>
    </row>
    <row r="20" spans="1:3" ht="15" customHeight="1" x14ac:dyDescent="0.25">
      <c r="A20" s="104">
        <v>43908.605057870504</v>
      </c>
      <c r="B20" s="43">
        <v>13893</v>
      </c>
      <c r="C20" s="167" t="s">
        <v>823</v>
      </c>
    </row>
    <row r="21" spans="1:3" ht="15" customHeight="1" x14ac:dyDescent="0.25">
      <c r="A21" s="104">
        <v>43908.606736110989</v>
      </c>
      <c r="B21" s="43">
        <v>20125</v>
      </c>
      <c r="C21" s="167" t="s">
        <v>824</v>
      </c>
    </row>
    <row r="22" spans="1:3" ht="15" customHeight="1" x14ac:dyDescent="0.25">
      <c r="A22" s="104">
        <v>43913.532118055504</v>
      </c>
      <c r="B22" s="43">
        <v>34821</v>
      </c>
      <c r="C22" s="167" t="s">
        <v>825</v>
      </c>
    </row>
    <row r="23" spans="1:3" ht="15" customHeight="1" x14ac:dyDescent="0.25">
      <c r="A23" s="104">
        <v>43916.052500000224</v>
      </c>
      <c r="B23" s="43">
        <v>4805</v>
      </c>
      <c r="C23" s="167" t="s">
        <v>826</v>
      </c>
    </row>
    <row r="24" spans="1:3" s="36" customFormat="1" ht="15" customHeight="1" x14ac:dyDescent="0.25">
      <c r="A24" s="155">
        <v>43921.750729166437</v>
      </c>
      <c r="B24" s="156">
        <v>6336</v>
      </c>
      <c r="C24" s="171" t="s">
        <v>827</v>
      </c>
    </row>
    <row r="25" spans="1:3" ht="15" customHeight="1" x14ac:dyDescent="0.25">
      <c r="A25" s="127" t="s">
        <v>20</v>
      </c>
      <c r="B25" s="128">
        <f>SUM(B16:B24)</f>
        <v>124133.3</v>
      </c>
      <c r="C25" s="129"/>
    </row>
    <row r="26" spans="1:3" ht="15" customHeight="1" x14ac:dyDescent="0.25">
      <c r="A26" s="12" t="s">
        <v>55</v>
      </c>
      <c r="B26" s="13"/>
      <c r="C26" s="130"/>
    </row>
    <row r="27" spans="1:3" ht="15" customHeight="1" x14ac:dyDescent="0.25">
      <c r="A27" s="155">
        <v>43895.486122685019</v>
      </c>
      <c r="B27" s="156">
        <v>6000</v>
      </c>
      <c r="C27" s="171" t="s">
        <v>793</v>
      </c>
    </row>
    <row r="28" spans="1:3" ht="15" customHeight="1" x14ac:dyDescent="0.25">
      <c r="A28" s="155">
        <v>43895.662627314683</v>
      </c>
      <c r="B28" s="156">
        <v>20700</v>
      </c>
      <c r="C28" s="171" t="s">
        <v>794</v>
      </c>
    </row>
    <row r="29" spans="1:3" ht="15" customHeight="1" x14ac:dyDescent="0.25">
      <c r="A29" s="155">
        <v>43895.683310185093</v>
      </c>
      <c r="B29" s="156">
        <v>17800</v>
      </c>
      <c r="C29" s="171" t="s">
        <v>795</v>
      </c>
    </row>
    <row r="30" spans="1:3" ht="15" customHeight="1" x14ac:dyDescent="0.25">
      <c r="A30" s="155">
        <v>43900.710949074011</v>
      </c>
      <c r="B30" s="156">
        <v>9000</v>
      </c>
      <c r="C30" s="171" t="s">
        <v>796</v>
      </c>
    </row>
    <row r="31" spans="1:3" ht="15" customHeight="1" x14ac:dyDescent="0.25">
      <c r="A31" s="155">
        <v>43900.716226852033</v>
      </c>
      <c r="B31" s="156">
        <f>1200+1360</f>
        <v>2560</v>
      </c>
      <c r="C31" s="171" t="s">
        <v>797</v>
      </c>
    </row>
    <row r="32" spans="1:3" ht="15" customHeight="1" x14ac:dyDescent="0.25">
      <c r="A32" s="155">
        <v>43900.745219907258</v>
      </c>
      <c r="B32" s="156">
        <v>15620</v>
      </c>
      <c r="C32" s="171" t="s">
        <v>798</v>
      </c>
    </row>
    <row r="33" spans="1:3" ht="15" customHeight="1" x14ac:dyDescent="0.25">
      <c r="A33" s="155">
        <v>43901.839629629627</v>
      </c>
      <c r="B33" s="156">
        <v>2500</v>
      </c>
      <c r="C33" s="171" t="s">
        <v>811</v>
      </c>
    </row>
    <row r="34" spans="1:3" ht="15" customHeight="1" x14ac:dyDescent="0.25">
      <c r="A34" s="155">
        <v>43903.576539352071</v>
      </c>
      <c r="B34" s="156">
        <v>2000</v>
      </c>
      <c r="C34" s="171" t="s">
        <v>799</v>
      </c>
    </row>
    <row r="35" spans="1:3" ht="15" customHeight="1" x14ac:dyDescent="0.25">
      <c r="A35" s="155">
        <v>43903.58188657416</v>
      </c>
      <c r="B35" s="156">
        <v>8600</v>
      </c>
      <c r="C35" s="171" t="s">
        <v>812</v>
      </c>
    </row>
    <row r="36" spans="1:3" ht="15" customHeight="1" x14ac:dyDescent="0.25">
      <c r="A36" s="155">
        <v>43903.583449074067</v>
      </c>
      <c r="B36" s="156">
        <v>28600</v>
      </c>
      <c r="C36" s="171" t="s">
        <v>813</v>
      </c>
    </row>
    <row r="37" spans="1:3" ht="15" customHeight="1" x14ac:dyDescent="0.25">
      <c r="A37" s="155">
        <v>43903.585868055467</v>
      </c>
      <c r="B37" s="156">
        <v>3200</v>
      </c>
      <c r="C37" s="171" t="s">
        <v>800</v>
      </c>
    </row>
    <row r="38" spans="1:3" ht="15" customHeight="1" x14ac:dyDescent="0.25">
      <c r="A38" s="155">
        <v>43903.591388888657</v>
      </c>
      <c r="B38" s="156">
        <v>7400</v>
      </c>
      <c r="C38" s="171" t="s">
        <v>814</v>
      </c>
    </row>
    <row r="39" spans="1:3" ht="15" customHeight="1" x14ac:dyDescent="0.25">
      <c r="A39" s="155">
        <v>43908.519537037238</v>
      </c>
      <c r="B39" s="156">
        <v>6000</v>
      </c>
      <c r="C39" s="171" t="s">
        <v>801</v>
      </c>
    </row>
    <row r="40" spans="1:3" ht="15" customHeight="1" x14ac:dyDescent="0.25">
      <c r="A40" s="155">
        <v>43908.569004629739</v>
      </c>
      <c r="B40" s="156">
        <v>9600</v>
      </c>
      <c r="C40" s="171" t="s">
        <v>802</v>
      </c>
    </row>
    <row r="41" spans="1:3" ht="15" customHeight="1" x14ac:dyDescent="0.25">
      <c r="A41" s="155">
        <v>43908.569699074142</v>
      </c>
      <c r="B41" s="156">
        <v>11000</v>
      </c>
      <c r="C41" s="171" t="s">
        <v>803</v>
      </c>
    </row>
    <row r="42" spans="1:3" ht="15" customHeight="1" x14ac:dyDescent="0.25">
      <c r="A42" s="155">
        <v>43908.614513888955</v>
      </c>
      <c r="B42" s="156">
        <v>9000</v>
      </c>
      <c r="C42" s="171" t="s">
        <v>815</v>
      </c>
    </row>
    <row r="43" spans="1:3" ht="15" customHeight="1" x14ac:dyDescent="0.25">
      <c r="A43" s="155">
        <v>43913.538738425821</v>
      </c>
      <c r="B43" s="156">
        <v>4000</v>
      </c>
      <c r="C43" s="171" t="s">
        <v>804</v>
      </c>
    </row>
    <row r="44" spans="1:3" ht="15" customHeight="1" x14ac:dyDescent="0.25">
      <c r="A44" s="155">
        <v>43913.548715277575</v>
      </c>
      <c r="B44" s="156">
        <v>4500</v>
      </c>
      <c r="C44" s="171" t="s">
        <v>816</v>
      </c>
    </row>
    <row r="45" spans="1:3" ht="15" customHeight="1" x14ac:dyDescent="0.25">
      <c r="A45" s="155">
        <v>43915.927013888955</v>
      </c>
      <c r="B45" s="156">
        <v>11500</v>
      </c>
      <c r="C45" s="171" t="s">
        <v>805</v>
      </c>
    </row>
    <row r="46" spans="1:3" ht="15" customHeight="1" x14ac:dyDescent="0.25">
      <c r="A46" s="104">
        <v>43916.048449073918</v>
      </c>
      <c r="B46" s="43">
        <v>2500</v>
      </c>
      <c r="C46" s="167" t="s">
        <v>817</v>
      </c>
    </row>
    <row r="47" spans="1:3" ht="15" customHeight="1" x14ac:dyDescent="0.25">
      <c r="A47" s="104">
        <v>43916.052754629403</v>
      </c>
      <c r="B47" s="43">
        <v>4000</v>
      </c>
      <c r="C47" s="167" t="s">
        <v>806</v>
      </c>
    </row>
    <row r="48" spans="1:3" ht="15" customHeight="1" x14ac:dyDescent="0.25">
      <c r="A48" s="104">
        <v>43916.882094907574</v>
      </c>
      <c r="B48" s="43">
        <v>19280</v>
      </c>
      <c r="C48" s="167" t="s">
        <v>807</v>
      </c>
    </row>
    <row r="49" spans="1:3" ht="15" customHeight="1" x14ac:dyDescent="0.25">
      <c r="A49" s="104">
        <v>43916.88343749987</v>
      </c>
      <c r="B49" s="43">
        <v>800</v>
      </c>
      <c r="C49" s="167" t="s">
        <v>808</v>
      </c>
    </row>
    <row r="50" spans="1:3" s="70" customFormat="1" ht="15" customHeight="1" x14ac:dyDescent="0.25">
      <c r="A50" s="104">
        <v>43917.049212962855</v>
      </c>
      <c r="B50" s="43">
        <v>20600</v>
      </c>
      <c r="C50" s="167" t="s">
        <v>818</v>
      </c>
    </row>
    <row r="51" spans="1:3" s="50" customFormat="1" ht="15" customHeight="1" x14ac:dyDescent="0.25">
      <c r="A51" s="104">
        <v>43917.049699074123</v>
      </c>
      <c r="B51" s="43">
        <v>9665</v>
      </c>
      <c r="C51" s="167" t="s">
        <v>809</v>
      </c>
    </row>
    <row r="52" spans="1:3" ht="15" customHeight="1" x14ac:dyDescent="0.25">
      <c r="A52" s="104">
        <v>43917.049918981269</v>
      </c>
      <c r="B52" s="43">
        <v>32200</v>
      </c>
      <c r="C52" s="167" t="s">
        <v>856</v>
      </c>
    </row>
    <row r="53" spans="1:3" s="36" customFormat="1" ht="15" customHeight="1" x14ac:dyDescent="0.25">
      <c r="A53" s="104">
        <v>43917.051076388918</v>
      </c>
      <c r="B53" s="43">
        <v>11000</v>
      </c>
      <c r="C53" s="167" t="s">
        <v>819</v>
      </c>
    </row>
    <row r="54" spans="1:3" s="36" customFormat="1" ht="15" customHeight="1" x14ac:dyDescent="0.25">
      <c r="A54" s="104">
        <v>43921.745659722015</v>
      </c>
      <c r="B54" s="43">
        <v>2500</v>
      </c>
      <c r="C54" s="167" t="s">
        <v>810</v>
      </c>
    </row>
    <row r="55" spans="1:3" ht="15" customHeight="1" x14ac:dyDescent="0.25">
      <c r="A55" s="150">
        <v>43891</v>
      </c>
      <c r="B55" s="43">
        <v>6999</v>
      </c>
      <c r="C55" s="112" t="s">
        <v>840</v>
      </c>
    </row>
    <row r="56" spans="1:3" ht="15" customHeight="1" x14ac:dyDescent="0.25">
      <c r="A56" s="150">
        <v>43891</v>
      </c>
      <c r="B56" s="151">
        <v>99615</v>
      </c>
      <c r="C56" s="152" t="s">
        <v>847</v>
      </c>
    </row>
    <row r="57" spans="1:3" s="36" customFormat="1" ht="15" customHeight="1" x14ac:dyDescent="0.25">
      <c r="A57" s="150">
        <v>43891</v>
      </c>
      <c r="B57" s="153">
        <v>14885</v>
      </c>
      <c r="C57" s="154" t="s">
        <v>846</v>
      </c>
    </row>
    <row r="58" spans="1:3" s="36" customFormat="1" ht="15" customHeight="1" x14ac:dyDescent="0.25">
      <c r="A58" s="76" t="s">
        <v>20</v>
      </c>
      <c r="B58" s="75">
        <f>SUM(B27:B57)</f>
        <v>403624</v>
      </c>
      <c r="C58" s="89"/>
    </row>
    <row r="59" spans="1:3" s="36" customFormat="1" ht="15" customHeight="1" x14ac:dyDescent="0.25">
      <c r="A59" s="53" t="s">
        <v>52</v>
      </c>
      <c r="B59" s="54"/>
      <c r="C59" s="55"/>
    </row>
    <row r="60" spans="1:3" s="36" customFormat="1" ht="15" customHeight="1" x14ac:dyDescent="0.25">
      <c r="A60" s="161">
        <v>43902.605370370205</v>
      </c>
      <c r="B60" s="101">
        <v>1000000</v>
      </c>
      <c r="C60" s="46" t="s">
        <v>828</v>
      </c>
    </row>
    <row r="61" spans="1:3" s="36" customFormat="1" ht="15" customHeight="1" x14ac:dyDescent="0.25">
      <c r="A61" s="161">
        <v>43902.459201388992</v>
      </c>
      <c r="B61" s="101">
        <v>172764</v>
      </c>
      <c r="C61" s="46" t="s">
        <v>829</v>
      </c>
    </row>
    <row r="62" spans="1:3" s="36" customFormat="1" ht="15" customHeight="1" x14ac:dyDescent="0.25">
      <c r="A62" s="76" t="s">
        <v>20</v>
      </c>
      <c r="B62" s="75">
        <f>SUM(B60:B61)</f>
        <v>1172764</v>
      </c>
      <c r="C62" s="46"/>
    </row>
    <row r="63" spans="1:3" s="36" customFormat="1" ht="15" customHeight="1" x14ac:dyDescent="0.25">
      <c r="A63" s="53" t="s">
        <v>54</v>
      </c>
      <c r="B63" s="54"/>
      <c r="C63" s="55"/>
    </row>
    <row r="64" spans="1:3" s="36" customFormat="1" ht="15" customHeight="1" x14ac:dyDescent="0.25">
      <c r="A64" s="161">
        <v>43892.74068287015</v>
      </c>
      <c r="B64" s="101">
        <v>24680</v>
      </c>
      <c r="C64" s="46" t="s">
        <v>834</v>
      </c>
    </row>
    <row r="65" spans="1:3" s="157" customFormat="1" ht="15" customHeight="1" x14ac:dyDescent="0.25">
      <c r="A65" s="161">
        <v>43902.590671296231</v>
      </c>
      <c r="B65" s="101">
        <v>13500</v>
      </c>
      <c r="C65" s="172" t="s">
        <v>855</v>
      </c>
    </row>
    <row r="66" spans="1:3" s="157" customFormat="1" ht="15" customHeight="1" x14ac:dyDescent="0.25">
      <c r="A66" s="161">
        <v>43902.048136574216</v>
      </c>
      <c r="B66" s="101">
        <v>8895</v>
      </c>
      <c r="C66" s="46" t="s">
        <v>836</v>
      </c>
    </row>
    <row r="67" spans="1:3" s="36" customFormat="1" ht="15" customHeight="1" x14ac:dyDescent="0.25">
      <c r="A67" s="161">
        <v>43903.566539351828</v>
      </c>
      <c r="B67" s="101">
        <v>5651.6</v>
      </c>
      <c r="C67" s="46" t="s">
        <v>837</v>
      </c>
    </row>
    <row r="68" spans="1:3" ht="15" customHeight="1" x14ac:dyDescent="0.25">
      <c r="A68" s="161">
        <v>43909.564895833377</v>
      </c>
      <c r="B68" s="101">
        <v>44683</v>
      </c>
      <c r="C68" s="46" t="s">
        <v>838</v>
      </c>
    </row>
    <row r="69" spans="1:3" ht="15" customHeight="1" x14ac:dyDescent="0.25">
      <c r="A69" s="150">
        <v>43891</v>
      </c>
      <c r="B69" s="43">
        <v>6999</v>
      </c>
      <c r="C69" s="112" t="s">
        <v>840</v>
      </c>
    </row>
    <row r="70" spans="1:3" ht="15" customHeight="1" x14ac:dyDescent="0.25">
      <c r="A70" s="150">
        <v>43891</v>
      </c>
      <c r="B70" s="122">
        <v>107532</v>
      </c>
      <c r="C70" s="152" t="s">
        <v>845</v>
      </c>
    </row>
    <row r="71" spans="1:3" s="158" customFormat="1" x14ac:dyDescent="0.25">
      <c r="A71" s="150">
        <v>43891</v>
      </c>
      <c r="B71" s="123">
        <v>16068</v>
      </c>
      <c r="C71" s="154" t="s">
        <v>846</v>
      </c>
    </row>
    <row r="72" spans="1:3" s="158" customFormat="1" x14ac:dyDescent="0.25">
      <c r="A72" s="76" t="s">
        <v>20</v>
      </c>
      <c r="B72" s="75">
        <f>SUM(B64:B71)</f>
        <v>228008.6</v>
      </c>
      <c r="C72" s="46"/>
    </row>
    <row r="73" spans="1:3" ht="15" customHeight="1" x14ac:dyDescent="0.25">
      <c r="A73" s="66" t="s">
        <v>53</v>
      </c>
      <c r="B73" s="67"/>
      <c r="C73" s="68"/>
    </row>
    <row r="74" spans="1:3" ht="15" customHeight="1" x14ac:dyDescent="0.25">
      <c r="A74" s="176">
        <v>43909</v>
      </c>
      <c r="B74" s="178">
        <v>180</v>
      </c>
      <c r="C74" s="177" t="s">
        <v>842</v>
      </c>
    </row>
    <row r="75" spans="1:3" s="160" customFormat="1" x14ac:dyDescent="0.25">
      <c r="A75" s="176">
        <v>43909</v>
      </c>
      <c r="B75" s="178">
        <v>1000</v>
      </c>
      <c r="C75" s="177" t="s">
        <v>843</v>
      </c>
    </row>
    <row r="76" spans="1:3" s="160" customFormat="1" ht="15" customHeight="1" x14ac:dyDescent="0.25">
      <c r="A76" s="174">
        <v>43891</v>
      </c>
      <c r="B76" s="151">
        <v>121800</v>
      </c>
      <c r="C76" s="175" t="s">
        <v>844</v>
      </c>
    </row>
    <row r="77" spans="1:3" ht="15" customHeight="1" x14ac:dyDescent="0.25">
      <c r="A77" s="150">
        <v>43891</v>
      </c>
      <c r="B77" s="153">
        <v>18200</v>
      </c>
      <c r="C77" s="121" t="s">
        <v>846</v>
      </c>
    </row>
    <row r="78" spans="1:3" ht="15" customHeight="1" x14ac:dyDescent="0.25">
      <c r="A78" s="124" t="s">
        <v>20</v>
      </c>
      <c r="B78" s="90">
        <f>SUM(B74:B77)</f>
        <v>141180</v>
      </c>
      <c r="C78" s="91"/>
    </row>
    <row r="79" spans="1:3" s="160" customFormat="1" ht="15" customHeight="1" x14ac:dyDescent="0.25">
      <c r="A79" s="84" t="s">
        <v>21</v>
      </c>
      <c r="B79" s="85"/>
      <c r="C79" s="86"/>
    </row>
    <row r="80" spans="1:3" s="160" customFormat="1" ht="15" customHeight="1" x14ac:dyDescent="0.25">
      <c r="A80" s="161">
        <v>43903.569999999832</v>
      </c>
      <c r="B80" s="101">
        <v>85900</v>
      </c>
      <c r="C80" s="46" t="s">
        <v>834</v>
      </c>
    </row>
    <row r="81" spans="1:3" s="160" customFormat="1" x14ac:dyDescent="0.25">
      <c r="A81" s="150">
        <v>43891</v>
      </c>
      <c r="B81" s="153">
        <v>117450</v>
      </c>
      <c r="C81" s="152" t="s">
        <v>848</v>
      </c>
    </row>
    <row r="82" spans="1:3" x14ac:dyDescent="0.25">
      <c r="A82" s="150">
        <v>43891</v>
      </c>
      <c r="B82" s="153">
        <v>17550</v>
      </c>
      <c r="C82" s="154" t="s">
        <v>846</v>
      </c>
    </row>
    <row r="83" spans="1:3" ht="15" customHeight="1" x14ac:dyDescent="0.25">
      <c r="A83" s="78" t="s">
        <v>20</v>
      </c>
      <c r="B83" s="75">
        <f>SUM(B80:B82)</f>
        <v>220900</v>
      </c>
      <c r="C83" s="46"/>
    </row>
    <row r="84" spans="1:3" ht="15" customHeight="1" x14ac:dyDescent="0.25">
      <c r="A84" s="62" t="s">
        <v>13</v>
      </c>
      <c r="B84" s="65"/>
      <c r="C84" s="64"/>
    </row>
    <row r="85" spans="1:3" x14ac:dyDescent="0.25">
      <c r="A85" s="173">
        <v>43893</v>
      </c>
      <c r="B85" s="159">
        <v>400</v>
      </c>
      <c r="C85" s="152" t="s">
        <v>839</v>
      </c>
    </row>
    <row r="86" spans="1:3" x14ac:dyDescent="0.25">
      <c r="A86" s="150">
        <v>43891</v>
      </c>
      <c r="B86" s="159">
        <v>33474.720000000001</v>
      </c>
      <c r="C86" s="152" t="s">
        <v>60</v>
      </c>
    </row>
    <row r="87" spans="1:3" x14ac:dyDescent="0.25">
      <c r="A87" s="150">
        <v>43891</v>
      </c>
      <c r="B87" s="159">
        <v>1984</v>
      </c>
      <c r="C87" s="152" t="s">
        <v>841</v>
      </c>
    </row>
    <row r="88" spans="1:3" x14ac:dyDescent="0.25">
      <c r="A88" s="150">
        <v>43891</v>
      </c>
      <c r="B88" s="123">
        <v>66930.960000000006</v>
      </c>
      <c r="C88" s="95" t="s">
        <v>857</v>
      </c>
    </row>
    <row r="89" spans="1:3" x14ac:dyDescent="0.25">
      <c r="A89" s="150">
        <v>43891</v>
      </c>
      <c r="B89" s="159">
        <v>18270</v>
      </c>
      <c r="C89" s="152" t="s">
        <v>63</v>
      </c>
    </row>
    <row r="90" spans="1:3" x14ac:dyDescent="0.25">
      <c r="A90" s="150">
        <v>43891</v>
      </c>
      <c r="B90" s="159">
        <v>250786</v>
      </c>
      <c r="C90" s="152" t="s">
        <v>849</v>
      </c>
    </row>
    <row r="91" spans="1:3" x14ac:dyDescent="0.25">
      <c r="A91" s="150">
        <v>43891</v>
      </c>
      <c r="B91" s="159">
        <v>2730</v>
      </c>
      <c r="C91" s="154" t="s">
        <v>62</v>
      </c>
    </row>
    <row r="92" spans="1:3" x14ac:dyDescent="0.25">
      <c r="A92" s="150">
        <v>43891</v>
      </c>
      <c r="B92" s="125">
        <v>37474</v>
      </c>
      <c r="C92" s="154" t="s">
        <v>846</v>
      </c>
    </row>
    <row r="93" spans="1:3" x14ac:dyDescent="0.25">
      <c r="A93" s="150">
        <v>43891</v>
      </c>
      <c r="B93" s="125">
        <v>11999</v>
      </c>
      <c r="C93" s="152" t="s">
        <v>850</v>
      </c>
    </row>
    <row r="94" spans="1:3" x14ac:dyDescent="0.25">
      <c r="A94" s="150">
        <v>43891</v>
      </c>
      <c r="B94" s="179">
        <v>7218.08</v>
      </c>
      <c r="C94" s="180" t="s">
        <v>59</v>
      </c>
    </row>
    <row r="95" spans="1:3" x14ac:dyDescent="0.25">
      <c r="A95" s="96" t="s">
        <v>20</v>
      </c>
      <c r="B95" s="114">
        <f>SUM(B85:B94)</f>
        <v>431266.76</v>
      </c>
      <c r="C95" s="97"/>
    </row>
    <row r="96" spans="1:3" x14ac:dyDescent="0.25">
      <c r="A96" s="132" t="s">
        <v>48</v>
      </c>
      <c r="B96" s="61">
        <f>B14+B25+B58+B62+B72+B78+B83+B95</f>
        <v>2790221.01</v>
      </c>
      <c r="C96" s="83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4 C72">
    <cfRule type="containsText" dxfId="26" priority="238" operator="containsText" text="стерилизация">
      <formula>NOT(ISERROR(SEARCH("стерилизация",C14)))</formula>
    </cfRule>
    <cfRule type="containsText" dxfId="25" priority="239" operator="containsText" text="стерилизация">
      <formula>NOT(ISERROR(SEARCH("стерилизация",C14)))</formula>
    </cfRule>
    <cfRule type="containsText" dxfId="24" priority="240" operator="containsText" text="лечение">
      <formula>NOT(ISERROR(SEARCH("лечение",C14)))</formula>
    </cfRule>
  </conditionalFormatting>
  <conditionalFormatting sqref="C62">
    <cfRule type="containsText" dxfId="23" priority="115" operator="containsText" text="стерилизация">
      <formula>NOT(ISERROR(SEARCH("стерилизация",C62)))</formula>
    </cfRule>
    <cfRule type="containsText" dxfId="22" priority="116" operator="containsText" text="стерилизация">
      <formula>NOT(ISERROR(SEARCH("стерилизация",C62)))</formula>
    </cfRule>
    <cfRule type="containsText" dxfId="21" priority="117" operator="containsText" text="лечение">
      <formula>NOT(ISERROR(SEARCH("лечение",C62)))</formula>
    </cfRule>
  </conditionalFormatting>
  <conditionalFormatting sqref="C77">
    <cfRule type="containsText" dxfId="20" priority="13" operator="containsText" text="стерилизация">
      <formula>NOT(ISERROR(SEARCH("стерилизация",C77)))</formula>
    </cfRule>
    <cfRule type="containsText" dxfId="19" priority="14" operator="containsText" text="стерилизация">
      <formula>NOT(ISERROR(SEARCH("стерилизация",C77)))</formula>
    </cfRule>
    <cfRule type="containsText" dxfId="18" priority="15" operator="containsText" text="лечение">
      <formula>NOT(ISERROR(SEARCH("лечение",C77)))</formula>
    </cfRule>
  </conditionalFormatting>
  <conditionalFormatting sqref="C57">
    <cfRule type="containsText" dxfId="17" priority="19" operator="containsText" text="стерилизация">
      <formula>NOT(ISERROR(SEARCH("стерилизация",C57)))</formula>
    </cfRule>
    <cfRule type="containsText" dxfId="16" priority="20" operator="containsText" text="стерилизация">
      <formula>NOT(ISERROR(SEARCH("стерилизация",C57)))</formula>
    </cfRule>
    <cfRule type="containsText" dxfId="15" priority="21" operator="containsText" text="лечение">
      <formula>NOT(ISERROR(SEARCH("лечение",C57)))</formula>
    </cfRule>
  </conditionalFormatting>
  <conditionalFormatting sqref="C82">
    <cfRule type="containsText" dxfId="14" priority="10" operator="containsText" text="стерилизация">
      <formula>NOT(ISERROR(SEARCH("стерилизация",C82)))</formula>
    </cfRule>
    <cfRule type="containsText" dxfId="13" priority="11" operator="containsText" text="стерилизация">
      <formula>NOT(ISERROR(SEARCH("стерилизация",C82)))</formula>
    </cfRule>
    <cfRule type="containsText" dxfId="12" priority="12" operator="containsText" text="лечение">
      <formula>NOT(ISERROR(SEARCH("лечение",C82)))</formula>
    </cfRule>
  </conditionalFormatting>
  <conditionalFormatting sqref="C71">
    <cfRule type="containsText" dxfId="11" priority="16" operator="containsText" text="стерилизация">
      <formula>NOT(ISERROR(SEARCH("стерилизация",C71)))</formula>
    </cfRule>
    <cfRule type="containsText" dxfId="10" priority="17" operator="containsText" text="стерилизация">
      <formula>NOT(ISERROR(SEARCH("стерилизация",C71)))</formula>
    </cfRule>
    <cfRule type="containsText" dxfId="9" priority="18" operator="containsText" text="лечение">
      <formula>NOT(ISERROR(SEARCH("лечение",C71)))</formula>
    </cfRule>
  </conditionalFormatting>
  <conditionalFormatting sqref="C89:C90">
    <cfRule type="containsText" dxfId="8" priority="7" operator="containsText" text="стерилизация">
      <formula>NOT(ISERROR(SEARCH("стерилизация",C89)))</formula>
    </cfRule>
    <cfRule type="containsText" dxfId="7" priority="8" operator="containsText" text="стерилизация">
      <formula>NOT(ISERROR(SEARCH("стерилизация",C89)))</formula>
    </cfRule>
    <cfRule type="containsText" dxfId="6" priority="9" operator="containsText" text="лечение">
      <formula>NOT(ISERROR(SEARCH("лечение",C89)))</formula>
    </cfRule>
  </conditionalFormatting>
  <conditionalFormatting sqref="C92:C93">
    <cfRule type="containsText" dxfId="5" priority="4" operator="containsText" text="стерилизация">
      <formula>NOT(ISERROR(SEARCH("стерилизация",C92)))</formula>
    </cfRule>
    <cfRule type="containsText" dxfId="4" priority="5" operator="containsText" text="стерилизация">
      <formula>NOT(ISERROR(SEARCH("стерилизация",C92)))</formula>
    </cfRule>
    <cfRule type="containsText" dxfId="3" priority="6" operator="containsText" text="лечение">
      <formula>NOT(ISERROR(SEARCH("лечение",C92)))</formula>
    </cfRule>
  </conditionalFormatting>
  <conditionalFormatting sqref="C91">
    <cfRule type="containsText" dxfId="2" priority="1" operator="containsText" text="стерилизация">
      <formula>NOT(ISERROR(SEARCH("стерилизация",C91)))</formula>
    </cfRule>
    <cfRule type="containsText" dxfId="1" priority="2" operator="containsText" text="стерилизация">
      <formula>NOT(ISERROR(SEARCH("стерилизация",C91)))</formula>
    </cfRule>
    <cfRule type="containsText" dxfId="0" priority="3" operator="containsText" text="лечение">
      <formula>NOT(ISERROR(SEARCH("лечение",C91)))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713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style="1" customWidth="1"/>
    <col min="3" max="3" width="20.7109375" style="93" customWidth="1"/>
    <col min="4" max="4" width="28.28515625" style="6" customWidth="1"/>
    <col min="5" max="5" width="59.140625" customWidth="1"/>
    <col min="6" max="252" width="8.85546875" customWidth="1"/>
  </cols>
  <sheetData>
    <row r="1" spans="1:5" ht="18.75" x14ac:dyDescent="0.3">
      <c r="C1" s="194" t="s">
        <v>0</v>
      </c>
      <c r="D1" s="194"/>
      <c r="E1" s="194"/>
    </row>
    <row r="2" spans="1:5" ht="18.75" x14ac:dyDescent="0.3">
      <c r="C2" s="194" t="s">
        <v>1</v>
      </c>
      <c r="D2" s="194"/>
      <c r="E2" s="194"/>
    </row>
    <row r="3" spans="1:5" ht="18" customHeight="1" x14ac:dyDescent="0.3">
      <c r="C3" s="92"/>
      <c r="D3" s="72"/>
    </row>
    <row r="4" spans="1:5" ht="18.75" x14ac:dyDescent="0.25">
      <c r="C4" s="195" t="s">
        <v>22</v>
      </c>
      <c r="D4" s="195"/>
      <c r="E4" s="195"/>
    </row>
    <row r="5" spans="1:5" ht="18.75" x14ac:dyDescent="0.25">
      <c r="C5" s="195" t="s">
        <v>23</v>
      </c>
      <c r="D5" s="195"/>
      <c r="E5" s="195"/>
    </row>
    <row r="6" spans="1:5" ht="18.75" x14ac:dyDescent="0.3">
      <c r="C6" s="196" t="s">
        <v>64</v>
      </c>
      <c r="D6" s="196"/>
      <c r="E6" s="196"/>
    </row>
    <row r="8" spans="1:5" ht="30" x14ac:dyDescent="0.25">
      <c r="A8" s="30" t="s">
        <v>24</v>
      </c>
      <c r="B8" s="31" t="s">
        <v>25</v>
      </c>
      <c r="C8" s="31" t="s">
        <v>18</v>
      </c>
      <c r="D8" s="35" t="s">
        <v>26</v>
      </c>
      <c r="E8" s="20" t="s">
        <v>19</v>
      </c>
    </row>
    <row r="9" spans="1:5" x14ac:dyDescent="0.25">
      <c r="A9" s="47">
        <v>43889.378159722219</v>
      </c>
      <c r="B9" s="49" t="s">
        <v>582</v>
      </c>
      <c r="C9" s="98">
        <v>500</v>
      </c>
      <c r="D9" s="42" t="s">
        <v>488</v>
      </c>
      <c r="E9" s="48" t="s">
        <v>489</v>
      </c>
    </row>
    <row r="10" spans="1:5" x14ac:dyDescent="0.25">
      <c r="A10" s="47">
        <v>43889.427569444444</v>
      </c>
      <c r="B10" s="49" t="s">
        <v>582</v>
      </c>
      <c r="C10" s="98">
        <v>100</v>
      </c>
      <c r="D10" s="42" t="s">
        <v>490</v>
      </c>
      <c r="E10" s="48" t="s">
        <v>27</v>
      </c>
    </row>
    <row r="11" spans="1:5" x14ac:dyDescent="0.25">
      <c r="A11" s="47">
        <v>43889.437175925923</v>
      </c>
      <c r="B11" s="49" t="s">
        <v>582</v>
      </c>
      <c r="C11" s="98">
        <v>200</v>
      </c>
      <c r="D11" s="42" t="s">
        <v>491</v>
      </c>
      <c r="E11" s="48" t="s">
        <v>27</v>
      </c>
    </row>
    <row r="12" spans="1:5" x14ac:dyDescent="0.25">
      <c r="A12" s="47">
        <v>43889.448333333334</v>
      </c>
      <c r="B12" s="49" t="s">
        <v>582</v>
      </c>
      <c r="C12" s="98">
        <v>1000</v>
      </c>
      <c r="D12" s="42" t="s">
        <v>568</v>
      </c>
      <c r="E12" s="48" t="s">
        <v>27</v>
      </c>
    </row>
    <row r="13" spans="1:5" x14ac:dyDescent="0.25">
      <c r="A13" s="47">
        <v>43889.539375</v>
      </c>
      <c r="B13" s="49" t="s">
        <v>582</v>
      </c>
      <c r="C13" s="98">
        <v>300</v>
      </c>
      <c r="D13" s="42" t="s">
        <v>493</v>
      </c>
      <c r="E13" s="48" t="s">
        <v>27</v>
      </c>
    </row>
    <row r="14" spans="1:5" x14ac:dyDescent="0.25">
      <c r="A14" s="47">
        <v>43889.615648148145</v>
      </c>
      <c r="B14" s="49" t="s">
        <v>582</v>
      </c>
      <c r="C14" s="98">
        <v>200</v>
      </c>
      <c r="D14" s="42" t="s">
        <v>494</v>
      </c>
      <c r="E14" s="48" t="s">
        <v>27</v>
      </c>
    </row>
    <row r="15" spans="1:5" x14ac:dyDescent="0.25">
      <c r="A15" s="47">
        <v>43889.615868055553</v>
      </c>
      <c r="B15" s="49" t="s">
        <v>582</v>
      </c>
      <c r="C15" s="98">
        <v>500</v>
      </c>
      <c r="D15" s="42" t="s">
        <v>569</v>
      </c>
      <c r="E15" s="48" t="s">
        <v>27</v>
      </c>
    </row>
    <row r="16" spans="1:5" x14ac:dyDescent="0.25">
      <c r="A16" s="47">
        <v>43889.639004629629</v>
      </c>
      <c r="B16" s="49" t="s">
        <v>582</v>
      </c>
      <c r="C16" s="98">
        <v>500</v>
      </c>
      <c r="D16" s="42" t="s">
        <v>513</v>
      </c>
      <c r="E16" s="48" t="s">
        <v>27</v>
      </c>
    </row>
    <row r="17" spans="1:5" x14ac:dyDescent="0.25">
      <c r="A17" s="47">
        <v>43889.648657407408</v>
      </c>
      <c r="B17" s="49" t="s">
        <v>582</v>
      </c>
      <c r="C17" s="98">
        <v>300</v>
      </c>
      <c r="D17" s="42" t="s">
        <v>495</v>
      </c>
      <c r="E17" s="48" t="s">
        <v>27</v>
      </c>
    </row>
    <row r="18" spans="1:5" x14ac:dyDescent="0.25">
      <c r="A18" s="47">
        <v>43889.699976851851</v>
      </c>
      <c r="B18" s="49" t="s">
        <v>582</v>
      </c>
      <c r="C18" s="98">
        <v>500</v>
      </c>
      <c r="D18" s="42" t="s">
        <v>496</v>
      </c>
      <c r="E18" s="48" t="s">
        <v>27</v>
      </c>
    </row>
    <row r="19" spans="1:5" x14ac:dyDescent="0.25">
      <c r="A19" s="47">
        <v>43889.73133101852</v>
      </c>
      <c r="B19" s="49" t="s">
        <v>582</v>
      </c>
      <c r="C19" s="98">
        <v>67</v>
      </c>
      <c r="D19" s="42" t="s">
        <v>131</v>
      </c>
      <c r="E19" s="48" t="s">
        <v>132</v>
      </c>
    </row>
    <row r="20" spans="1:5" x14ac:dyDescent="0.25">
      <c r="A20" s="47">
        <v>43889.731712962966</v>
      </c>
      <c r="B20" s="49" t="s">
        <v>582</v>
      </c>
      <c r="C20" s="98">
        <v>67</v>
      </c>
      <c r="D20" s="42" t="s">
        <v>131</v>
      </c>
      <c r="E20" s="48" t="s">
        <v>132</v>
      </c>
    </row>
    <row r="21" spans="1:5" x14ac:dyDescent="0.25">
      <c r="A21" s="47">
        <v>43889.765983796293</v>
      </c>
      <c r="B21" s="49" t="s">
        <v>582</v>
      </c>
      <c r="C21" s="98">
        <v>500</v>
      </c>
      <c r="D21" s="42" t="s">
        <v>497</v>
      </c>
      <c r="E21" s="48" t="s">
        <v>27</v>
      </c>
    </row>
    <row r="22" spans="1:5" x14ac:dyDescent="0.25">
      <c r="A22" s="47">
        <v>43889.785254629627</v>
      </c>
      <c r="B22" s="49" t="s">
        <v>582</v>
      </c>
      <c r="C22" s="98">
        <v>490</v>
      </c>
      <c r="D22" s="42"/>
      <c r="E22" s="48" t="s">
        <v>27</v>
      </c>
    </row>
    <row r="23" spans="1:5" x14ac:dyDescent="0.25">
      <c r="A23" s="47">
        <v>43889.940104166664</v>
      </c>
      <c r="B23" s="49" t="s">
        <v>582</v>
      </c>
      <c r="C23" s="98">
        <v>200</v>
      </c>
      <c r="D23" s="42" t="s">
        <v>501</v>
      </c>
      <c r="E23" s="48" t="s">
        <v>27</v>
      </c>
    </row>
    <row r="24" spans="1:5" x14ac:dyDescent="0.25">
      <c r="A24" s="47">
        <v>43889.954351851855</v>
      </c>
      <c r="B24" s="49" t="s">
        <v>582</v>
      </c>
      <c r="C24" s="98">
        <v>500</v>
      </c>
      <c r="D24" s="42" t="s">
        <v>502</v>
      </c>
      <c r="E24" s="48" t="s">
        <v>27</v>
      </c>
    </row>
    <row r="25" spans="1:5" x14ac:dyDescent="0.25">
      <c r="A25" s="47">
        <v>43889.971956018519</v>
      </c>
      <c r="B25" s="49" t="s">
        <v>582</v>
      </c>
      <c r="C25" s="98">
        <v>300</v>
      </c>
      <c r="D25" s="42" t="s">
        <v>172</v>
      </c>
      <c r="E25" s="48" t="s">
        <v>27</v>
      </c>
    </row>
    <row r="26" spans="1:5" x14ac:dyDescent="0.25">
      <c r="A26" s="47">
        <v>43890.069432870368</v>
      </c>
      <c r="B26" s="49" t="s">
        <v>582</v>
      </c>
      <c r="C26" s="98">
        <v>500</v>
      </c>
      <c r="D26" s="42" t="s">
        <v>570</v>
      </c>
      <c r="E26" s="48" t="s">
        <v>27</v>
      </c>
    </row>
    <row r="27" spans="1:5" x14ac:dyDescent="0.25">
      <c r="A27" s="47">
        <v>43890.0778125</v>
      </c>
      <c r="B27" s="49" t="s">
        <v>582</v>
      </c>
      <c r="C27" s="98">
        <v>100</v>
      </c>
      <c r="D27" s="42"/>
      <c r="E27" s="48" t="s">
        <v>27</v>
      </c>
    </row>
    <row r="28" spans="1:5" x14ac:dyDescent="0.25">
      <c r="A28" s="47">
        <v>43890.379374999997</v>
      </c>
      <c r="B28" s="49" t="s">
        <v>582</v>
      </c>
      <c r="C28" s="98">
        <v>500</v>
      </c>
      <c r="D28" s="42" t="s">
        <v>504</v>
      </c>
      <c r="E28" s="48" t="s">
        <v>70</v>
      </c>
    </row>
    <row r="29" spans="1:5" x14ac:dyDescent="0.25">
      <c r="A29" s="47">
        <v>43890.394895833335</v>
      </c>
      <c r="B29" s="49" t="s">
        <v>582</v>
      </c>
      <c r="C29" s="98">
        <v>1000</v>
      </c>
      <c r="D29" s="42" t="s">
        <v>505</v>
      </c>
      <c r="E29" s="48" t="s">
        <v>27</v>
      </c>
    </row>
    <row r="30" spans="1:5" x14ac:dyDescent="0.25">
      <c r="A30" s="47">
        <v>43890.40116898148</v>
      </c>
      <c r="B30" s="49" t="s">
        <v>582</v>
      </c>
      <c r="C30" s="98">
        <v>300</v>
      </c>
      <c r="D30" s="42" t="s">
        <v>506</v>
      </c>
      <c r="E30" s="48" t="s">
        <v>70</v>
      </c>
    </row>
    <row r="31" spans="1:5" x14ac:dyDescent="0.25">
      <c r="A31" s="47">
        <v>43890.418842592589</v>
      </c>
      <c r="B31" s="49" t="s">
        <v>582</v>
      </c>
      <c r="C31" s="98">
        <v>100</v>
      </c>
      <c r="D31" s="42" t="s">
        <v>521</v>
      </c>
      <c r="E31" s="48" t="s">
        <v>27</v>
      </c>
    </row>
    <row r="32" spans="1:5" x14ac:dyDescent="0.25">
      <c r="A32" s="47">
        <v>43890.441458333335</v>
      </c>
      <c r="B32" s="49" t="s">
        <v>582</v>
      </c>
      <c r="C32" s="98">
        <v>1000</v>
      </c>
      <c r="D32" s="42" t="s">
        <v>553</v>
      </c>
      <c r="E32" s="48" t="s">
        <v>27</v>
      </c>
    </row>
    <row r="33" spans="1:5" x14ac:dyDescent="0.25">
      <c r="A33" s="47">
        <v>43890.461319444446</v>
      </c>
      <c r="B33" s="49" t="s">
        <v>582</v>
      </c>
      <c r="C33" s="98">
        <v>500</v>
      </c>
      <c r="D33" s="42" t="s">
        <v>507</v>
      </c>
      <c r="E33" s="48" t="s">
        <v>27</v>
      </c>
    </row>
    <row r="34" spans="1:5" x14ac:dyDescent="0.25">
      <c r="A34" s="47">
        <v>43890.498483796298</v>
      </c>
      <c r="B34" s="49" t="s">
        <v>582</v>
      </c>
      <c r="C34" s="98">
        <v>10</v>
      </c>
      <c r="D34" s="42" t="s">
        <v>524</v>
      </c>
      <c r="E34" s="48" t="s">
        <v>27</v>
      </c>
    </row>
    <row r="35" spans="1:5" x14ac:dyDescent="0.25">
      <c r="A35" s="47">
        <v>43890.502986111111</v>
      </c>
      <c r="B35" s="49" t="s">
        <v>582</v>
      </c>
      <c r="C35" s="98">
        <v>500</v>
      </c>
      <c r="D35" s="42" t="s">
        <v>509</v>
      </c>
      <c r="E35" s="48" t="s">
        <v>27</v>
      </c>
    </row>
    <row r="36" spans="1:5" x14ac:dyDescent="0.25">
      <c r="A36" s="47">
        <v>43890.50922453704</v>
      </c>
      <c r="B36" s="49" t="s">
        <v>582</v>
      </c>
      <c r="C36" s="98">
        <v>3000</v>
      </c>
      <c r="D36" s="42" t="s">
        <v>571</v>
      </c>
      <c r="E36" s="48" t="s">
        <v>70</v>
      </c>
    </row>
    <row r="37" spans="1:5" x14ac:dyDescent="0.25">
      <c r="A37" s="47">
        <v>43890.544895833336</v>
      </c>
      <c r="B37" s="49" t="s">
        <v>582</v>
      </c>
      <c r="C37" s="98">
        <v>500</v>
      </c>
      <c r="D37" s="42" t="s">
        <v>572</v>
      </c>
      <c r="E37" s="48" t="s">
        <v>27</v>
      </c>
    </row>
    <row r="38" spans="1:5" x14ac:dyDescent="0.25">
      <c r="A38" s="47">
        <v>43890.552743055552</v>
      </c>
      <c r="B38" s="49" t="s">
        <v>582</v>
      </c>
      <c r="C38" s="98">
        <v>1000</v>
      </c>
      <c r="D38" s="42" t="s">
        <v>527</v>
      </c>
      <c r="E38" s="48" t="s">
        <v>528</v>
      </c>
    </row>
    <row r="39" spans="1:5" x14ac:dyDescent="0.25">
      <c r="A39" s="47">
        <v>43890.561805555553</v>
      </c>
      <c r="B39" s="49" t="s">
        <v>582</v>
      </c>
      <c r="C39" s="98">
        <v>500</v>
      </c>
      <c r="D39" s="42" t="s">
        <v>573</v>
      </c>
      <c r="E39" s="48" t="s">
        <v>27</v>
      </c>
    </row>
    <row r="40" spans="1:5" x14ac:dyDescent="0.25">
      <c r="A40" s="47">
        <v>43890.587256944447</v>
      </c>
      <c r="B40" s="49" t="s">
        <v>582</v>
      </c>
      <c r="C40" s="98">
        <v>500</v>
      </c>
      <c r="D40" s="42" t="s">
        <v>574</v>
      </c>
      <c r="E40" s="48" t="s">
        <v>27</v>
      </c>
    </row>
    <row r="41" spans="1:5" x14ac:dyDescent="0.25">
      <c r="A41" s="47">
        <v>43890.597569444442</v>
      </c>
      <c r="B41" s="49" t="s">
        <v>582</v>
      </c>
      <c r="C41" s="98">
        <v>250</v>
      </c>
      <c r="D41" s="42" t="s">
        <v>556</v>
      </c>
      <c r="E41" s="48" t="s">
        <v>27</v>
      </c>
    </row>
    <row r="42" spans="1:5" x14ac:dyDescent="0.25">
      <c r="A42" s="47">
        <v>43890.624293981484</v>
      </c>
      <c r="B42" s="49" t="s">
        <v>582</v>
      </c>
      <c r="C42" s="98">
        <v>500</v>
      </c>
      <c r="D42" s="42" t="s">
        <v>530</v>
      </c>
      <c r="E42" s="48" t="s">
        <v>27</v>
      </c>
    </row>
    <row r="43" spans="1:5" x14ac:dyDescent="0.25">
      <c r="A43" s="47">
        <v>43890.657939814817</v>
      </c>
      <c r="B43" s="49" t="s">
        <v>582</v>
      </c>
      <c r="C43" s="98">
        <v>50</v>
      </c>
      <c r="D43" s="42"/>
      <c r="E43" s="48" t="s">
        <v>27</v>
      </c>
    </row>
    <row r="44" spans="1:5" x14ac:dyDescent="0.25">
      <c r="A44" s="47">
        <v>43890.660092592596</v>
      </c>
      <c r="B44" s="49" t="s">
        <v>582</v>
      </c>
      <c r="C44" s="98">
        <v>100</v>
      </c>
      <c r="D44" s="42" t="s">
        <v>575</v>
      </c>
      <c r="E44" s="48" t="s">
        <v>27</v>
      </c>
    </row>
    <row r="45" spans="1:5" x14ac:dyDescent="0.25">
      <c r="A45" s="47">
        <v>43890.663784722223</v>
      </c>
      <c r="B45" s="49" t="s">
        <v>582</v>
      </c>
      <c r="C45" s="98">
        <v>100</v>
      </c>
      <c r="D45" s="42" t="s">
        <v>533</v>
      </c>
      <c r="E45" s="48" t="s">
        <v>27</v>
      </c>
    </row>
    <row r="46" spans="1:5" x14ac:dyDescent="0.25">
      <c r="A46" s="47">
        <v>43890.699062500003</v>
      </c>
      <c r="B46" s="49" t="s">
        <v>582</v>
      </c>
      <c r="C46" s="98">
        <v>500</v>
      </c>
      <c r="D46" s="42" t="s">
        <v>514</v>
      </c>
      <c r="E46" s="48" t="s">
        <v>27</v>
      </c>
    </row>
    <row r="47" spans="1:5" x14ac:dyDescent="0.25">
      <c r="A47" s="47">
        <v>43890.714363425926</v>
      </c>
      <c r="B47" s="49" t="s">
        <v>582</v>
      </c>
      <c r="C47" s="98">
        <v>250</v>
      </c>
      <c r="D47" s="42" t="s">
        <v>576</v>
      </c>
      <c r="E47" s="48" t="s">
        <v>27</v>
      </c>
    </row>
    <row r="48" spans="1:5" x14ac:dyDescent="0.25">
      <c r="A48" s="47">
        <v>43890.726620370369</v>
      </c>
      <c r="B48" s="49" t="s">
        <v>582</v>
      </c>
      <c r="C48" s="98">
        <v>500</v>
      </c>
      <c r="D48" s="42" t="s">
        <v>577</v>
      </c>
      <c r="E48" s="48" t="s">
        <v>27</v>
      </c>
    </row>
    <row r="49" spans="1:5" x14ac:dyDescent="0.25">
      <c r="A49" s="47">
        <v>43890.752604166664</v>
      </c>
      <c r="B49" s="49" t="s">
        <v>582</v>
      </c>
      <c r="C49" s="98">
        <v>100</v>
      </c>
      <c r="D49" s="42" t="s">
        <v>578</v>
      </c>
      <c r="E49" s="48" t="s">
        <v>27</v>
      </c>
    </row>
    <row r="50" spans="1:5" x14ac:dyDescent="0.25">
      <c r="A50" s="47">
        <v>43890.772361111114</v>
      </c>
      <c r="B50" s="49" t="s">
        <v>582</v>
      </c>
      <c r="C50" s="98">
        <v>200</v>
      </c>
      <c r="D50" s="42" t="s">
        <v>516</v>
      </c>
      <c r="E50" s="48" t="s">
        <v>27</v>
      </c>
    </row>
    <row r="51" spans="1:5" x14ac:dyDescent="0.25">
      <c r="A51" s="47">
        <v>43890.815162037034</v>
      </c>
      <c r="B51" s="49" t="s">
        <v>582</v>
      </c>
      <c r="C51" s="98">
        <v>100</v>
      </c>
      <c r="D51" s="42" t="s">
        <v>544</v>
      </c>
      <c r="E51" s="48" t="s">
        <v>27</v>
      </c>
    </row>
    <row r="52" spans="1:5" x14ac:dyDescent="0.25">
      <c r="A52" s="47">
        <v>43890.815960648149</v>
      </c>
      <c r="B52" s="49" t="s">
        <v>582</v>
      </c>
      <c r="C52" s="98">
        <v>500</v>
      </c>
      <c r="D52" s="42" t="s">
        <v>517</v>
      </c>
      <c r="E52" s="48" t="s">
        <v>27</v>
      </c>
    </row>
    <row r="53" spans="1:5" x14ac:dyDescent="0.25">
      <c r="A53" s="47">
        <v>43890.899050925924</v>
      </c>
      <c r="B53" s="49" t="s">
        <v>582</v>
      </c>
      <c r="C53" s="98">
        <v>50</v>
      </c>
      <c r="D53" s="42" t="s">
        <v>579</v>
      </c>
      <c r="E53" s="48" t="s">
        <v>27</v>
      </c>
    </row>
    <row r="54" spans="1:5" x14ac:dyDescent="0.25">
      <c r="A54" s="47">
        <v>43890.904768518521</v>
      </c>
      <c r="B54" s="49" t="s">
        <v>582</v>
      </c>
      <c r="C54" s="98">
        <v>500</v>
      </c>
      <c r="D54" s="42" t="s">
        <v>580</v>
      </c>
      <c r="E54" s="48" t="s">
        <v>27</v>
      </c>
    </row>
    <row r="55" spans="1:5" x14ac:dyDescent="0.25">
      <c r="A55" s="47">
        <v>43890.998935185184</v>
      </c>
      <c r="B55" s="49" t="s">
        <v>582</v>
      </c>
      <c r="C55" s="98">
        <v>614</v>
      </c>
      <c r="D55" s="42" t="s">
        <v>581</v>
      </c>
      <c r="E55" s="48" t="s">
        <v>27</v>
      </c>
    </row>
    <row r="56" spans="1:5" ht="15" customHeight="1" x14ac:dyDescent="0.25">
      <c r="A56" s="47">
        <v>43891.049629629626</v>
      </c>
      <c r="B56" s="47">
        <v>43892</v>
      </c>
      <c r="C56" s="98">
        <v>300</v>
      </c>
      <c r="D56" s="42"/>
      <c r="E56" s="48" t="s">
        <v>27</v>
      </c>
    </row>
    <row r="57" spans="1:5" ht="15" customHeight="1" x14ac:dyDescent="0.25">
      <c r="A57" s="47">
        <v>43891.063831018517</v>
      </c>
      <c r="B57" s="47">
        <v>43892</v>
      </c>
      <c r="C57" s="98">
        <v>1000</v>
      </c>
      <c r="D57" s="42" t="s">
        <v>69</v>
      </c>
      <c r="E57" s="48" t="s">
        <v>70</v>
      </c>
    </row>
    <row r="58" spans="1:5" ht="15" customHeight="1" x14ac:dyDescent="0.25">
      <c r="A58" s="47">
        <v>43891.128831018519</v>
      </c>
      <c r="B58" s="47">
        <v>43892</v>
      </c>
      <c r="C58" s="98">
        <v>150</v>
      </c>
      <c r="D58" s="42" t="s">
        <v>71</v>
      </c>
      <c r="E58" s="48" t="s">
        <v>27</v>
      </c>
    </row>
    <row r="59" spans="1:5" ht="15" customHeight="1" x14ac:dyDescent="0.25">
      <c r="A59" s="47">
        <v>43891.381967592592</v>
      </c>
      <c r="B59" s="47">
        <v>43892</v>
      </c>
      <c r="C59" s="98">
        <v>300</v>
      </c>
      <c r="D59" s="42" t="s">
        <v>72</v>
      </c>
      <c r="E59" s="48" t="s">
        <v>27</v>
      </c>
    </row>
    <row r="60" spans="1:5" ht="15" customHeight="1" x14ac:dyDescent="0.25">
      <c r="A60" s="47">
        <v>43891.409247685187</v>
      </c>
      <c r="B60" s="47">
        <v>43892</v>
      </c>
      <c r="C60" s="98">
        <v>5000</v>
      </c>
      <c r="D60" s="42"/>
      <c r="E60" s="48" t="s">
        <v>27</v>
      </c>
    </row>
    <row r="61" spans="1:5" ht="15" customHeight="1" x14ac:dyDescent="0.25">
      <c r="A61" s="47">
        <v>43891.514340277776</v>
      </c>
      <c r="B61" s="47">
        <v>43892</v>
      </c>
      <c r="C61" s="98">
        <v>300</v>
      </c>
      <c r="D61" s="42" t="s">
        <v>73</v>
      </c>
      <c r="E61" s="48" t="s">
        <v>27</v>
      </c>
    </row>
    <row r="62" spans="1:5" ht="15" customHeight="1" x14ac:dyDescent="0.25">
      <c r="A62" s="47">
        <v>43891.574293981481</v>
      </c>
      <c r="B62" s="47">
        <v>43892</v>
      </c>
      <c r="C62" s="98">
        <v>4000</v>
      </c>
      <c r="D62" s="42" t="s">
        <v>74</v>
      </c>
      <c r="E62" s="48" t="s">
        <v>27</v>
      </c>
    </row>
    <row r="63" spans="1:5" ht="15" customHeight="1" x14ac:dyDescent="0.25">
      <c r="A63" s="47">
        <v>43891.586087962962</v>
      </c>
      <c r="B63" s="47">
        <v>43892</v>
      </c>
      <c r="C63" s="98">
        <v>1500</v>
      </c>
      <c r="D63" s="42" t="s">
        <v>75</v>
      </c>
      <c r="E63" s="48" t="s">
        <v>27</v>
      </c>
    </row>
    <row r="64" spans="1:5" ht="15" customHeight="1" x14ac:dyDescent="0.25">
      <c r="A64" s="47">
        <v>43891.646307870367</v>
      </c>
      <c r="B64" s="47">
        <v>43892</v>
      </c>
      <c r="C64" s="98">
        <v>3000</v>
      </c>
      <c r="D64" s="42" t="s">
        <v>76</v>
      </c>
      <c r="E64" s="48" t="s">
        <v>27</v>
      </c>
    </row>
    <row r="65" spans="1:5" ht="15" customHeight="1" x14ac:dyDescent="0.25">
      <c r="A65" s="47">
        <v>43891.679155092592</v>
      </c>
      <c r="B65" s="47">
        <v>43892</v>
      </c>
      <c r="C65" s="98">
        <v>100</v>
      </c>
      <c r="D65" s="42" t="s">
        <v>77</v>
      </c>
      <c r="E65" s="48" t="s">
        <v>27</v>
      </c>
    </row>
    <row r="66" spans="1:5" ht="15" customHeight="1" x14ac:dyDescent="0.25">
      <c r="A66" s="47">
        <v>43891.766331018516</v>
      </c>
      <c r="B66" s="47">
        <v>43892</v>
      </c>
      <c r="C66" s="98">
        <v>200</v>
      </c>
      <c r="D66" s="42" t="s">
        <v>78</v>
      </c>
      <c r="E66" s="48" t="s">
        <v>27</v>
      </c>
    </row>
    <row r="67" spans="1:5" ht="15" customHeight="1" x14ac:dyDescent="0.25">
      <c r="A67" s="47">
        <v>43891.781898148147</v>
      </c>
      <c r="B67" s="47">
        <v>43892</v>
      </c>
      <c r="C67" s="98">
        <v>200</v>
      </c>
      <c r="D67" s="42" t="s">
        <v>79</v>
      </c>
      <c r="E67" s="48" t="s">
        <v>27</v>
      </c>
    </row>
    <row r="68" spans="1:5" ht="15" customHeight="1" x14ac:dyDescent="0.25">
      <c r="A68" s="47">
        <v>43891.7887962963</v>
      </c>
      <c r="B68" s="47">
        <v>43892</v>
      </c>
      <c r="C68" s="98">
        <v>100</v>
      </c>
      <c r="D68" s="42"/>
      <c r="E68" s="48" t="s">
        <v>27</v>
      </c>
    </row>
    <row r="69" spans="1:5" ht="15" customHeight="1" x14ac:dyDescent="0.25">
      <c r="A69" s="47">
        <v>43891.790625000001</v>
      </c>
      <c r="B69" s="47">
        <v>43892</v>
      </c>
      <c r="C69" s="98">
        <v>50</v>
      </c>
      <c r="D69" s="42"/>
      <c r="E69" s="48" t="s">
        <v>27</v>
      </c>
    </row>
    <row r="70" spans="1:5" ht="15" customHeight="1" x14ac:dyDescent="0.25">
      <c r="A70" s="47">
        <v>43891.917013888888</v>
      </c>
      <c r="B70" s="47">
        <v>43892</v>
      </c>
      <c r="C70" s="98">
        <v>500</v>
      </c>
      <c r="D70" s="42" t="s">
        <v>80</v>
      </c>
      <c r="E70" s="48" t="s">
        <v>27</v>
      </c>
    </row>
    <row r="71" spans="1:5" ht="15" customHeight="1" x14ac:dyDescent="0.25">
      <c r="A71" s="47">
        <v>43891.996307870373</v>
      </c>
      <c r="B71" s="47">
        <v>43892</v>
      </c>
      <c r="C71" s="98">
        <v>100</v>
      </c>
      <c r="D71" s="42" t="s">
        <v>81</v>
      </c>
      <c r="E71" s="48" t="s">
        <v>27</v>
      </c>
    </row>
    <row r="72" spans="1:5" ht="15" customHeight="1" x14ac:dyDescent="0.25">
      <c r="A72" s="47">
        <v>43892.434212962966</v>
      </c>
      <c r="B72" s="47">
        <v>43893</v>
      </c>
      <c r="C72" s="98">
        <v>3600</v>
      </c>
      <c r="D72" s="42" t="s">
        <v>82</v>
      </c>
      <c r="E72" s="48" t="s">
        <v>27</v>
      </c>
    </row>
    <row r="73" spans="1:5" ht="15" customHeight="1" x14ac:dyDescent="0.25">
      <c r="A73" s="47">
        <v>43892.450810185182</v>
      </c>
      <c r="B73" s="47">
        <v>43893</v>
      </c>
      <c r="C73" s="98">
        <v>500</v>
      </c>
      <c r="D73" s="42"/>
      <c r="E73" s="48" t="s">
        <v>27</v>
      </c>
    </row>
    <row r="74" spans="1:5" ht="15" customHeight="1" x14ac:dyDescent="0.25">
      <c r="A74" s="47">
        <v>43892.452685185184</v>
      </c>
      <c r="B74" s="47">
        <v>43893</v>
      </c>
      <c r="C74" s="98">
        <v>200</v>
      </c>
      <c r="D74" s="42" t="s">
        <v>83</v>
      </c>
      <c r="E74" s="48" t="s">
        <v>27</v>
      </c>
    </row>
    <row r="75" spans="1:5" ht="15" customHeight="1" x14ac:dyDescent="0.25">
      <c r="A75" s="47">
        <v>43892.473576388889</v>
      </c>
      <c r="B75" s="47">
        <v>43893</v>
      </c>
      <c r="C75" s="98">
        <v>150</v>
      </c>
      <c r="D75" s="42" t="s">
        <v>84</v>
      </c>
      <c r="E75" s="48" t="s">
        <v>27</v>
      </c>
    </row>
    <row r="76" spans="1:5" ht="15" customHeight="1" x14ac:dyDescent="0.25">
      <c r="A76" s="47">
        <v>43892.585243055553</v>
      </c>
      <c r="B76" s="47">
        <v>43893</v>
      </c>
      <c r="C76" s="98">
        <v>50</v>
      </c>
      <c r="D76" s="42" t="s">
        <v>85</v>
      </c>
      <c r="E76" s="48" t="s">
        <v>27</v>
      </c>
    </row>
    <row r="77" spans="1:5" ht="15" customHeight="1" x14ac:dyDescent="0.25">
      <c r="A77" s="47">
        <v>43892.607743055552</v>
      </c>
      <c r="B77" s="47">
        <v>43893</v>
      </c>
      <c r="C77" s="98">
        <v>1000</v>
      </c>
      <c r="D77" s="42" t="s">
        <v>86</v>
      </c>
      <c r="E77" s="48" t="s">
        <v>27</v>
      </c>
    </row>
    <row r="78" spans="1:5" ht="15" customHeight="1" x14ac:dyDescent="0.25">
      <c r="A78" s="47">
        <v>43892.650648148148</v>
      </c>
      <c r="B78" s="47">
        <v>43893</v>
      </c>
      <c r="C78" s="98">
        <v>100</v>
      </c>
      <c r="D78" s="42" t="s">
        <v>87</v>
      </c>
      <c r="E78" s="48" t="s">
        <v>27</v>
      </c>
    </row>
    <row r="79" spans="1:5" ht="15" customHeight="1" x14ac:dyDescent="0.25">
      <c r="A79" s="47">
        <v>43892.679097222222</v>
      </c>
      <c r="B79" s="47">
        <v>43893</v>
      </c>
      <c r="C79" s="98">
        <v>300</v>
      </c>
      <c r="D79" s="42" t="s">
        <v>88</v>
      </c>
      <c r="E79" s="48" t="s">
        <v>27</v>
      </c>
    </row>
    <row r="80" spans="1:5" ht="15" customHeight="1" x14ac:dyDescent="0.25">
      <c r="A80" s="47">
        <v>43892.776782407411</v>
      </c>
      <c r="B80" s="47">
        <v>43893</v>
      </c>
      <c r="C80" s="98">
        <v>500</v>
      </c>
      <c r="D80" s="42" t="s">
        <v>89</v>
      </c>
      <c r="E80" s="48" t="s">
        <v>27</v>
      </c>
    </row>
    <row r="81" spans="1:5" ht="15" customHeight="1" x14ac:dyDescent="0.25">
      <c r="A81" s="47">
        <v>43892.80605324074</v>
      </c>
      <c r="B81" s="47">
        <v>43893</v>
      </c>
      <c r="C81" s="98">
        <v>100</v>
      </c>
      <c r="D81" s="42" t="s">
        <v>79</v>
      </c>
      <c r="E81" s="48" t="s">
        <v>27</v>
      </c>
    </row>
    <row r="82" spans="1:5" ht="15" customHeight="1" x14ac:dyDescent="0.25">
      <c r="A82" s="47">
        <v>43892.806979166664</v>
      </c>
      <c r="B82" s="47">
        <v>43893</v>
      </c>
      <c r="C82" s="98">
        <v>100</v>
      </c>
      <c r="D82" s="42" t="s">
        <v>79</v>
      </c>
      <c r="E82" s="48" t="s">
        <v>70</v>
      </c>
    </row>
    <row r="83" spans="1:5" ht="15" customHeight="1" x14ac:dyDescent="0.25">
      <c r="A83" s="47">
        <v>43892.82540509259</v>
      </c>
      <c r="B83" s="47">
        <v>43893</v>
      </c>
      <c r="C83" s="98">
        <v>500</v>
      </c>
      <c r="D83" s="42" t="s">
        <v>90</v>
      </c>
      <c r="E83" s="48" t="s">
        <v>27</v>
      </c>
    </row>
    <row r="84" spans="1:5" ht="15" customHeight="1" x14ac:dyDescent="0.25">
      <c r="A84" s="47">
        <v>43892.902881944443</v>
      </c>
      <c r="B84" s="47">
        <v>43893</v>
      </c>
      <c r="C84" s="98">
        <v>100</v>
      </c>
      <c r="D84" s="42" t="s">
        <v>91</v>
      </c>
      <c r="E84" s="48" t="s">
        <v>27</v>
      </c>
    </row>
    <row r="85" spans="1:5" ht="15" customHeight="1" x14ac:dyDescent="0.25">
      <c r="A85" s="47">
        <v>43892.912777777776</v>
      </c>
      <c r="B85" s="47">
        <v>43893</v>
      </c>
      <c r="C85" s="98">
        <v>300</v>
      </c>
      <c r="D85" s="42" t="s">
        <v>92</v>
      </c>
      <c r="E85" s="48" t="s">
        <v>27</v>
      </c>
    </row>
    <row r="86" spans="1:5" ht="15" customHeight="1" x14ac:dyDescent="0.25">
      <c r="A86" s="47">
        <v>43892.99287037037</v>
      </c>
      <c r="B86" s="47">
        <v>43893</v>
      </c>
      <c r="C86" s="98">
        <v>200</v>
      </c>
      <c r="D86" s="42" t="s">
        <v>93</v>
      </c>
      <c r="E86" s="48" t="s">
        <v>27</v>
      </c>
    </row>
    <row r="87" spans="1:5" ht="15" customHeight="1" x14ac:dyDescent="0.25">
      <c r="A87" s="47">
        <v>43893.112361111111</v>
      </c>
      <c r="B87" s="47">
        <v>43894</v>
      </c>
      <c r="C87" s="98">
        <v>150</v>
      </c>
      <c r="D87" s="42" t="s">
        <v>94</v>
      </c>
      <c r="E87" s="48" t="s">
        <v>27</v>
      </c>
    </row>
    <row r="88" spans="1:5" ht="15" customHeight="1" x14ac:dyDescent="0.25">
      <c r="A88" s="47">
        <v>43893.40792824074</v>
      </c>
      <c r="B88" s="47">
        <v>43894</v>
      </c>
      <c r="C88" s="98">
        <v>1000</v>
      </c>
      <c r="D88" s="42" t="s">
        <v>95</v>
      </c>
      <c r="E88" s="48" t="s">
        <v>27</v>
      </c>
    </row>
    <row r="89" spans="1:5" ht="15" customHeight="1" x14ac:dyDescent="0.25">
      <c r="A89" s="47">
        <v>43893.519687499997</v>
      </c>
      <c r="B89" s="47">
        <v>43894</v>
      </c>
      <c r="C89" s="98">
        <v>500</v>
      </c>
      <c r="D89" s="42" t="s">
        <v>96</v>
      </c>
      <c r="E89" s="48" t="s">
        <v>27</v>
      </c>
    </row>
    <row r="90" spans="1:5" ht="15" customHeight="1" x14ac:dyDescent="0.25">
      <c r="A90" s="47">
        <v>43893.556481481479</v>
      </c>
      <c r="B90" s="47">
        <v>43894</v>
      </c>
      <c r="C90" s="98">
        <v>200</v>
      </c>
      <c r="D90" s="42" t="s">
        <v>97</v>
      </c>
      <c r="E90" s="48" t="s">
        <v>27</v>
      </c>
    </row>
    <row r="91" spans="1:5" ht="15" customHeight="1" x14ac:dyDescent="0.25">
      <c r="A91" s="47">
        <v>43893.579143518517</v>
      </c>
      <c r="B91" s="47">
        <v>43894</v>
      </c>
      <c r="C91" s="98">
        <v>150</v>
      </c>
      <c r="D91" s="42" t="s">
        <v>98</v>
      </c>
      <c r="E91" s="48" t="s">
        <v>27</v>
      </c>
    </row>
    <row r="92" spans="1:5" ht="15" customHeight="1" x14ac:dyDescent="0.25">
      <c r="A92" s="47">
        <v>43893.607766203706</v>
      </c>
      <c r="B92" s="47">
        <v>43894</v>
      </c>
      <c r="C92" s="98">
        <v>200</v>
      </c>
      <c r="D92" s="42" t="s">
        <v>99</v>
      </c>
      <c r="E92" s="48" t="s">
        <v>27</v>
      </c>
    </row>
    <row r="93" spans="1:5" ht="15" customHeight="1" x14ac:dyDescent="0.25">
      <c r="A93" s="47">
        <v>43893.616979166669</v>
      </c>
      <c r="B93" s="47">
        <v>43894</v>
      </c>
      <c r="C93" s="98">
        <v>100</v>
      </c>
      <c r="D93" s="42" t="s">
        <v>100</v>
      </c>
      <c r="E93" s="48" t="s">
        <v>27</v>
      </c>
    </row>
    <row r="94" spans="1:5" ht="15" customHeight="1" x14ac:dyDescent="0.25">
      <c r="A94" s="47">
        <v>43893.633657407408</v>
      </c>
      <c r="B94" s="47">
        <v>43894</v>
      </c>
      <c r="C94" s="98">
        <v>2000</v>
      </c>
      <c r="D94" s="42" t="s">
        <v>101</v>
      </c>
      <c r="E94" s="48" t="s">
        <v>27</v>
      </c>
    </row>
    <row r="95" spans="1:5" ht="15" customHeight="1" x14ac:dyDescent="0.25">
      <c r="A95" s="47">
        <v>43893.65047453704</v>
      </c>
      <c r="B95" s="47">
        <v>43894</v>
      </c>
      <c r="C95" s="98">
        <v>300</v>
      </c>
      <c r="D95" s="42" t="s">
        <v>102</v>
      </c>
      <c r="E95" s="48" t="s">
        <v>27</v>
      </c>
    </row>
    <row r="96" spans="1:5" ht="15" customHeight="1" x14ac:dyDescent="0.25">
      <c r="A96" s="47">
        <v>43893.740983796299</v>
      </c>
      <c r="B96" s="47">
        <v>43894</v>
      </c>
      <c r="C96" s="98">
        <v>840</v>
      </c>
      <c r="D96" s="42" t="s">
        <v>103</v>
      </c>
      <c r="E96" s="48" t="s">
        <v>70</v>
      </c>
    </row>
    <row r="97" spans="1:5" ht="15" customHeight="1" x14ac:dyDescent="0.25">
      <c r="A97" s="47">
        <v>43893.83053240741</v>
      </c>
      <c r="B97" s="47">
        <v>43894</v>
      </c>
      <c r="C97" s="98">
        <v>500</v>
      </c>
      <c r="D97" s="42" t="s">
        <v>104</v>
      </c>
      <c r="E97" s="48" t="s">
        <v>27</v>
      </c>
    </row>
    <row r="98" spans="1:5" ht="15" customHeight="1" x14ac:dyDescent="0.25">
      <c r="A98" s="47">
        <v>43893.838020833333</v>
      </c>
      <c r="B98" s="47">
        <v>43894</v>
      </c>
      <c r="C98" s="98">
        <v>400</v>
      </c>
      <c r="D98" s="42"/>
      <c r="E98" s="48" t="s">
        <v>70</v>
      </c>
    </row>
    <row r="99" spans="1:5" ht="15" customHeight="1" x14ac:dyDescent="0.25">
      <c r="A99" s="47">
        <v>43893.852847222224</v>
      </c>
      <c r="B99" s="47">
        <v>43894</v>
      </c>
      <c r="C99" s="98">
        <v>100</v>
      </c>
      <c r="D99" s="42" t="s">
        <v>105</v>
      </c>
      <c r="E99" s="48" t="s">
        <v>27</v>
      </c>
    </row>
    <row r="100" spans="1:5" ht="15" customHeight="1" x14ac:dyDescent="0.25">
      <c r="A100" s="47">
        <v>43893.855416666665</v>
      </c>
      <c r="B100" s="47">
        <v>43894</v>
      </c>
      <c r="C100" s="98">
        <v>500</v>
      </c>
      <c r="D100" s="42" t="s">
        <v>106</v>
      </c>
      <c r="E100" s="48" t="s">
        <v>107</v>
      </c>
    </row>
    <row r="101" spans="1:5" ht="15" customHeight="1" x14ac:dyDescent="0.25">
      <c r="A101" s="47">
        <v>43893.862245370372</v>
      </c>
      <c r="B101" s="47">
        <v>43894</v>
      </c>
      <c r="C101" s="98">
        <v>150</v>
      </c>
      <c r="D101" s="42" t="s">
        <v>108</v>
      </c>
      <c r="E101" s="48" t="s">
        <v>27</v>
      </c>
    </row>
    <row r="102" spans="1:5" ht="15" customHeight="1" x14ac:dyDescent="0.25">
      <c r="A102" s="47">
        <v>43893.91547453704</v>
      </c>
      <c r="B102" s="47">
        <v>43894</v>
      </c>
      <c r="C102" s="98">
        <v>1000</v>
      </c>
      <c r="D102" s="42" t="s">
        <v>109</v>
      </c>
      <c r="E102" s="48" t="s">
        <v>107</v>
      </c>
    </row>
    <row r="103" spans="1:5" ht="15" customHeight="1" x14ac:dyDescent="0.25">
      <c r="A103" s="47">
        <v>43893.925300925926</v>
      </c>
      <c r="B103" s="47">
        <v>43894</v>
      </c>
      <c r="C103" s="98">
        <v>1326</v>
      </c>
      <c r="D103" s="42" t="s">
        <v>103</v>
      </c>
      <c r="E103" s="48" t="s">
        <v>27</v>
      </c>
    </row>
    <row r="104" spans="1:5" ht="15" customHeight="1" x14ac:dyDescent="0.25">
      <c r="A104" s="47">
        <v>43893.934803240743</v>
      </c>
      <c r="B104" s="47">
        <v>43894</v>
      </c>
      <c r="C104" s="98">
        <v>200</v>
      </c>
      <c r="D104" s="42" t="s">
        <v>110</v>
      </c>
      <c r="E104" s="48" t="s">
        <v>27</v>
      </c>
    </row>
    <row r="105" spans="1:5" ht="15" customHeight="1" x14ac:dyDescent="0.25">
      <c r="A105" s="47">
        <v>43893.960960648146</v>
      </c>
      <c r="B105" s="47">
        <v>43894</v>
      </c>
      <c r="C105" s="98">
        <v>500</v>
      </c>
      <c r="D105" s="42" t="s">
        <v>111</v>
      </c>
      <c r="E105" s="48" t="s">
        <v>27</v>
      </c>
    </row>
    <row r="106" spans="1:5" ht="15" customHeight="1" x14ac:dyDescent="0.25">
      <c r="A106" s="47">
        <v>43893.96466435185</v>
      </c>
      <c r="B106" s="47">
        <v>43894</v>
      </c>
      <c r="C106" s="98">
        <v>5000</v>
      </c>
      <c r="D106" s="42" t="s">
        <v>112</v>
      </c>
      <c r="E106" s="48" t="s">
        <v>27</v>
      </c>
    </row>
    <row r="107" spans="1:5" ht="15" customHeight="1" x14ac:dyDescent="0.25">
      <c r="A107" s="47">
        <v>43893.995694444442</v>
      </c>
      <c r="B107" s="47">
        <v>43894</v>
      </c>
      <c r="C107" s="98">
        <v>50</v>
      </c>
      <c r="D107" s="42" t="s">
        <v>113</v>
      </c>
      <c r="E107" s="48" t="s">
        <v>27</v>
      </c>
    </row>
    <row r="108" spans="1:5" ht="15" customHeight="1" x14ac:dyDescent="0.25">
      <c r="A108" s="47">
        <v>43894.314583333333</v>
      </c>
      <c r="B108" s="47">
        <v>43895</v>
      </c>
      <c r="C108" s="98">
        <v>500</v>
      </c>
      <c r="D108" s="42" t="s">
        <v>114</v>
      </c>
      <c r="E108" s="48" t="s">
        <v>27</v>
      </c>
    </row>
    <row r="109" spans="1:5" ht="15" customHeight="1" x14ac:dyDescent="0.25">
      <c r="A109" s="47">
        <v>43894.352997685186</v>
      </c>
      <c r="B109" s="47">
        <v>43895</v>
      </c>
      <c r="C109" s="98">
        <v>500</v>
      </c>
      <c r="D109" s="42" t="s">
        <v>115</v>
      </c>
      <c r="E109" s="48" t="s">
        <v>27</v>
      </c>
    </row>
    <row r="110" spans="1:5" ht="15" customHeight="1" x14ac:dyDescent="0.25">
      <c r="A110" s="47">
        <v>43894.360601851855</v>
      </c>
      <c r="B110" s="47">
        <v>43895</v>
      </c>
      <c r="C110" s="98">
        <v>500</v>
      </c>
      <c r="D110" s="42" t="s">
        <v>116</v>
      </c>
      <c r="E110" s="48" t="s">
        <v>27</v>
      </c>
    </row>
    <row r="111" spans="1:5" ht="15" customHeight="1" x14ac:dyDescent="0.25">
      <c r="A111" s="47">
        <v>43894.372175925928</v>
      </c>
      <c r="B111" s="47">
        <v>43895</v>
      </c>
      <c r="C111" s="98">
        <v>300</v>
      </c>
      <c r="D111" s="42" t="s">
        <v>117</v>
      </c>
      <c r="E111" s="48" t="s">
        <v>107</v>
      </c>
    </row>
    <row r="112" spans="1:5" ht="15" customHeight="1" x14ac:dyDescent="0.25">
      <c r="A112" s="47">
        <v>43894.383101851854</v>
      </c>
      <c r="B112" s="47">
        <v>43895</v>
      </c>
      <c r="C112" s="98">
        <v>100</v>
      </c>
      <c r="D112" s="42" t="s">
        <v>118</v>
      </c>
      <c r="E112" s="48" t="s">
        <v>27</v>
      </c>
    </row>
    <row r="113" spans="1:5" ht="15" customHeight="1" x14ac:dyDescent="0.25">
      <c r="A113" s="47">
        <v>43894.384884259256</v>
      </c>
      <c r="B113" s="47">
        <v>43895</v>
      </c>
      <c r="C113" s="98">
        <v>300</v>
      </c>
      <c r="D113" s="42" t="s">
        <v>119</v>
      </c>
      <c r="E113" s="48" t="s">
        <v>27</v>
      </c>
    </row>
    <row r="114" spans="1:5" ht="15" customHeight="1" x14ac:dyDescent="0.25">
      <c r="A114" s="47">
        <v>43894.387453703705</v>
      </c>
      <c r="B114" s="47">
        <v>43895</v>
      </c>
      <c r="C114" s="98">
        <v>500</v>
      </c>
      <c r="D114" s="42"/>
      <c r="E114" s="48" t="s">
        <v>27</v>
      </c>
    </row>
    <row r="115" spans="1:5" ht="15" customHeight="1" x14ac:dyDescent="0.25">
      <c r="A115" s="47">
        <v>43894.402141203704</v>
      </c>
      <c r="B115" s="47">
        <v>43895</v>
      </c>
      <c r="C115" s="98">
        <v>1000</v>
      </c>
      <c r="D115" s="42" t="s">
        <v>120</v>
      </c>
      <c r="E115" s="48" t="s">
        <v>27</v>
      </c>
    </row>
    <row r="116" spans="1:5" ht="15" customHeight="1" x14ac:dyDescent="0.25">
      <c r="A116" s="47">
        <v>43894.405925925923</v>
      </c>
      <c r="B116" s="47">
        <v>43895</v>
      </c>
      <c r="C116" s="98">
        <v>200</v>
      </c>
      <c r="D116" s="42" t="s">
        <v>121</v>
      </c>
      <c r="E116" s="48" t="s">
        <v>27</v>
      </c>
    </row>
    <row r="117" spans="1:5" ht="15" customHeight="1" x14ac:dyDescent="0.25">
      <c r="A117" s="47">
        <v>43894.425300925926</v>
      </c>
      <c r="B117" s="47">
        <v>43895</v>
      </c>
      <c r="C117" s="98">
        <v>200</v>
      </c>
      <c r="D117" s="42" t="s">
        <v>122</v>
      </c>
      <c r="E117" s="48" t="s">
        <v>27</v>
      </c>
    </row>
    <row r="118" spans="1:5" ht="15" customHeight="1" x14ac:dyDescent="0.25">
      <c r="A118" s="47">
        <v>43894.435023148151</v>
      </c>
      <c r="B118" s="47">
        <v>43895</v>
      </c>
      <c r="C118" s="98">
        <v>500</v>
      </c>
      <c r="D118" s="42" t="s">
        <v>123</v>
      </c>
      <c r="E118" s="48" t="s">
        <v>27</v>
      </c>
    </row>
    <row r="119" spans="1:5" ht="15" customHeight="1" x14ac:dyDescent="0.25">
      <c r="A119" s="47">
        <v>43894.460474537038</v>
      </c>
      <c r="B119" s="47">
        <v>43895</v>
      </c>
      <c r="C119" s="98">
        <v>500</v>
      </c>
      <c r="D119" s="42" t="s">
        <v>124</v>
      </c>
      <c r="E119" s="48" t="s">
        <v>27</v>
      </c>
    </row>
    <row r="120" spans="1:5" ht="15" customHeight="1" x14ac:dyDescent="0.25">
      <c r="A120" s="47">
        <v>43894.474895833337</v>
      </c>
      <c r="B120" s="47">
        <v>43895</v>
      </c>
      <c r="C120" s="98">
        <v>300</v>
      </c>
      <c r="D120" s="42" t="s">
        <v>125</v>
      </c>
      <c r="E120" s="48" t="s">
        <v>27</v>
      </c>
    </row>
    <row r="121" spans="1:5" ht="15" customHeight="1" x14ac:dyDescent="0.25">
      <c r="A121" s="47">
        <v>43894.477488425924</v>
      </c>
      <c r="B121" s="47">
        <v>43895</v>
      </c>
      <c r="C121" s="98">
        <v>1000</v>
      </c>
      <c r="D121" s="42" t="s">
        <v>126</v>
      </c>
      <c r="E121" s="48" t="s">
        <v>27</v>
      </c>
    </row>
    <row r="122" spans="1:5" ht="15" customHeight="1" x14ac:dyDescent="0.25">
      <c r="A122" s="47">
        <v>43894.495949074073</v>
      </c>
      <c r="B122" s="47">
        <v>43895</v>
      </c>
      <c r="C122" s="98">
        <v>500</v>
      </c>
      <c r="D122" s="42" t="s">
        <v>127</v>
      </c>
      <c r="E122" s="48" t="s">
        <v>27</v>
      </c>
    </row>
    <row r="123" spans="1:5" ht="15" customHeight="1" x14ac:dyDescent="0.25">
      <c r="A123" s="47">
        <v>43894.503645833334</v>
      </c>
      <c r="B123" s="47">
        <v>43895</v>
      </c>
      <c r="C123" s="98">
        <v>300</v>
      </c>
      <c r="D123" s="42" t="s">
        <v>128</v>
      </c>
      <c r="E123" s="48" t="s">
        <v>27</v>
      </c>
    </row>
    <row r="124" spans="1:5" ht="15" customHeight="1" x14ac:dyDescent="0.25">
      <c r="A124" s="47">
        <v>43894.572523148148</v>
      </c>
      <c r="B124" s="47">
        <v>43895</v>
      </c>
      <c r="C124" s="98">
        <v>200</v>
      </c>
      <c r="D124" s="42" t="s">
        <v>129</v>
      </c>
      <c r="E124" s="48" t="s">
        <v>27</v>
      </c>
    </row>
    <row r="125" spans="1:5" ht="15" customHeight="1" x14ac:dyDescent="0.25">
      <c r="A125" s="47">
        <v>43894.588333333333</v>
      </c>
      <c r="B125" s="47">
        <v>43895</v>
      </c>
      <c r="C125" s="98">
        <v>50</v>
      </c>
      <c r="D125" s="42" t="s">
        <v>130</v>
      </c>
      <c r="E125" s="48" t="s">
        <v>27</v>
      </c>
    </row>
    <row r="126" spans="1:5" ht="15" customHeight="1" x14ac:dyDescent="0.25">
      <c r="A126" s="47">
        <v>43894.596932870372</v>
      </c>
      <c r="B126" s="47">
        <v>43895</v>
      </c>
      <c r="C126" s="98">
        <v>67</v>
      </c>
      <c r="D126" s="42" t="s">
        <v>131</v>
      </c>
      <c r="E126" s="48" t="s">
        <v>132</v>
      </c>
    </row>
    <row r="127" spans="1:5" ht="15" customHeight="1" x14ac:dyDescent="0.25">
      <c r="A127" s="47">
        <v>43894.597268518519</v>
      </c>
      <c r="B127" s="47">
        <v>43895</v>
      </c>
      <c r="C127" s="98">
        <v>67</v>
      </c>
      <c r="D127" s="42" t="s">
        <v>131</v>
      </c>
      <c r="E127" s="48" t="s">
        <v>132</v>
      </c>
    </row>
    <row r="128" spans="1:5" ht="15" customHeight="1" x14ac:dyDescent="0.25">
      <c r="A128" s="47">
        <v>43894.657476851855</v>
      </c>
      <c r="B128" s="47">
        <v>43895</v>
      </c>
      <c r="C128" s="98">
        <v>200</v>
      </c>
      <c r="D128" s="42" t="s">
        <v>133</v>
      </c>
      <c r="E128" s="48" t="s">
        <v>27</v>
      </c>
    </row>
    <row r="129" spans="1:5" ht="15" customHeight="1" x14ac:dyDescent="0.25">
      <c r="A129" s="47">
        <v>43894.683807870373</v>
      </c>
      <c r="B129" s="47">
        <v>43895</v>
      </c>
      <c r="C129" s="98">
        <v>10500</v>
      </c>
      <c r="D129" s="42" t="s">
        <v>134</v>
      </c>
      <c r="E129" s="48" t="s">
        <v>27</v>
      </c>
    </row>
    <row r="130" spans="1:5" ht="15" customHeight="1" x14ac:dyDescent="0.25">
      <c r="A130" s="47">
        <v>43894.684247685182</v>
      </c>
      <c r="B130" s="47">
        <v>43895</v>
      </c>
      <c r="C130" s="98">
        <v>60</v>
      </c>
      <c r="D130" s="42" t="s">
        <v>135</v>
      </c>
      <c r="E130" s="48" t="s">
        <v>27</v>
      </c>
    </row>
    <row r="131" spans="1:5" ht="15" customHeight="1" x14ac:dyDescent="0.25">
      <c r="A131" s="47">
        <v>43894.686423611114</v>
      </c>
      <c r="B131" s="47">
        <v>43895</v>
      </c>
      <c r="C131" s="98">
        <v>15000</v>
      </c>
      <c r="D131" s="42" t="s">
        <v>136</v>
      </c>
      <c r="E131" s="48" t="s">
        <v>27</v>
      </c>
    </row>
    <row r="132" spans="1:5" ht="15" customHeight="1" x14ac:dyDescent="0.25">
      <c r="A132" s="47">
        <v>43894.710682870369</v>
      </c>
      <c r="B132" s="47">
        <v>43895</v>
      </c>
      <c r="C132" s="98">
        <v>700</v>
      </c>
      <c r="D132" s="42"/>
      <c r="E132" s="48" t="s">
        <v>27</v>
      </c>
    </row>
    <row r="133" spans="1:5" ht="15" customHeight="1" x14ac:dyDescent="0.25">
      <c r="A133" s="47">
        <v>43894.902604166666</v>
      </c>
      <c r="B133" s="47">
        <v>43895</v>
      </c>
      <c r="C133" s="98">
        <v>1000</v>
      </c>
      <c r="D133" s="42" t="s">
        <v>137</v>
      </c>
      <c r="E133" s="48" t="s">
        <v>27</v>
      </c>
    </row>
    <row r="134" spans="1:5" ht="15" customHeight="1" x14ac:dyDescent="0.25">
      <c r="A134" s="47">
        <v>43894.912499999999</v>
      </c>
      <c r="B134" s="47">
        <v>43895</v>
      </c>
      <c r="C134" s="98">
        <v>1000</v>
      </c>
      <c r="D134" s="42" t="s">
        <v>138</v>
      </c>
      <c r="E134" s="48" t="s">
        <v>27</v>
      </c>
    </row>
    <row r="135" spans="1:5" ht="15" customHeight="1" x14ac:dyDescent="0.25">
      <c r="A135" s="47">
        <v>43894.915266203701</v>
      </c>
      <c r="B135" s="47">
        <v>43895</v>
      </c>
      <c r="C135" s="98">
        <v>50</v>
      </c>
      <c r="D135" s="42" t="s">
        <v>139</v>
      </c>
      <c r="E135" s="48" t="s">
        <v>27</v>
      </c>
    </row>
    <row r="136" spans="1:5" ht="15" customHeight="1" x14ac:dyDescent="0.25">
      <c r="A136" s="47">
        <v>43895.066030092596</v>
      </c>
      <c r="B136" s="47">
        <v>43896</v>
      </c>
      <c r="C136" s="98">
        <v>300</v>
      </c>
      <c r="D136" s="42" t="s">
        <v>140</v>
      </c>
      <c r="E136" s="48" t="s">
        <v>27</v>
      </c>
    </row>
    <row r="137" spans="1:5" ht="15" customHeight="1" x14ac:dyDescent="0.25">
      <c r="A137" s="47">
        <v>43895.146273148152</v>
      </c>
      <c r="B137" s="47">
        <v>43896</v>
      </c>
      <c r="C137" s="98">
        <v>500</v>
      </c>
      <c r="D137" s="42" t="s">
        <v>141</v>
      </c>
      <c r="E137" s="48" t="s">
        <v>27</v>
      </c>
    </row>
    <row r="138" spans="1:5" ht="15" customHeight="1" x14ac:dyDescent="0.25">
      <c r="A138" s="47">
        <v>43895.356342592589</v>
      </c>
      <c r="B138" s="47">
        <v>43896</v>
      </c>
      <c r="C138" s="98">
        <v>10000</v>
      </c>
      <c r="D138" s="42" t="s">
        <v>142</v>
      </c>
      <c r="E138" s="48" t="s">
        <v>27</v>
      </c>
    </row>
    <row r="139" spans="1:5" ht="15" customHeight="1" x14ac:dyDescent="0.25">
      <c r="A139" s="47">
        <v>43895.447581018518</v>
      </c>
      <c r="B139" s="47">
        <v>43896</v>
      </c>
      <c r="C139" s="98">
        <v>500</v>
      </c>
      <c r="D139" s="42" t="s">
        <v>143</v>
      </c>
      <c r="E139" s="48" t="s">
        <v>27</v>
      </c>
    </row>
    <row r="140" spans="1:5" ht="15" customHeight="1" x14ac:dyDescent="0.25">
      <c r="A140" s="47">
        <v>43895.541539351849</v>
      </c>
      <c r="B140" s="47">
        <v>43896</v>
      </c>
      <c r="C140" s="98">
        <v>1500</v>
      </c>
      <c r="D140" s="42" t="s">
        <v>144</v>
      </c>
      <c r="E140" s="48" t="s">
        <v>27</v>
      </c>
    </row>
    <row r="141" spans="1:5" ht="15" customHeight="1" x14ac:dyDescent="0.25">
      <c r="A141" s="47">
        <v>43895.546377314815</v>
      </c>
      <c r="B141" s="47">
        <v>43896</v>
      </c>
      <c r="C141" s="98">
        <v>2000</v>
      </c>
      <c r="D141" s="42"/>
      <c r="E141" s="48" t="s">
        <v>27</v>
      </c>
    </row>
    <row r="142" spans="1:5" ht="15" customHeight="1" x14ac:dyDescent="0.25">
      <c r="A142" s="47">
        <v>43895.560115740744</v>
      </c>
      <c r="B142" s="47">
        <v>43896</v>
      </c>
      <c r="C142" s="98">
        <v>500</v>
      </c>
      <c r="D142" s="42" t="s">
        <v>145</v>
      </c>
      <c r="E142" s="48" t="s">
        <v>27</v>
      </c>
    </row>
    <row r="143" spans="1:5" ht="15" customHeight="1" x14ac:dyDescent="0.25">
      <c r="A143" s="47">
        <v>43895.565289351849</v>
      </c>
      <c r="B143" s="47">
        <v>43896</v>
      </c>
      <c r="C143" s="98">
        <v>500</v>
      </c>
      <c r="D143" s="42" t="s">
        <v>146</v>
      </c>
      <c r="E143" s="48" t="s">
        <v>27</v>
      </c>
    </row>
    <row r="144" spans="1:5" ht="15" customHeight="1" x14ac:dyDescent="0.25">
      <c r="A144" s="47">
        <v>43895.598333333335</v>
      </c>
      <c r="B144" s="47">
        <v>43896</v>
      </c>
      <c r="C144" s="98">
        <v>352</v>
      </c>
      <c r="D144" s="42" t="s">
        <v>79</v>
      </c>
      <c r="E144" s="48" t="s">
        <v>27</v>
      </c>
    </row>
    <row r="145" spans="1:5" ht="15" customHeight="1" x14ac:dyDescent="0.25">
      <c r="A145" s="47">
        <v>43895.633935185186</v>
      </c>
      <c r="B145" s="47">
        <v>43896</v>
      </c>
      <c r="C145" s="98">
        <v>500</v>
      </c>
      <c r="D145" s="42" t="s">
        <v>147</v>
      </c>
      <c r="E145" s="48" t="s">
        <v>27</v>
      </c>
    </row>
    <row r="146" spans="1:5" ht="15" customHeight="1" x14ac:dyDescent="0.25">
      <c r="A146" s="47">
        <v>43895.66207175926</v>
      </c>
      <c r="B146" s="47">
        <v>43896</v>
      </c>
      <c r="C146" s="98">
        <v>200</v>
      </c>
      <c r="D146" s="42" t="s">
        <v>148</v>
      </c>
      <c r="E146" s="48" t="s">
        <v>27</v>
      </c>
    </row>
    <row r="147" spans="1:5" ht="15" customHeight="1" x14ac:dyDescent="0.25">
      <c r="A147" s="47">
        <v>43895.66207175926</v>
      </c>
      <c r="B147" s="47">
        <v>43896</v>
      </c>
      <c r="C147" s="98">
        <v>1000</v>
      </c>
      <c r="D147" s="42" t="s">
        <v>149</v>
      </c>
      <c r="E147" s="48" t="s">
        <v>27</v>
      </c>
    </row>
    <row r="148" spans="1:5" ht="15" customHeight="1" x14ac:dyDescent="0.25">
      <c r="A148" s="47">
        <v>43895.693009259259</v>
      </c>
      <c r="B148" s="47">
        <v>43896</v>
      </c>
      <c r="C148" s="98">
        <v>500</v>
      </c>
      <c r="D148" s="42" t="s">
        <v>150</v>
      </c>
      <c r="E148" s="48" t="s">
        <v>27</v>
      </c>
    </row>
    <row r="149" spans="1:5" ht="15" customHeight="1" x14ac:dyDescent="0.25">
      <c r="A149" s="47">
        <v>43895.740983796299</v>
      </c>
      <c r="B149" s="47">
        <v>43896</v>
      </c>
      <c r="C149" s="98">
        <v>1000</v>
      </c>
      <c r="D149" s="42" t="s">
        <v>151</v>
      </c>
      <c r="E149" s="48" t="s">
        <v>27</v>
      </c>
    </row>
    <row r="150" spans="1:5" ht="15" customHeight="1" x14ac:dyDescent="0.25">
      <c r="A150" s="47">
        <v>43895.749027777776</v>
      </c>
      <c r="B150" s="47">
        <v>43896</v>
      </c>
      <c r="C150" s="98">
        <v>300</v>
      </c>
      <c r="D150" s="42" t="s">
        <v>152</v>
      </c>
      <c r="E150" s="48" t="s">
        <v>27</v>
      </c>
    </row>
    <row r="151" spans="1:5" ht="15" customHeight="1" x14ac:dyDescent="0.25">
      <c r="A151" s="47">
        <v>43895.770543981482</v>
      </c>
      <c r="B151" s="47">
        <v>43896</v>
      </c>
      <c r="C151" s="98">
        <v>500</v>
      </c>
      <c r="D151" s="42" t="s">
        <v>153</v>
      </c>
      <c r="E151" s="48" t="s">
        <v>27</v>
      </c>
    </row>
    <row r="152" spans="1:5" ht="15" customHeight="1" x14ac:dyDescent="0.25">
      <c r="A152" s="47">
        <v>43895.812418981484</v>
      </c>
      <c r="B152" s="47">
        <v>43896</v>
      </c>
      <c r="C152" s="98">
        <v>100</v>
      </c>
      <c r="D152" s="42" t="s">
        <v>154</v>
      </c>
      <c r="E152" s="48" t="s">
        <v>27</v>
      </c>
    </row>
    <row r="153" spans="1:5" ht="15" customHeight="1" x14ac:dyDescent="0.25">
      <c r="A153" s="47">
        <v>43895.831956018519</v>
      </c>
      <c r="B153" s="47">
        <v>43896</v>
      </c>
      <c r="C153" s="98">
        <v>300</v>
      </c>
      <c r="D153" s="42" t="s">
        <v>155</v>
      </c>
      <c r="E153" s="48" t="s">
        <v>27</v>
      </c>
    </row>
    <row r="154" spans="1:5" ht="15" customHeight="1" x14ac:dyDescent="0.25">
      <c r="A154" s="47">
        <v>43895.880543981482</v>
      </c>
      <c r="B154" s="47">
        <v>43896</v>
      </c>
      <c r="C154" s="98">
        <v>300</v>
      </c>
      <c r="D154" s="42" t="s">
        <v>156</v>
      </c>
      <c r="E154" s="48" t="s">
        <v>27</v>
      </c>
    </row>
    <row r="155" spans="1:5" ht="15" customHeight="1" x14ac:dyDescent="0.25">
      <c r="A155" s="47">
        <v>43895.880555555559</v>
      </c>
      <c r="B155" s="47">
        <v>43896</v>
      </c>
      <c r="C155" s="98">
        <v>300</v>
      </c>
      <c r="D155" s="42"/>
      <c r="E155" s="48" t="s">
        <v>27</v>
      </c>
    </row>
    <row r="156" spans="1:5" ht="15" customHeight="1" x14ac:dyDescent="0.25">
      <c r="A156" s="47">
        <v>43895.905891203707</v>
      </c>
      <c r="B156" s="47">
        <v>43896</v>
      </c>
      <c r="C156" s="98">
        <v>500</v>
      </c>
      <c r="D156" s="42" t="s">
        <v>157</v>
      </c>
      <c r="E156" s="48" t="s">
        <v>27</v>
      </c>
    </row>
    <row r="157" spans="1:5" ht="15" customHeight="1" x14ac:dyDescent="0.25">
      <c r="A157" s="47">
        <v>43895.962280092594</v>
      </c>
      <c r="B157" s="47">
        <v>43896</v>
      </c>
      <c r="C157" s="98">
        <v>500</v>
      </c>
      <c r="D157" s="42" t="s">
        <v>158</v>
      </c>
      <c r="E157" s="48" t="s">
        <v>27</v>
      </c>
    </row>
    <row r="158" spans="1:5" ht="15" customHeight="1" x14ac:dyDescent="0.25">
      <c r="A158" s="47">
        <v>43896.088425925926</v>
      </c>
      <c r="B158" s="47">
        <v>43900</v>
      </c>
      <c r="C158" s="98">
        <v>300</v>
      </c>
      <c r="D158" s="42" t="s">
        <v>159</v>
      </c>
      <c r="E158" s="48" t="s">
        <v>27</v>
      </c>
    </row>
    <row r="159" spans="1:5" ht="15" customHeight="1" x14ac:dyDescent="0.25">
      <c r="A159" s="47">
        <v>43896.111516203702</v>
      </c>
      <c r="B159" s="47">
        <v>43900</v>
      </c>
      <c r="C159" s="98">
        <v>300</v>
      </c>
      <c r="D159" s="42" t="s">
        <v>160</v>
      </c>
      <c r="E159" s="48" t="s">
        <v>70</v>
      </c>
    </row>
    <row r="160" spans="1:5" ht="15" customHeight="1" x14ac:dyDescent="0.25">
      <c r="A160" s="47">
        <v>43896.436006944445</v>
      </c>
      <c r="B160" s="47">
        <v>43900</v>
      </c>
      <c r="C160" s="98">
        <v>100</v>
      </c>
      <c r="D160" s="42" t="s">
        <v>161</v>
      </c>
      <c r="E160" s="48" t="s">
        <v>27</v>
      </c>
    </row>
    <row r="161" spans="1:5" ht="15" customHeight="1" x14ac:dyDescent="0.25">
      <c r="A161" s="47">
        <v>43896.437175925923</v>
      </c>
      <c r="B161" s="47">
        <v>43900</v>
      </c>
      <c r="C161" s="98">
        <v>300</v>
      </c>
      <c r="D161" s="42" t="s">
        <v>162</v>
      </c>
      <c r="E161" s="48" t="s">
        <v>27</v>
      </c>
    </row>
    <row r="162" spans="1:5" ht="15" customHeight="1" x14ac:dyDescent="0.25">
      <c r="A162" s="47">
        <v>43896.470416666663</v>
      </c>
      <c r="B162" s="47">
        <v>43900</v>
      </c>
      <c r="C162" s="98">
        <v>1000</v>
      </c>
      <c r="D162" s="42" t="s">
        <v>163</v>
      </c>
      <c r="E162" s="48" t="s">
        <v>27</v>
      </c>
    </row>
    <row r="163" spans="1:5" ht="15" customHeight="1" x14ac:dyDescent="0.25">
      <c r="A163" s="47">
        <v>43896.505335648151</v>
      </c>
      <c r="B163" s="47">
        <v>43900</v>
      </c>
      <c r="C163" s="98">
        <v>2000</v>
      </c>
      <c r="D163" s="42" t="s">
        <v>164</v>
      </c>
      <c r="E163" s="48" t="s">
        <v>27</v>
      </c>
    </row>
    <row r="164" spans="1:5" ht="15" customHeight="1" x14ac:dyDescent="0.25">
      <c r="A164" s="47">
        <v>43896.535138888888</v>
      </c>
      <c r="B164" s="47">
        <v>43900</v>
      </c>
      <c r="C164" s="98">
        <v>200</v>
      </c>
      <c r="D164" s="42" t="s">
        <v>165</v>
      </c>
      <c r="E164" s="48" t="s">
        <v>27</v>
      </c>
    </row>
    <row r="165" spans="1:5" ht="15" customHeight="1" x14ac:dyDescent="0.25">
      <c r="A165" s="47">
        <v>43896.540983796294</v>
      </c>
      <c r="B165" s="47">
        <v>43900</v>
      </c>
      <c r="C165" s="98">
        <v>300</v>
      </c>
      <c r="D165" s="42" t="s">
        <v>166</v>
      </c>
      <c r="E165" s="48" t="s">
        <v>27</v>
      </c>
    </row>
    <row r="166" spans="1:5" ht="15" customHeight="1" x14ac:dyDescent="0.25">
      <c r="A166" s="47">
        <v>43896.620740740742</v>
      </c>
      <c r="B166" s="47">
        <v>43900</v>
      </c>
      <c r="C166" s="98">
        <v>1000</v>
      </c>
      <c r="D166" s="42" t="s">
        <v>167</v>
      </c>
      <c r="E166" s="48" t="s">
        <v>27</v>
      </c>
    </row>
    <row r="167" spans="1:5" ht="15" customHeight="1" x14ac:dyDescent="0.25">
      <c r="A167" s="47">
        <v>43896.66265046296</v>
      </c>
      <c r="B167" s="47">
        <v>43900</v>
      </c>
      <c r="C167" s="98">
        <v>300</v>
      </c>
      <c r="D167" s="42" t="s">
        <v>168</v>
      </c>
      <c r="E167" s="48" t="s">
        <v>27</v>
      </c>
    </row>
    <row r="168" spans="1:5" ht="15" customHeight="1" x14ac:dyDescent="0.25">
      <c r="A168" s="47">
        <v>43896.683958333335</v>
      </c>
      <c r="B168" s="47">
        <v>43900</v>
      </c>
      <c r="C168" s="98">
        <v>10</v>
      </c>
      <c r="D168" s="42" t="s">
        <v>169</v>
      </c>
      <c r="E168" s="48" t="s">
        <v>27</v>
      </c>
    </row>
    <row r="169" spans="1:5" ht="15" customHeight="1" x14ac:dyDescent="0.25">
      <c r="A169" s="47">
        <v>43896.698784722219</v>
      </c>
      <c r="B169" s="47">
        <v>43900</v>
      </c>
      <c r="C169" s="98">
        <v>200</v>
      </c>
      <c r="D169" s="42" t="s">
        <v>170</v>
      </c>
      <c r="E169" s="48" t="s">
        <v>27</v>
      </c>
    </row>
    <row r="170" spans="1:5" ht="15" customHeight="1" x14ac:dyDescent="0.25">
      <c r="A170" s="47">
        <v>43896.706793981481</v>
      </c>
      <c r="B170" s="47">
        <v>43900</v>
      </c>
      <c r="C170" s="98">
        <v>100</v>
      </c>
      <c r="D170" s="42" t="s">
        <v>171</v>
      </c>
      <c r="E170" s="48" t="s">
        <v>27</v>
      </c>
    </row>
    <row r="171" spans="1:5" ht="15" customHeight="1" x14ac:dyDescent="0.25">
      <c r="A171" s="47">
        <v>43896.723379629628</v>
      </c>
      <c r="B171" s="47">
        <v>43900</v>
      </c>
      <c r="C171" s="98">
        <v>67</v>
      </c>
      <c r="D171" s="42" t="s">
        <v>172</v>
      </c>
      <c r="E171" s="48" t="s">
        <v>132</v>
      </c>
    </row>
    <row r="172" spans="1:5" ht="15" customHeight="1" x14ac:dyDescent="0.25">
      <c r="A172" s="47">
        <v>43896.724062499998</v>
      </c>
      <c r="B172" s="47">
        <v>43900</v>
      </c>
      <c r="C172" s="98">
        <v>67</v>
      </c>
      <c r="D172" s="42" t="s">
        <v>172</v>
      </c>
      <c r="E172" s="48" t="s">
        <v>132</v>
      </c>
    </row>
    <row r="173" spans="1:5" ht="15" customHeight="1" x14ac:dyDescent="0.25">
      <c r="A173" s="47">
        <v>43896.724687499998</v>
      </c>
      <c r="B173" s="47">
        <v>43900</v>
      </c>
      <c r="C173" s="98">
        <v>69</v>
      </c>
      <c r="D173" s="42" t="s">
        <v>172</v>
      </c>
      <c r="E173" s="48" t="s">
        <v>132</v>
      </c>
    </row>
    <row r="174" spans="1:5" ht="15" customHeight="1" x14ac:dyDescent="0.25">
      <c r="A174" s="47">
        <v>43896.731307870374</v>
      </c>
      <c r="B174" s="47">
        <v>43900</v>
      </c>
      <c r="C174" s="98">
        <v>67</v>
      </c>
      <c r="D174" s="42" t="s">
        <v>172</v>
      </c>
      <c r="E174" s="48" t="s">
        <v>132</v>
      </c>
    </row>
    <row r="175" spans="1:5" ht="15" customHeight="1" x14ac:dyDescent="0.25">
      <c r="A175" s="47">
        <v>43896.731828703705</v>
      </c>
      <c r="B175" s="47">
        <v>43900</v>
      </c>
      <c r="C175" s="98">
        <v>67</v>
      </c>
      <c r="D175" s="42" t="s">
        <v>172</v>
      </c>
      <c r="E175" s="48" t="s">
        <v>132</v>
      </c>
    </row>
    <row r="176" spans="1:5" ht="15" customHeight="1" x14ac:dyDescent="0.25">
      <c r="A176" s="47">
        <v>43896.732685185183</v>
      </c>
      <c r="B176" s="47">
        <v>43900</v>
      </c>
      <c r="C176" s="98">
        <v>67</v>
      </c>
      <c r="D176" s="42" t="s">
        <v>172</v>
      </c>
      <c r="E176" s="48" t="s">
        <v>132</v>
      </c>
    </row>
    <row r="177" spans="1:5" ht="15" customHeight="1" x14ac:dyDescent="0.25">
      <c r="A177" s="47">
        <v>43896.733275462961</v>
      </c>
      <c r="B177" s="47">
        <v>43900</v>
      </c>
      <c r="C177" s="98">
        <v>67</v>
      </c>
      <c r="D177" s="42" t="s">
        <v>172</v>
      </c>
      <c r="E177" s="48" t="s">
        <v>132</v>
      </c>
    </row>
    <row r="178" spans="1:5" ht="15" customHeight="1" x14ac:dyDescent="0.25">
      <c r="A178" s="47">
        <v>43896.733587962961</v>
      </c>
      <c r="B178" s="47">
        <v>43900</v>
      </c>
      <c r="C178" s="98">
        <v>67</v>
      </c>
      <c r="D178" s="42" t="s">
        <v>172</v>
      </c>
      <c r="E178" s="48" t="s">
        <v>132</v>
      </c>
    </row>
    <row r="179" spans="1:5" ht="15" customHeight="1" x14ac:dyDescent="0.25">
      <c r="A179" s="47">
        <v>43896.734837962962</v>
      </c>
      <c r="B179" s="47">
        <v>43900</v>
      </c>
      <c r="C179" s="98">
        <v>500</v>
      </c>
      <c r="D179" s="42" t="s">
        <v>173</v>
      </c>
      <c r="E179" s="48" t="s">
        <v>27</v>
      </c>
    </row>
    <row r="180" spans="1:5" ht="15" customHeight="1" x14ac:dyDescent="0.25">
      <c r="A180" s="47">
        <v>43896.741932870369</v>
      </c>
      <c r="B180" s="47">
        <v>43900</v>
      </c>
      <c r="C180" s="98">
        <v>300</v>
      </c>
      <c r="D180" s="42" t="s">
        <v>174</v>
      </c>
      <c r="E180" s="48" t="s">
        <v>27</v>
      </c>
    </row>
    <row r="181" spans="1:5" ht="15" customHeight="1" x14ac:dyDescent="0.25">
      <c r="A181" s="47">
        <v>43896.766192129631</v>
      </c>
      <c r="B181" s="47">
        <v>43900</v>
      </c>
      <c r="C181" s="98">
        <v>200</v>
      </c>
      <c r="D181" s="42" t="s">
        <v>175</v>
      </c>
      <c r="E181" s="48" t="s">
        <v>27</v>
      </c>
    </row>
    <row r="182" spans="1:5" ht="15" customHeight="1" x14ac:dyDescent="0.25">
      <c r="A182" s="47">
        <v>43896.771874999999</v>
      </c>
      <c r="B182" s="47">
        <v>43900</v>
      </c>
      <c r="C182" s="98">
        <v>100</v>
      </c>
      <c r="D182" s="42" t="s">
        <v>176</v>
      </c>
      <c r="E182" s="48" t="s">
        <v>27</v>
      </c>
    </row>
    <row r="183" spans="1:5" ht="15" customHeight="1" x14ac:dyDescent="0.25">
      <c r="A183" s="47">
        <v>43896.794351851851</v>
      </c>
      <c r="B183" s="47">
        <v>43900</v>
      </c>
      <c r="C183" s="98">
        <v>500</v>
      </c>
      <c r="D183" s="42" t="s">
        <v>177</v>
      </c>
      <c r="E183" s="48" t="s">
        <v>27</v>
      </c>
    </row>
    <row r="184" spans="1:5" ht="15" customHeight="1" x14ac:dyDescent="0.25">
      <c r="A184" s="47">
        <v>43896.831307870372</v>
      </c>
      <c r="B184" s="47">
        <v>43900</v>
      </c>
      <c r="C184" s="98">
        <v>150</v>
      </c>
      <c r="D184" s="42" t="s">
        <v>178</v>
      </c>
      <c r="E184" s="48" t="s">
        <v>27</v>
      </c>
    </row>
    <row r="185" spans="1:5" ht="15" customHeight="1" x14ac:dyDescent="0.25">
      <c r="A185" s="47">
        <v>43896.842511574076</v>
      </c>
      <c r="B185" s="47">
        <v>43900</v>
      </c>
      <c r="C185" s="98">
        <v>500</v>
      </c>
      <c r="D185" s="42" t="s">
        <v>179</v>
      </c>
      <c r="E185" s="48" t="s">
        <v>27</v>
      </c>
    </row>
    <row r="186" spans="1:5" ht="15" customHeight="1" x14ac:dyDescent="0.25">
      <c r="A186" s="47">
        <v>43896.868541666663</v>
      </c>
      <c r="B186" s="47">
        <v>43900</v>
      </c>
      <c r="C186" s="98">
        <v>3000</v>
      </c>
      <c r="D186" s="42" t="s">
        <v>180</v>
      </c>
      <c r="E186" s="48" t="s">
        <v>27</v>
      </c>
    </row>
    <row r="187" spans="1:5" ht="15" customHeight="1" x14ac:dyDescent="0.25">
      <c r="A187" s="47">
        <v>43896.902604166666</v>
      </c>
      <c r="B187" s="47">
        <v>43900</v>
      </c>
      <c r="C187" s="98">
        <v>100</v>
      </c>
      <c r="D187" s="42" t="s">
        <v>181</v>
      </c>
      <c r="E187" s="48" t="s">
        <v>27</v>
      </c>
    </row>
    <row r="188" spans="1:5" ht="15" customHeight="1" x14ac:dyDescent="0.25">
      <c r="A188" s="47">
        <v>43896.923009259262</v>
      </c>
      <c r="B188" s="47">
        <v>43900</v>
      </c>
      <c r="C188" s="98">
        <v>1000</v>
      </c>
      <c r="D188" s="42" t="s">
        <v>182</v>
      </c>
      <c r="E188" s="48" t="s">
        <v>27</v>
      </c>
    </row>
    <row r="189" spans="1:5" ht="15" customHeight="1" x14ac:dyDescent="0.25">
      <c r="A189" s="47">
        <v>43896.924861111111</v>
      </c>
      <c r="B189" s="47">
        <v>43900</v>
      </c>
      <c r="C189" s="98">
        <v>300</v>
      </c>
      <c r="D189" s="42" t="s">
        <v>183</v>
      </c>
      <c r="E189" s="48" t="s">
        <v>27</v>
      </c>
    </row>
    <row r="190" spans="1:5" ht="15" customHeight="1" x14ac:dyDescent="0.25">
      <c r="A190" s="47">
        <v>43896.943831018521</v>
      </c>
      <c r="B190" s="47">
        <v>43900</v>
      </c>
      <c r="C190" s="98">
        <v>500</v>
      </c>
      <c r="D190" s="42" t="s">
        <v>184</v>
      </c>
      <c r="E190" s="48" t="s">
        <v>70</v>
      </c>
    </row>
    <row r="191" spans="1:5" ht="15" customHeight="1" x14ac:dyDescent="0.25">
      <c r="A191" s="47">
        <v>43897.003472222219</v>
      </c>
      <c r="B191" s="47">
        <v>43900</v>
      </c>
      <c r="C191" s="98">
        <v>300</v>
      </c>
      <c r="D191" s="42" t="s">
        <v>185</v>
      </c>
      <c r="E191" s="48" t="s">
        <v>27</v>
      </c>
    </row>
    <row r="192" spans="1:5" ht="15" customHeight="1" x14ac:dyDescent="0.25">
      <c r="A192" s="47">
        <v>43897.116562499999</v>
      </c>
      <c r="B192" s="47">
        <v>43900</v>
      </c>
      <c r="C192" s="98">
        <v>500</v>
      </c>
      <c r="D192" s="42" t="s">
        <v>186</v>
      </c>
      <c r="E192" s="48" t="s">
        <v>27</v>
      </c>
    </row>
    <row r="193" spans="1:5" ht="15" customHeight="1" x14ac:dyDescent="0.25">
      <c r="A193" s="47">
        <v>43897.3284375</v>
      </c>
      <c r="B193" s="47">
        <v>43900</v>
      </c>
      <c r="C193" s="98">
        <v>2000</v>
      </c>
      <c r="D193" s="42" t="s">
        <v>187</v>
      </c>
      <c r="E193" s="48" t="s">
        <v>27</v>
      </c>
    </row>
    <row r="194" spans="1:5" ht="15" customHeight="1" x14ac:dyDescent="0.25">
      <c r="A194" s="47">
        <v>43897.356064814812</v>
      </c>
      <c r="B194" s="47">
        <v>43900</v>
      </c>
      <c r="C194" s="98">
        <v>1000</v>
      </c>
      <c r="D194" s="42" t="s">
        <v>188</v>
      </c>
      <c r="E194" s="48" t="s">
        <v>27</v>
      </c>
    </row>
    <row r="195" spans="1:5" ht="15" customHeight="1" x14ac:dyDescent="0.25">
      <c r="A195" s="47">
        <v>43897.378912037035</v>
      </c>
      <c r="B195" s="47">
        <v>43900</v>
      </c>
      <c r="C195" s="98">
        <v>500</v>
      </c>
      <c r="D195" s="42" t="s">
        <v>172</v>
      </c>
      <c r="E195" s="48" t="s">
        <v>27</v>
      </c>
    </row>
    <row r="196" spans="1:5" ht="15" customHeight="1" x14ac:dyDescent="0.25">
      <c r="A196" s="47">
        <v>43897.439560185187</v>
      </c>
      <c r="B196" s="47">
        <v>43900</v>
      </c>
      <c r="C196" s="98">
        <v>200</v>
      </c>
      <c r="D196" s="42" t="s">
        <v>189</v>
      </c>
      <c r="E196" s="48" t="s">
        <v>70</v>
      </c>
    </row>
    <row r="197" spans="1:5" ht="15" customHeight="1" x14ac:dyDescent="0.25">
      <c r="A197" s="47">
        <v>43897.472037037034</v>
      </c>
      <c r="B197" s="47">
        <v>43900</v>
      </c>
      <c r="C197" s="98">
        <v>111</v>
      </c>
      <c r="D197" s="42" t="s">
        <v>190</v>
      </c>
      <c r="E197" s="48" t="s">
        <v>27</v>
      </c>
    </row>
    <row r="198" spans="1:5" ht="15" customHeight="1" x14ac:dyDescent="0.25">
      <c r="A198" s="47">
        <v>43897.474999999999</v>
      </c>
      <c r="B198" s="47">
        <v>43900</v>
      </c>
      <c r="C198" s="98">
        <v>500</v>
      </c>
      <c r="D198" s="42" t="s">
        <v>191</v>
      </c>
      <c r="E198" s="48" t="s">
        <v>27</v>
      </c>
    </row>
    <row r="199" spans="1:5" ht="15" customHeight="1" x14ac:dyDescent="0.25">
      <c r="A199" s="47">
        <v>43897.476851851854</v>
      </c>
      <c r="B199" s="47">
        <v>43900</v>
      </c>
      <c r="C199" s="98">
        <v>500</v>
      </c>
      <c r="D199" s="42" t="s">
        <v>192</v>
      </c>
      <c r="E199" s="48" t="s">
        <v>27</v>
      </c>
    </row>
    <row r="200" spans="1:5" ht="15" customHeight="1" x14ac:dyDescent="0.25">
      <c r="A200" s="47">
        <v>43897.485625000001</v>
      </c>
      <c r="B200" s="47">
        <v>43900</v>
      </c>
      <c r="C200" s="98">
        <v>500</v>
      </c>
      <c r="D200" s="42" t="s">
        <v>193</v>
      </c>
      <c r="E200" s="48" t="s">
        <v>194</v>
      </c>
    </row>
    <row r="201" spans="1:5" ht="15" customHeight="1" x14ac:dyDescent="0.25">
      <c r="A201" s="47">
        <v>43897.558969907404</v>
      </c>
      <c r="B201" s="47">
        <v>43900</v>
      </c>
      <c r="C201" s="98">
        <v>3000</v>
      </c>
      <c r="D201" s="42" t="s">
        <v>195</v>
      </c>
      <c r="E201" s="48" t="s">
        <v>27</v>
      </c>
    </row>
    <row r="202" spans="1:5" ht="15" customHeight="1" x14ac:dyDescent="0.25">
      <c r="A202" s="47">
        <v>43897.597280092596</v>
      </c>
      <c r="B202" s="47">
        <v>43900</v>
      </c>
      <c r="C202" s="98">
        <v>2000</v>
      </c>
      <c r="D202" s="42" t="s">
        <v>196</v>
      </c>
      <c r="E202" s="48" t="s">
        <v>27</v>
      </c>
    </row>
    <row r="203" spans="1:5" ht="15" customHeight="1" x14ac:dyDescent="0.25">
      <c r="A203" s="47">
        <v>43897.628865740742</v>
      </c>
      <c r="B203" s="47">
        <v>43900</v>
      </c>
      <c r="C203" s="98">
        <v>500</v>
      </c>
      <c r="D203" s="42" t="s">
        <v>197</v>
      </c>
      <c r="E203" s="48" t="s">
        <v>27</v>
      </c>
    </row>
    <row r="204" spans="1:5" ht="15" customHeight="1" x14ac:dyDescent="0.25">
      <c r="A204" s="47">
        <v>43897.736655092594</v>
      </c>
      <c r="B204" s="47">
        <v>43900</v>
      </c>
      <c r="C204" s="98">
        <v>500</v>
      </c>
      <c r="D204" s="42" t="s">
        <v>198</v>
      </c>
      <c r="E204" s="48" t="s">
        <v>27</v>
      </c>
    </row>
    <row r="205" spans="1:5" ht="15" customHeight="1" x14ac:dyDescent="0.25">
      <c r="A205" s="47">
        <v>43897.746122685188</v>
      </c>
      <c r="B205" s="47">
        <v>43900</v>
      </c>
      <c r="C205" s="98">
        <v>500</v>
      </c>
      <c r="D205" s="42" t="s">
        <v>199</v>
      </c>
      <c r="E205" s="48" t="s">
        <v>27</v>
      </c>
    </row>
    <row r="206" spans="1:5" ht="15" customHeight="1" x14ac:dyDescent="0.25">
      <c r="A206" s="47">
        <v>43897.765902777777</v>
      </c>
      <c r="B206" s="47">
        <v>43900</v>
      </c>
      <c r="C206" s="98">
        <v>500</v>
      </c>
      <c r="D206" s="42" t="s">
        <v>200</v>
      </c>
      <c r="E206" s="48" t="s">
        <v>27</v>
      </c>
    </row>
    <row r="207" spans="1:5" ht="15" customHeight="1" x14ac:dyDescent="0.25">
      <c r="A207" s="47">
        <v>43897.845567129632</v>
      </c>
      <c r="B207" s="47">
        <v>43900</v>
      </c>
      <c r="C207" s="98">
        <v>1000</v>
      </c>
      <c r="D207" s="42" t="s">
        <v>201</v>
      </c>
      <c r="E207" s="48" t="s">
        <v>27</v>
      </c>
    </row>
    <row r="208" spans="1:5" ht="15" customHeight="1" x14ac:dyDescent="0.25">
      <c r="A208" s="47">
        <v>43897.871423611112</v>
      </c>
      <c r="B208" s="47">
        <v>43900</v>
      </c>
      <c r="C208" s="98">
        <v>300</v>
      </c>
      <c r="D208" s="42" t="s">
        <v>202</v>
      </c>
      <c r="E208" s="48" t="s">
        <v>27</v>
      </c>
    </row>
    <row r="209" spans="1:5" ht="15" customHeight="1" x14ac:dyDescent="0.25">
      <c r="A209" s="47">
        <v>43897.880474537036</v>
      </c>
      <c r="B209" s="47">
        <v>43900</v>
      </c>
      <c r="C209" s="98">
        <v>260</v>
      </c>
      <c r="D209" s="42" t="s">
        <v>203</v>
      </c>
      <c r="E209" s="48" t="s">
        <v>27</v>
      </c>
    </row>
    <row r="210" spans="1:5" ht="15" customHeight="1" x14ac:dyDescent="0.25">
      <c r="A210" s="47">
        <v>43897.917800925927</v>
      </c>
      <c r="B210" s="47">
        <v>43900</v>
      </c>
      <c r="C210" s="98">
        <v>100</v>
      </c>
      <c r="D210" s="42" t="s">
        <v>204</v>
      </c>
      <c r="E210" s="48" t="s">
        <v>27</v>
      </c>
    </row>
    <row r="211" spans="1:5" ht="15" customHeight="1" x14ac:dyDescent="0.25">
      <c r="A211" s="47">
        <v>43897.93545138889</v>
      </c>
      <c r="B211" s="47">
        <v>43900</v>
      </c>
      <c r="C211" s="98">
        <v>300</v>
      </c>
      <c r="D211" s="42" t="s">
        <v>205</v>
      </c>
      <c r="E211" s="48" t="s">
        <v>70</v>
      </c>
    </row>
    <row r="212" spans="1:5" ht="15" customHeight="1" x14ac:dyDescent="0.25">
      <c r="A212" s="47">
        <v>43898.022245370368</v>
      </c>
      <c r="B212" s="47">
        <v>43900</v>
      </c>
      <c r="C212" s="98">
        <v>300</v>
      </c>
      <c r="D212" s="42" t="s">
        <v>206</v>
      </c>
      <c r="E212" s="48" t="s">
        <v>27</v>
      </c>
    </row>
    <row r="213" spans="1:5" s="50" customFormat="1" x14ac:dyDescent="0.25">
      <c r="A213" s="47">
        <v>43898.028726851851</v>
      </c>
      <c r="B213" s="47">
        <v>43900</v>
      </c>
      <c r="C213" s="98">
        <v>1000</v>
      </c>
      <c r="D213" s="42" t="s">
        <v>207</v>
      </c>
      <c r="E213" s="48" t="s">
        <v>27</v>
      </c>
    </row>
    <row r="214" spans="1:5" s="50" customFormat="1" x14ac:dyDescent="0.25">
      <c r="A214" s="47">
        <v>43898.505636574075</v>
      </c>
      <c r="B214" s="47">
        <v>43900</v>
      </c>
      <c r="C214" s="98">
        <v>700</v>
      </c>
      <c r="D214" s="42" t="s">
        <v>208</v>
      </c>
      <c r="E214" s="48" t="s">
        <v>27</v>
      </c>
    </row>
    <row r="215" spans="1:5" s="50" customFormat="1" x14ac:dyDescent="0.25">
      <c r="A215" s="47">
        <v>43898.521851851852</v>
      </c>
      <c r="B215" s="47">
        <v>43900</v>
      </c>
      <c r="C215" s="98">
        <v>200</v>
      </c>
      <c r="D215" s="42" t="s">
        <v>209</v>
      </c>
      <c r="E215" s="48" t="s">
        <v>27</v>
      </c>
    </row>
    <row r="216" spans="1:5" s="50" customFormat="1" x14ac:dyDescent="0.25">
      <c r="A216" s="47">
        <v>43898.532060185185</v>
      </c>
      <c r="B216" s="47">
        <v>43900</v>
      </c>
      <c r="C216" s="98">
        <v>1000</v>
      </c>
      <c r="D216" s="42" t="s">
        <v>210</v>
      </c>
      <c r="E216" s="48" t="s">
        <v>27</v>
      </c>
    </row>
    <row r="217" spans="1:5" s="50" customFormat="1" x14ac:dyDescent="0.25">
      <c r="A217" s="47">
        <v>43898.554710648146</v>
      </c>
      <c r="B217" s="47">
        <v>43900</v>
      </c>
      <c r="C217" s="98">
        <v>300</v>
      </c>
      <c r="D217" s="42" t="s">
        <v>211</v>
      </c>
      <c r="E217" s="48" t="s">
        <v>27</v>
      </c>
    </row>
    <row r="218" spans="1:5" s="50" customFormat="1" x14ac:dyDescent="0.25">
      <c r="A218" s="47">
        <v>43898.562025462961</v>
      </c>
      <c r="B218" s="47">
        <v>43900</v>
      </c>
      <c r="C218" s="98">
        <v>100</v>
      </c>
      <c r="D218" s="42" t="s">
        <v>212</v>
      </c>
      <c r="E218" s="48" t="s">
        <v>27</v>
      </c>
    </row>
    <row r="219" spans="1:5" s="50" customFormat="1" x14ac:dyDescent="0.25">
      <c r="A219" s="47">
        <v>43898.591516203705</v>
      </c>
      <c r="B219" s="47">
        <v>43900</v>
      </c>
      <c r="C219" s="98">
        <v>20</v>
      </c>
      <c r="D219" s="42" t="s">
        <v>213</v>
      </c>
      <c r="E219" s="48" t="s">
        <v>27</v>
      </c>
    </row>
    <row r="220" spans="1:5" s="50" customFormat="1" x14ac:dyDescent="0.25">
      <c r="A220" s="47">
        <v>43898.631342592591</v>
      </c>
      <c r="B220" s="47">
        <v>43900</v>
      </c>
      <c r="C220" s="98">
        <v>500</v>
      </c>
      <c r="D220" s="42" t="s">
        <v>214</v>
      </c>
      <c r="E220" s="48" t="s">
        <v>27</v>
      </c>
    </row>
    <row r="221" spans="1:5" s="50" customFormat="1" x14ac:dyDescent="0.25">
      <c r="A221" s="47">
        <v>43898.647523148145</v>
      </c>
      <c r="B221" s="47">
        <v>43900</v>
      </c>
      <c r="C221" s="98">
        <v>13</v>
      </c>
      <c r="D221" s="42" t="s">
        <v>215</v>
      </c>
      <c r="E221" s="48" t="s">
        <v>27</v>
      </c>
    </row>
    <row r="222" spans="1:5" s="50" customFormat="1" x14ac:dyDescent="0.25">
      <c r="A222" s="47">
        <v>43898.702233796299</v>
      </c>
      <c r="B222" s="47">
        <v>43900</v>
      </c>
      <c r="C222" s="98">
        <v>1000</v>
      </c>
      <c r="D222" s="42" t="s">
        <v>216</v>
      </c>
      <c r="E222" s="48" t="s">
        <v>27</v>
      </c>
    </row>
    <row r="223" spans="1:5" s="50" customFormat="1" x14ac:dyDescent="0.25">
      <c r="A223" s="47">
        <v>43898.715011574073</v>
      </c>
      <c r="B223" s="47">
        <v>43900</v>
      </c>
      <c r="C223" s="98">
        <v>500</v>
      </c>
      <c r="D223" s="42" t="s">
        <v>217</v>
      </c>
      <c r="E223" s="48" t="s">
        <v>27</v>
      </c>
    </row>
    <row r="224" spans="1:5" s="50" customFormat="1" x14ac:dyDescent="0.25">
      <c r="A224" s="47">
        <v>43898.830231481479</v>
      </c>
      <c r="B224" s="47">
        <v>43900</v>
      </c>
      <c r="C224" s="98">
        <v>25</v>
      </c>
      <c r="D224" s="42" t="s">
        <v>218</v>
      </c>
      <c r="E224" s="48" t="s">
        <v>27</v>
      </c>
    </row>
    <row r="225" spans="1:5" s="50" customFormat="1" x14ac:dyDescent="0.25">
      <c r="A225" s="47">
        <v>43898.892372685186</v>
      </c>
      <c r="B225" s="47">
        <v>43900</v>
      </c>
      <c r="C225" s="98">
        <v>200</v>
      </c>
      <c r="D225" s="42" t="s">
        <v>79</v>
      </c>
      <c r="E225" s="48" t="s">
        <v>27</v>
      </c>
    </row>
    <row r="226" spans="1:5" s="50" customFormat="1" x14ac:dyDescent="0.25">
      <c r="A226" s="47">
        <v>43899.010127314818</v>
      </c>
      <c r="B226" s="47">
        <v>43900</v>
      </c>
      <c r="C226" s="98">
        <v>500</v>
      </c>
      <c r="D226" s="42" t="s">
        <v>219</v>
      </c>
      <c r="E226" s="48" t="s">
        <v>27</v>
      </c>
    </row>
    <row r="227" spans="1:5" s="50" customFormat="1" x14ac:dyDescent="0.25">
      <c r="A227" s="47">
        <v>43899.089814814812</v>
      </c>
      <c r="B227" s="47">
        <v>43900</v>
      </c>
      <c r="C227" s="98">
        <v>500</v>
      </c>
      <c r="D227" s="42" t="s">
        <v>220</v>
      </c>
      <c r="E227" s="48" t="s">
        <v>27</v>
      </c>
    </row>
    <row r="228" spans="1:5" s="50" customFormat="1" x14ac:dyDescent="0.25">
      <c r="A228" s="47">
        <v>43899.42628472222</v>
      </c>
      <c r="B228" s="47">
        <v>43900</v>
      </c>
      <c r="C228" s="98">
        <v>1000</v>
      </c>
      <c r="D228" s="42" t="s">
        <v>221</v>
      </c>
      <c r="E228" s="48" t="s">
        <v>27</v>
      </c>
    </row>
    <row r="229" spans="1:5" s="50" customFormat="1" x14ac:dyDescent="0.25">
      <c r="A229" s="47">
        <v>43899.486250000002</v>
      </c>
      <c r="B229" s="47">
        <v>43900</v>
      </c>
      <c r="C229" s="98">
        <v>500</v>
      </c>
      <c r="D229" s="42" t="s">
        <v>222</v>
      </c>
      <c r="E229" s="48" t="s">
        <v>27</v>
      </c>
    </row>
    <row r="230" spans="1:5" s="50" customFormat="1" x14ac:dyDescent="0.25">
      <c r="A230" s="47">
        <v>43899.50105324074</v>
      </c>
      <c r="B230" s="47">
        <v>43900</v>
      </c>
      <c r="C230" s="98">
        <v>300</v>
      </c>
      <c r="D230" s="42" t="s">
        <v>223</v>
      </c>
      <c r="E230" s="48" t="s">
        <v>27</v>
      </c>
    </row>
    <row r="231" spans="1:5" s="50" customFormat="1" x14ac:dyDescent="0.25">
      <c r="A231" s="47">
        <v>43899.555347222224</v>
      </c>
      <c r="B231" s="47">
        <v>43900</v>
      </c>
      <c r="C231" s="98">
        <v>33</v>
      </c>
      <c r="D231" s="42" t="s">
        <v>172</v>
      </c>
      <c r="E231" s="48" t="s">
        <v>132</v>
      </c>
    </row>
    <row r="232" spans="1:5" s="50" customFormat="1" x14ac:dyDescent="0.25">
      <c r="A232" s="47">
        <v>43899.555752314816</v>
      </c>
      <c r="B232" s="47">
        <v>43900</v>
      </c>
      <c r="C232" s="98">
        <v>33</v>
      </c>
      <c r="D232" s="42" t="s">
        <v>172</v>
      </c>
      <c r="E232" s="48" t="s">
        <v>132</v>
      </c>
    </row>
    <row r="233" spans="1:5" s="50" customFormat="1" x14ac:dyDescent="0.25">
      <c r="A233" s="47">
        <v>43899.616712962961</v>
      </c>
      <c r="B233" s="47">
        <v>43900</v>
      </c>
      <c r="C233" s="98">
        <v>33</v>
      </c>
      <c r="D233" s="42" t="s">
        <v>172</v>
      </c>
      <c r="E233" s="48" t="s">
        <v>132</v>
      </c>
    </row>
    <row r="234" spans="1:5" s="50" customFormat="1" x14ac:dyDescent="0.25">
      <c r="A234" s="47">
        <v>43899.741446759261</v>
      </c>
      <c r="B234" s="47">
        <v>43900</v>
      </c>
      <c r="C234" s="98">
        <v>50</v>
      </c>
      <c r="D234" s="42" t="s">
        <v>224</v>
      </c>
      <c r="E234" s="48" t="s">
        <v>27</v>
      </c>
    </row>
    <row r="235" spans="1:5" s="50" customFormat="1" x14ac:dyDescent="0.25">
      <c r="A235" s="47">
        <v>43899.748854166668</v>
      </c>
      <c r="B235" s="47">
        <v>43900</v>
      </c>
      <c r="C235" s="98">
        <v>100</v>
      </c>
      <c r="D235" s="42"/>
      <c r="E235" s="48" t="s">
        <v>27</v>
      </c>
    </row>
    <row r="236" spans="1:5" s="50" customFormat="1" x14ac:dyDescent="0.25">
      <c r="A236" s="47">
        <v>43899.750509259262</v>
      </c>
      <c r="B236" s="47">
        <v>43900</v>
      </c>
      <c r="C236" s="98">
        <v>8000</v>
      </c>
      <c r="D236" s="42"/>
      <c r="E236" s="48" t="s">
        <v>27</v>
      </c>
    </row>
    <row r="237" spans="1:5" s="50" customFormat="1" x14ac:dyDescent="0.25">
      <c r="A237" s="47">
        <v>43899.760069444441</v>
      </c>
      <c r="B237" s="47">
        <v>43900</v>
      </c>
      <c r="C237" s="98">
        <v>300</v>
      </c>
      <c r="D237" s="42" t="s">
        <v>225</v>
      </c>
      <c r="E237" s="48" t="s">
        <v>27</v>
      </c>
    </row>
    <row r="238" spans="1:5" s="50" customFormat="1" x14ac:dyDescent="0.25">
      <c r="A238" s="47">
        <v>43899.870972222219</v>
      </c>
      <c r="B238" s="47">
        <v>43900</v>
      </c>
      <c r="C238" s="98">
        <v>1000</v>
      </c>
      <c r="D238" s="42" t="s">
        <v>226</v>
      </c>
      <c r="E238" s="48" t="s">
        <v>27</v>
      </c>
    </row>
    <row r="239" spans="1:5" s="50" customFormat="1" x14ac:dyDescent="0.25">
      <c r="A239" s="47">
        <v>43899.880949074075</v>
      </c>
      <c r="B239" s="47">
        <v>43900</v>
      </c>
      <c r="C239" s="98">
        <v>50</v>
      </c>
      <c r="D239" s="42" t="s">
        <v>79</v>
      </c>
      <c r="E239" s="48" t="s">
        <v>27</v>
      </c>
    </row>
    <row r="240" spans="1:5" s="50" customFormat="1" x14ac:dyDescent="0.25">
      <c r="A240" s="47">
        <v>43899.907372685186</v>
      </c>
      <c r="B240" s="47">
        <v>43900</v>
      </c>
      <c r="C240" s="98">
        <v>1000</v>
      </c>
      <c r="D240" s="42"/>
      <c r="E240" s="48" t="s">
        <v>27</v>
      </c>
    </row>
    <row r="241" spans="1:5" s="50" customFormat="1" x14ac:dyDescent="0.25">
      <c r="A241" s="47">
        <v>43899.992974537039</v>
      </c>
      <c r="B241" s="47">
        <v>43900</v>
      </c>
      <c r="C241" s="98">
        <v>500</v>
      </c>
      <c r="D241" s="42"/>
      <c r="E241" s="48" t="s">
        <v>27</v>
      </c>
    </row>
    <row r="242" spans="1:5" s="50" customFormat="1" x14ac:dyDescent="0.25">
      <c r="A242" s="47">
        <v>43900.479189814818</v>
      </c>
      <c r="B242" s="47">
        <v>43901</v>
      </c>
      <c r="C242" s="98">
        <v>1000</v>
      </c>
      <c r="D242" s="42" t="s">
        <v>227</v>
      </c>
      <c r="E242" s="48" t="s">
        <v>27</v>
      </c>
    </row>
    <row r="243" spans="1:5" s="50" customFormat="1" x14ac:dyDescent="0.25">
      <c r="A243" s="47">
        <v>43900.513703703706</v>
      </c>
      <c r="B243" s="47">
        <v>43901</v>
      </c>
      <c r="C243" s="98">
        <v>200</v>
      </c>
      <c r="D243" s="42" t="s">
        <v>228</v>
      </c>
      <c r="E243" s="48" t="s">
        <v>27</v>
      </c>
    </row>
    <row r="244" spans="1:5" s="50" customFormat="1" x14ac:dyDescent="0.25">
      <c r="A244" s="47">
        <v>43900.558761574073</v>
      </c>
      <c r="B244" s="47">
        <v>43901</v>
      </c>
      <c r="C244" s="98">
        <v>33</v>
      </c>
      <c r="D244" s="42" t="s">
        <v>172</v>
      </c>
      <c r="E244" s="48" t="s">
        <v>132</v>
      </c>
    </row>
    <row r="245" spans="1:5" s="50" customFormat="1" x14ac:dyDescent="0.25">
      <c r="A245" s="47">
        <v>43900.559247685182</v>
      </c>
      <c r="B245" s="47">
        <v>43901</v>
      </c>
      <c r="C245" s="98">
        <v>33</v>
      </c>
      <c r="D245" s="42" t="s">
        <v>172</v>
      </c>
      <c r="E245" s="48" t="s">
        <v>132</v>
      </c>
    </row>
    <row r="246" spans="1:5" s="50" customFormat="1" x14ac:dyDescent="0.25">
      <c r="A246" s="47">
        <v>43900.559756944444</v>
      </c>
      <c r="B246" s="47">
        <v>43901</v>
      </c>
      <c r="C246" s="98">
        <v>34</v>
      </c>
      <c r="D246" s="42" t="s">
        <v>172</v>
      </c>
      <c r="E246" s="48" t="s">
        <v>132</v>
      </c>
    </row>
    <row r="247" spans="1:5" s="50" customFormat="1" x14ac:dyDescent="0.25">
      <c r="A247" s="47">
        <v>43900.560358796298</v>
      </c>
      <c r="B247" s="47">
        <v>43901</v>
      </c>
      <c r="C247" s="98">
        <v>33</v>
      </c>
      <c r="D247" s="42" t="s">
        <v>172</v>
      </c>
      <c r="E247" s="48" t="s">
        <v>132</v>
      </c>
    </row>
    <row r="248" spans="1:5" s="50" customFormat="1" x14ac:dyDescent="0.25">
      <c r="A248" s="47">
        <v>43900.567986111113</v>
      </c>
      <c r="B248" s="47">
        <v>43901</v>
      </c>
      <c r="C248" s="98">
        <v>375</v>
      </c>
      <c r="D248" s="42" t="s">
        <v>229</v>
      </c>
      <c r="E248" s="48" t="s">
        <v>27</v>
      </c>
    </row>
    <row r="249" spans="1:5" s="50" customFormat="1" x14ac:dyDescent="0.25">
      <c r="A249" s="47">
        <v>43900.591261574074</v>
      </c>
      <c r="B249" s="47">
        <v>43901</v>
      </c>
      <c r="C249" s="98">
        <v>100</v>
      </c>
      <c r="D249" s="42" t="s">
        <v>230</v>
      </c>
      <c r="E249" s="48" t="s">
        <v>27</v>
      </c>
    </row>
    <row r="250" spans="1:5" s="50" customFormat="1" x14ac:dyDescent="0.25">
      <c r="A250" s="47">
        <v>43900.652025462965</v>
      </c>
      <c r="B250" s="47">
        <v>43901</v>
      </c>
      <c r="C250" s="98">
        <v>500</v>
      </c>
      <c r="D250" s="42" t="s">
        <v>231</v>
      </c>
      <c r="E250" s="48" t="s">
        <v>27</v>
      </c>
    </row>
    <row r="251" spans="1:5" s="50" customFormat="1" x14ac:dyDescent="0.25">
      <c r="A251" s="47">
        <v>43900.694386574076</v>
      </c>
      <c r="B251" s="47">
        <v>43901</v>
      </c>
      <c r="C251" s="98">
        <v>500</v>
      </c>
      <c r="D251" s="42" t="s">
        <v>232</v>
      </c>
      <c r="E251" s="48" t="s">
        <v>27</v>
      </c>
    </row>
    <row r="252" spans="1:5" s="50" customFormat="1" x14ac:dyDescent="0.25">
      <c r="A252" s="47">
        <v>43900.771689814814</v>
      </c>
      <c r="B252" s="47">
        <v>43901</v>
      </c>
      <c r="C252" s="98">
        <v>250</v>
      </c>
      <c r="D252" s="42" t="s">
        <v>233</v>
      </c>
      <c r="E252" s="48" t="s">
        <v>27</v>
      </c>
    </row>
    <row r="253" spans="1:5" s="50" customFormat="1" x14ac:dyDescent="0.25">
      <c r="A253" s="47">
        <v>43900.780266203707</v>
      </c>
      <c r="B253" s="47">
        <v>43901</v>
      </c>
      <c r="C253" s="98">
        <v>1000</v>
      </c>
      <c r="D253" s="42"/>
      <c r="E253" s="48" t="s">
        <v>27</v>
      </c>
    </row>
    <row r="254" spans="1:5" s="50" customFormat="1" x14ac:dyDescent="0.25">
      <c r="A254" s="47">
        <v>43900.806307870371</v>
      </c>
      <c r="B254" s="47">
        <v>43901</v>
      </c>
      <c r="C254" s="98">
        <v>500</v>
      </c>
      <c r="D254" s="42" t="s">
        <v>234</v>
      </c>
      <c r="E254" s="48" t="s">
        <v>27</v>
      </c>
    </row>
    <row r="255" spans="1:5" s="50" customFormat="1" x14ac:dyDescent="0.25">
      <c r="A255" s="47">
        <v>43900.848217592589</v>
      </c>
      <c r="B255" s="47">
        <v>43901</v>
      </c>
      <c r="C255" s="98">
        <v>100</v>
      </c>
      <c r="D255" s="42" t="s">
        <v>235</v>
      </c>
      <c r="E255" s="48" t="s">
        <v>27</v>
      </c>
    </row>
    <row r="256" spans="1:5" s="50" customFormat="1" x14ac:dyDescent="0.25">
      <c r="A256" s="47">
        <v>43900.862800925926</v>
      </c>
      <c r="B256" s="47">
        <v>43901</v>
      </c>
      <c r="C256" s="98">
        <v>50</v>
      </c>
      <c r="D256" s="42" t="s">
        <v>236</v>
      </c>
      <c r="E256" s="48" t="s">
        <v>27</v>
      </c>
    </row>
    <row r="257" spans="1:5" s="50" customFormat="1" x14ac:dyDescent="0.25">
      <c r="A257" s="47">
        <v>43900.891284722224</v>
      </c>
      <c r="B257" s="47">
        <v>43901</v>
      </c>
      <c r="C257" s="98">
        <v>100</v>
      </c>
      <c r="D257" s="42" t="s">
        <v>237</v>
      </c>
      <c r="E257" s="48" t="s">
        <v>27</v>
      </c>
    </row>
    <row r="258" spans="1:5" s="50" customFormat="1" x14ac:dyDescent="0.25">
      <c r="A258" s="47">
        <v>43900.922025462962</v>
      </c>
      <c r="B258" s="47">
        <v>43901</v>
      </c>
      <c r="C258" s="98">
        <v>200</v>
      </c>
      <c r="D258" s="42" t="s">
        <v>238</v>
      </c>
      <c r="E258" s="48" t="s">
        <v>27</v>
      </c>
    </row>
    <row r="259" spans="1:5" s="50" customFormat="1" x14ac:dyDescent="0.25">
      <c r="A259" s="47">
        <v>43900.92596064815</v>
      </c>
      <c r="B259" s="47">
        <v>43901</v>
      </c>
      <c r="C259" s="98">
        <v>150</v>
      </c>
      <c r="D259" s="42" t="s">
        <v>239</v>
      </c>
      <c r="E259" s="48" t="s">
        <v>27</v>
      </c>
    </row>
    <row r="260" spans="1:5" s="50" customFormat="1" x14ac:dyDescent="0.25">
      <c r="A260" s="47">
        <v>43900.954375000001</v>
      </c>
      <c r="B260" s="47">
        <v>43901</v>
      </c>
      <c r="C260" s="98">
        <v>20</v>
      </c>
      <c r="D260" s="42" t="s">
        <v>240</v>
      </c>
      <c r="E260" s="48" t="s">
        <v>27</v>
      </c>
    </row>
    <row r="261" spans="1:5" s="50" customFormat="1" x14ac:dyDescent="0.25">
      <c r="A261" s="47">
        <v>43900.961041666669</v>
      </c>
      <c r="B261" s="47">
        <v>43901</v>
      </c>
      <c r="C261" s="98">
        <v>300</v>
      </c>
      <c r="D261" s="42" t="s">
        <v>241</v>
      </c>
      <c r="E261" s="48" t="s">
        <v>27</v>
      </c>
    </row>
    <row r="262" spans="1:5" s="50" customFormat="1" x14ac:dyDescent="0.25">
      <c r="A262" s="47">
        <v>43900.987291666665</v>
      </c>
      <c r="B262" s="47">
        <v>43901</v>
      </c>
      <c r="C262" s="98">
        <v>25</v>
      </c>
      <c r="D262" s="42" t="s">
        <v>242</v>
      </c>
      <c r="E262" s="48" t="s">
        <v>27</v>
      </c>
    </row>
    <row r="263" spans="1:5" s="50" customFormat="1" x14ac:dyDescent="0.25">
      <c r="A263" s="47">
        <v>43900.994120370371</v>
      </c>
      <c r="B263" s="47">
        <v>43901</v>
      </c>
      <c r="C263" s="98">
        <v>3000</v>
      </c>
      <c r="D263" s="42" t="s">
        <v>243</v>
      </c>
      <c r="E263" s="48" t="s">
        <v>27</v>
      </c>
    </row>
    <row r="264" spans="1:5" s="50" customFormat="1" x14ac:dyDescent="0.25">
      <c r="A264" s="47">
        <v>43900.995983796296</v>
      </c>
      <c r="B264" s="47">
        <v>43901</v>
      </c>
      <c r="C264" s="98">
        <v>500</v>
      </c>
      <c r="D264" s="42" t="s">
        <v>172</v>
      </c>
      <c r="E264" s="48" t="s">
        <v>27</v>
      </c>
    </row>
    <row r="265" spans="1:5" s="50" customFormat="1" x14ac:dyDescent="0.25">
      <c r="A265" s="47">
        <v>43901.005567129629</v>
      </c>
      <c r="B265" s="47">
        <v>43902</v>
      </c>
      <c r="C265" s="98">
        <v>30</v>
      </c>
      <c r="D265" s="42" t="s">
        <v>244</v>
      </c>
      <c r="E265" s="48" t="s">
        <v>27</v>
      </c>
    </row>
    <row r="266" spans="1:5" s="50" customFormat="1" x14ac:dyDescent="0.25">
      <c r="A266" s="47">
        <v>43901.406446759262</v>
      </c>
      <c r="B266" s="47">
        <v>43902</v>
      </c>
      <c r="C266" s="98">
        <v>750</v>
      </c>
      <c r="D266" s="42" t="s">
        <v>245</v>
      </c>
      <c r="E266" s="48" t="s">
        <v>27</v>
      </c>
    </row>
    <row r="267" spans="1:5" s="50" customFormat="1" x14ac:dyDescent="0.25">
      <c r="A267" s="47">
        <v>43901.465474537035</v>
      </c>
      <c r="B267" s="47">
        <v>43902</v>
      </c>
      <c r="C267" s="98">
        <v>100</v>
      </c>
      <c r="D267" s="42" t="s">
        <v>246</v>
      </c>
      <c r="E267" s="48" t="s">
        <v>27</v>
      </c>
    </row>
    <row r="268" spans="1:5" s="50" customFormat="1" x14ac:dyDescent="0.25">
      <c r="A268" s="47">
        <v>43901.486180555556</v>
      </c>
      <c r="B268" s="47">
        <v>43902</v>
      </c>
      <c r="C268" s="98">
        <v>500</v>
      </c>
      <c r="D268" s="42" t="s">
        <v>247</v>
      </c>
      <c r="E268" s="48" t="s">
        <v>27</v>
      </c>
    </row>
    <row r="269" spans="1:5" s="50" customFormat="1" x14ac:dyDescent="0.25">
      <c r="A269" s="47">
        <v>43901.501597222225</v>
      </c>
      <c r="B269" s="47">
        <v>43902</v>
      </c>
      <c r="C269" s="98">
        <v>500</v>
      </c>
      <c r="D269" s="42" t="s">
        <v>248</v>
      </c>
      <c r="E269" s="48" t="s">
        <v>27</v>
      </c>
    </row>
    <row r="270" spans="1:5" s="50" customFormat="1" x14ac:dyDescent="0.25">
      <c r="A270" s="47">
        <v>43901.527372685188</v>
      </c>
      <c r="B270" s="47">
        <v>43902</v>
      </c>
      <c r="C270" s="98">
        <v>33</v>
      </c>
      <c r="D270" s="42" t="s">
        <v>172</v>
      </c>
      <c r="E270" s="48" t="s">
        <v>132</v>
      </c>
    </row>
    <row r="271" spans="1:5" s="50" customFormat="1" x14ac:dyDescent="0.25">
      <c r="A271" s="47">
        <v>43901.527777777781</v>
      </c>
      <c r="B271" s="47">
        <v>43902</v>
      </c>
      <c r="C271" s="98">
        <v>33</v>
      </c>
      <c r="D271" s="42" t="s">
        <v>172</v>
      </c>
      <c r="E271" s="48" t="s">
        <v>132</v>
      </c>
    </row>
    <row r="272" spans="1:5" s="50" customFormat="1" x14ac:dyDescent="0.25">
      <c r="A272" s="47">
        <v>43901.53696759259</v>
      </c>
      <c r="B272" s="47">
        <v>43902</v>
      </c>
      <c r="C272" s="98">
        <v>1000</v>
      </c>
      <c r="D272" s="42" t="s">
        <v>249</v>
      </c>
      <c r="E272" s="48" t="s">
        <v>27</v>
      </c>
    </row>
    <row r="273" spans="1:5" s="50" customFormat="1" x14ac:dyDescent="0.25">
      <c r="A273" s="47">
        <v>43901.546597222223</v>
      </c>
      <c r="B273" s="47">
        <v>43902</v>
      </c>
      <c r="C273" s="98">
        <v>50</v>
      </c>
      <c r="D273" s="42" t="s">
        <v>250</v>
      </c>
      <c r="E273" s="48" t="s">
        <v>27</v>
      </c>
    </row>
    <row r="274" spans="1:5" s="50" customFormat="1" x14ac:dyDescent="0.25">
      <c r="A274" s="47">
        <v>43901.550787037035</v>
      </c>
      <c r="B274" s="47">
        <v>43902</v>
      </c>
      <c r="C274" s="98">
        <v>800</v>
      </c>
      <c r="D274" s="42" t="s">
        <v>251</v>
      </c>
      <c r="E274" s="48" t="s">
        <v>27</v>
      </c>
    </row>
    <row r="275" spans="1:5" s="50" customFormat="1" x14ac:dyDescent="0.25">
      <c r="A275" s="47">
        <v>43901.605254629627</v>
      </c>
      <c r="B275" s="47">
        <v>43902</v>
      </c>
      <c r="C275" s="98">
        <v>500</v>
      </c>
      <c r="D275" s="42" t="s">
        <v>252</v>
      </c>
      <c r="E275" s="48" t="s">
        <v>27</v>
      </c>
    </row>
    <row r="276" spans="1:5" s="50" customFormat="1" x14ac:dyDescent="0.25">
      <c r="A276" s="47">
        <v>43901.608495370368</v>
      </c>
      <c r="B276" s="47">
        <v>43902</v>
      </c>
      <c r="C276" s="98">
        <v>500</v>
      </c>
      <c r="D276" s="42"/>
      <c r="E276" s="48" t="s">
        <v>27</v>
      </c>
    </row>
    <row r="277" spans="1:5" s="50" customFormat="1" x14ac:dyDescent="0.25">
      <c r="A277" s="47">
        <v>43901.66133101852</v>
      </c>
      <c r="B277" s="47">
        <v>43902</v>
      </c>
      <c r="C277" s="98">
        <v>33</v>
      </c>
      <c r="D277" s="42" t="s">
        <v>172</v>
      </c>
      <c r="E277" s="48" t="s">
        <v>132</v>
      </c>
    </row>
    <row r="278" spans="1:5" s="50" customFormat="1" x14ac:dyDescent="0.25">
      <c r="A278" s="47">
        <v>43901.661759259259</v>
      </c>
      <c r="B278" s="47">
        <v>43902</v>
      </c>
      <c r="C278" s="98">
        <v>33</v>
      </c>
      <c r="D278" s="42" t="s">
        <v>172</v>
      </c>
      <c r="E278" s="48" t="s">
        <v>132</v>
      </c>
    </row>
    <row r="279" spans="1:5" s="50" customFormat="1" x14ac:dyDescent="0.25">
      <c r="A279" s="47">
        <v>43901.662291666667</v>
      </c>
      <c r="B279" s="47">
        <v>43902</v>
      </c>
      <c r="C279" s="98">
        <v>34</v>
      </c>
      <c r="D279" s="42" t="s">
        <v>172</v>
      </c>
      <c r="E279" s="48" t="s">
        <v>132</v>
      </c>
    </row>
    <row r="280" spans="1:5" s="50" customFormat="1" x14ac:dyDescent="0.25">
      <c r="A280" s="47">
        <v>43901.684108796297</v>
      </c>
      <c r="B280" s="47">
        <v>43902</v>
      </c>
      <c r="C280" s="98">
        <v>300</v>
      </c>
      <c r="D280" s="42" t="s">
        <v>102</v>
      </c>
      <c r="E280" s="48" t="s">
        <v>27</v>
      </c>
    </row>
    <row r="281" spans="1:5" s="50" customFormat="1" x14ac:dyDescent="0.25">
      <c r="A281" s="47">
        <v>43901.749976851854</v>
      </c>
      <c r="B281" s="47">
        <v>43902</v>
      </c>
      <c r="C281" s="98">
        <v>1000</v>
      </c>
      <c r="D281" s="42" t="s">
        <v>253</v>
      </c>
      <c r="E281" s="48" t="s">
        <v>27</v>
      </c>
    </row>
    <row r="282" spans="1:5" s="50" customFormat="1" x14ac:dyDescent="0.25">
      <c r="A282" s="47">
        <v>43901.822789351849</v>
      </c>
      <c r="B282" s="47">
        <v>43902</v>
      </c>
      <c r="C282" s="98">
        <v>1000</v>
      </c>
      <c r="D282" s="42" t="s">
        <v>254</v>
      </c>
      <c r="E282" s="48" t="s">
        <v>27</v>
      </c>
    </row>
    <row r="283" spans="1:5" s="50" customFormat="1" x14ac:dyDescent="0.25">
      <c r="A283" s="47">
        <v>43902.026053240741</v>
      </c>
      <c r="B283" s="47">
        <v>43903</v>
      </c>
      <c r="C283" s="98">
        <v>500</v>
      </c>
      <c r="D283" s="42" t="s">
        <v>255</v>
      </c>
      <c r="E283" s="48" t="s">
        <v>27</v>
      </c>
    </row>
    <row r="284" spans="1:5" s="50" customFormat="1" x14ac:dyDescent="0.25">
      <c r="A284" s="47">
        <v>43902.038761574076</v>
      </c>
      <c r="B284" s="47">
        <v>43903</v>
      </c>
      <c r="C284" s="98">
        <v>800</v>
      </c>
      <c r="D284" s="42" t="s">
        <v>103</v>
      </c>
      <c r="E284" s="48" t="s">
        <v>27</v>
      </c>
    </row>
    <row r="285" spans="1:5" s="50" customFormat="1" x14ac:dyDescent="0.25">
      <c r="A285" s="47">
        <v>43902.268865740742</v>
      </c>
      <c r="B285" s="47">
        <v>43903</v>
      </c>
      <c r="C285" s="98">
        <v>300</v>
      </c>
      <c r="D285" s="42" t="s">
        <v>256</v>
      </c>
      <c r="E285" s="48" t="s">
        <v>27</v>
      </c>
    </row>
    <row r="286" spans="1:5" s="50" customFormat="1" x14ac:dyDescent="0.25">
      <c r="A286" s="47">
        <v>43902.279664351852</v>
      </c>
      <c r="B286" s="47">
        <v>43903</v>
      </c>
      <c r="C286" s="98">
        <v>200</v>
      </c>
      <c r="D286" s="42" t="s">
        <v>257</v>
      </c>
      <c r="E286" s="48" t="s">
        <v>27</v>
      </c>
    </row>
    <row r="287" spans="1:5" s="50" customFormat="1" x14ac:dyDescent="0.25">
      <c r="A287" s="47">
        <v>43902.431145833332</v>
      </c>
      <c r="B287" s="47">
        <v>43903</v>
      </c>
      <c r="C287" s="98">
        <v>300</v>
      </c>
      <c r="D287" s="42" t="s">
        <v>258</v>
      </c>
      <c r="E287" s="48" t="s">
        <v>27</v>
      </c>
    </row>
    <row r="288" spans="1:5" s="50" customFormat="1" x14ac:dyDescent="0.25">
      <c r="A288" s="47">
        <v>43902.477395833332</v>
      </c>
      <c r="B288" s="47">
        <v>43903</v>
      </c>
      <c r="C288" s="98">
        <v>200</v>
      </c>
      <c r="D288" s="42" t="s">
        <v>259</v>
      </c>
      <c r="E288" s="48" t="s">
        <v>27</v>
      </c>
    </row>
    <row r="289" spans="1:5" s="50" customFormat="1" x14ac:dyDescent="0.25">
      <c r="A289" s="47">
        <v>43902.557384259257</v>
      </c>
      <c r="B289" s="47">
        <v>43903</v>
      </c>
      <c r="C289" s="98">
        <v>33</v>
      </c>
      <c r="D289" s="42" t="s">
        <v>172</v>
      </c>
      <c r="E289" s="48" t="s">
        <v>132</v>
      </c>
    </row>
    <row r="290" spans="1:5" s="50" customFormat="1" x14ac:dyDescent="0.25">
      <c r="A290" s="47">
        <v>43902.557881944442</v>
      </c>
      <c r="B290" s="47">
        <v>43903</v>
      </c>
      <c r="C290" s="98">
        <v>33</v>
      </c>
      <c r="D290" s="42" t="s">
        <v>172</v>
      </c>
      <c r="E290" s="48" t="s">
        <v>132</v>
      </c>
    </row>
    <row r="291" spans="1:5" s="50" customFormat="1" x14ac:dyDescent="0.25">
      <c r="A291" s="47">
        <v>43902.571111111109</v>
      </c>
      <c r="B291" s="47">
        <v>43903</v>
      </c>
      <c r="C291" s="98">
        <v>33</v>
      </c>
      <c r="D291" s="42" t="s">
        <v>172</v>
      </c>
      <c r="E291" s="48" t="s">
        <v>132</v>
      </c>
    </row>
    <row r="292" spans="1:5" s="50" customFormat="1" x14ac:dyDescent="0.25">
      <c r="A292" s="47">
        <v>43902.571562500001</v>
      </c>
      <c r="B292" s="47">
        <v>43903</v>
      </c>
      <c r="C292" s="98">
        <v>33</v>
      </c>
      <c r="D292" s="42" t="s">
        <v>172</v>
      </c>
      <c r="E292" s="48" t="s">
        <v>132</v>
      </c>
    </row>
    <row r="293" spans="1:5" s="50" customFormat="1" x14ac:dyDescent="0.25">
      <c r="A293" s="47">
        <v>43902.622083333335</v>
      </c>
      <c r="B293" s="47">
        <v>43903</v>
      </c>
      <c r="C293" s="98">
        <v>100</v>
      </c>
      <c r="D293" s="42" t="s">
        <v>260</v>
      </c>
      <c r="E293" s="48" t="s">
        <v>27</v>
      </c>
    </row>
    <row r="294" spans="1:5" s="50" customFormat="1" x14ac:dyDescent="0.25">
      <c r="A294" s="47">
        <v>43902.859583333331</v>
      </c>
      <c r="B294" s="47">
        <v>43903</v>
      </c>
      <c r="C294" s="98">
        <v>500</v>
      </c>
      <c r="D294" s="42" t="s">
        <v>261</v>
      </c>
      <c r="E294" s="48" t="s">
        <v>27</v>
      </c>
    </row>
    <row r="295" spans="1:5" s="50" customFormat="1" x14ac:dyDescent="0.25">
      <c r="A295" s="47">
        <v>43902.971736111111</v>
      </c>
      <c r="B295" s="47">
        <v>43903</v>
      </c>
      <c r="C295" s="98">
        <v>100</v>
      </c>
      <c r="D295" s="42" t="s">
        <v>262</v>
      </c>
      <c r="E295" s="48" t="s">
        <v>27</v>
      </c>
    </row>
    <row r="296" spans="1:5" s="50" customFormat="1" x14ac:dyDescent="0.25">
      <c r="A296" s="47">
        <v>43902.975914351853</v>
      </c>
      <c r="B296" s="47">
        <v>43903</v>
      </c>
      <c r="C296" s="98">
        <v>300</v>
      </c>
      <c r="D296" s="42" t="s">
        <v>263</v>
      </c>
      <c r="E296" s="48" t="s">
        <v>27</v>
      </c>
    </row>
    <row r="297" spans="1:5" s="50" customFormat="1" x14ac:dyDescent="0.25">
      <c r="A297" s="47">
        <v>43903.281875000001</v>
      </c>
      <c r="B297" s="47">
        <v>43906</v>
      </c>
      <c r="C297" s="98">
        <v>1000</v>
      </c>
      <c r="D297" s="42"/>
      <c r="E297" s="48" t="s">
        <v>27</v>
      </c>
    </row>
    <row r="298" spans="1:5" s="50" customFormat="1" x14ac:dyDescent="0.25">
      <c r="A298" s="47">
        <v>43903.399444444447</v>
      </c>
      <c r="B298" s="47">
        <v>43906</v>
      </c>
      <c r="C298" s="98">
        <v>100</v>
      </c>
      <c r="D298" s="42" t="s">
        <v>264</v>
      </c>
      <c r="E298" s="48" t="s">
        <v>27</v>
      </c>
    </row>
    <row r="299" spans="1:5" s="50" customFormat="1" x14ac:dyDescent="0.25">
      <c r="A299" s="47">
        <v>43903.445613425924</v>
      </c>
      <c r="B299" s="47">
        <v>43906</v>
      </c>
      <c r="C299" s="98">
        <v>5000</v>
      </c>
      <c r="D299" s="42" t="s">
        <v>265</v>
      </c>
      <c r="E299" s="48" t="s">
        <v>27</v>
      </c>
    </row>
    <row r="300" spans="1:5" s="50" customFormat="1" x14ac:dyDescent="0.25">
      <c r="A300" s="47">
        <v>43903.494155092594</v>
      </c>
      <c r="B300" s="47">
        <v>43906</v>
      </c>
      <c r="C300" s="98">
        <v>100</v>
      </c>
      <c r="D300" s="42" t="s">
        <v>266</v>
      </c>
      <c r="E300" s="48" t="s">
        <v>267</v>
      </c>
    </row>
    <row r="301" spans="1:5" s="50" customFormat="1" x14ac:dyDescent="0.25">
      <c r="A301" s="47">
        <v>43903.496944444443</v>
      </c>
      <c r="B301" s="47">
        <v>43906</v>
      </c>
      <c r="C301" s="98">
        <v>2000</v>
      </c>
      <c r="D301" s="42" t="s">
        <v>268</v>
      </c>
      <c r="E301" s="48" t="s">
        <v>27</v>
      </c>
    </row>
    <row r="302" spans="1:5" s="50" customFormat="1" x14ac:dyDescent="0.25">
      <c r="A302" s="47">
        <v>43903.501747685186</v>
      </c>
      <c r="B302" s="47">
        <v>43906</v>
      </c>
      <c r="C302" s="98">
        <v>100</v>
      </c>
      <c r="D302" s="42" t="s">
        <v>69</v>
      </c>
      <c r="E302" s="48" t="s">
        <v>267</v>
      </c>
    </row>
    <row r="303" spans="1:5" s="50" customFormat="1" x14ac:dyDescent="0.25">
      <c r="A303" s="47">
        <v>43903.561527777776</v>
      </c>
      <c r="B303" s="47">
        <v>43906</v>
      </c>
      <c r="C303" s="98">
        <v>300</v>
      </c>
      <c r="D303" s="42" t="s">
        <v>269</v>
      </c>
      <c r="E303" s="48" t="s">
        <v>267</v>
      </c>
    </row>
    <row r="304" spans="1:5" s="50" customFormat="1" x14ac:dyDescent="0.25">
      <c r="A304" s="47">
        <v>43903.572013888886</v>
      </c>
      <c r="B304" s="47">
        <v>43906</v>
      </c>
      <c r="C304" s="98">
        <v>100</v>
      </c>
      <c r="D304" s="42" t="s">
        <v>270</v>
      </c>
      <c r="E304" s="48" t="s">
        <v>27</v>
      </c>
    </row>
    <row r="305" spans="1:5" s="50" customFormat="1" x14ac:dyDescent="0.25">
      <c r="A305" s="47">
        <v>43903.583761574075</v>
      </c>
      <c r="B305" s="47">
        <v>43906</v>
      </c>
      <c r="C305" s="98">
        <v>100</v>
      </c>
      <c r="D305" s="42" t="s">
        <v>271</v>
      </c>
      <c r="E305" s="48" t="s">
        <v>27</v>
      </c>
    </row>
    <row r="306" spans="1:5" s="50" customFormat="1" x14ac:dyDescent="0.25">
      <c r="A306" s="47">
        <v>43903.597303240742</v>
      </c>
      <c r="B306" s="47">
        <v>43906</v>
      </c>
      <c r="C306" s="98">
        <v>100</v>
      </c>
      <c r="D306" s="42" t="s">
        <v>272</v>
      </c>
      <c r="E306" s="48" t="s">
        <v>27</v>
      </c>
    </row>
    <row r="307" spans="1:5" s="50" customFormat="1" x14ac:dyDescent="0.25">
      <c r="A307" s="47">
        <v>43903.6409375</v>
      </c>
      <c r="B307" s="47">
        <v>43906</v>
      </c>
      <c r="C307" s="98">
        <v>500</v>
      </c>
      <c r="D307" s="42" t="s">
        <v>273</v>
      </c>
      <c r="E307" s="48" t="s">
        <v>27</v>
      </c>
    </row>
    <row r="308" spans="1:5" s="50" customFormat="1" x14ac:dyDescent="0.25">
      <c r="A308" s="47">
        <v>43903.692245370374</v>
      </c>
      <c r="B308" s="47">
        <v>43906</v>
      </c>
      <c r="C308" s="98">
        <v>500</v>
      </c>
      <c r="D308" s="42" t="s">
        <v>274</v>
      </c>
      <c r="E308" s="48" t="s">
        <v>27</v>
      </c>
    </row>
    <row r="309" spans="1:5" s="50" customFormat="1" x14ac:dyDescent="0.25">
      <c r="A309" s="47">
        <v>43903.729907407411</v>
      </c>
      <c r="B309" s="47">
        <v>43906</v>
      </c>
      <c r="C309" s="98">
        <v>350</v>
      </c>
      <c r="D309" s="42" t="s">
        <v>275</v>
      </c>
      <c r="E309" s="48" t="s">
        <v>27</v>
      </c>
    </row>
    <row r="310" spans="1:5" s="50" customFormat="1" x14ac:dyDescent="0.25">
      <c r="A310" s="47">
        <v>43903.810231481482</v>
      </c>
      <c r="B310" s="47">
        <v>43906</v>
      </c>
      <c r="C310" s="98">
        <v>5000</v>
      </c>
      <c r="D310" s="42" t="s">
        <v>276</v>
      </c>
      <c r="E310" s="48" t="s">
        <v>27</v>
      </c>
    </row>
    <row r="311" spans="1:5" s="50" customFormat="1" x14ac:dyDescent="0.25">
      <c r="A311" s="47">
        <v>43903.835659722223</v>
      </c>
      <c r="B311" s="47">
        <v>43906</v>
      </c>
      <c r="C311" s="98">
        <v>200</v>
      </c>
      <c r="D311" s="42" t="s">
        <v>277</v>
      </c>
      <c r="E311" s="48" t="s">
        <v>27</v>
      </c>
    </row>
    <row r="312" spans="1:5" s="50" customFormat="1" x14ac:dyDescent="0.25">
      <c r="A312" s="47">
        <v>43903.852673611109</v>
      </c>
      <c r="B312" s="47">
        <v>43906</v>
      </c>
      <c r="C312" s="98">
        <v>500</v>
      </c>
      <c r="D312" s="42" t="s">
        <v>278</v>
      </c>
      <c r="E312" s="48" t="s">
        <v>70</v>
      </c>
    </row>
    <row r="313" spans="1:5" s="50" customFormat="1" x14ac:dyDescent="0.25">
      <c r="A313" s="47">
        <v>43904.055254629631</v>
      </c>
      <c r="B313" s="47">
        <v>43906</v>
      </c>
      <c r="C313" s="98">
        <v>100</v>
      </c>
      <c r="D313" s="42" t="s">
        <v>279</v>
      </c>
      <c r="E313" s="48" t="s">
        <v>27</v>
      </c>
    </row>
    <row r="314" spans="1:5" s="50" customFormat="1" x14ac:dyDescent="0.25">
      <c r="A314" s="47">
        <v>43904.072997685187</v>
      </c>
      <c r="B314" s="47">
        <v>43906</v>
      </c>
      <c r="C314" s="98">
        <v>50</v>
      </c>
      <c r="D314" s="42" t="s">
        <v>280</v>
      </c>
      <c r="E314" s="48" t="s">
        <v>27</v>
      </c>
    </row>
    <row r="315" spans="1:5" s="50" customFormat="1" x14ac:dyDescent="0.25">
      <c r="A315" s="47">
        <v>43904.130127314813</v>
      </c>
      <c r="B315" s="47">
        <v>43906</v>
      </c>
      <c r="C315" s="98">
        <v>200</v>
      </c>
      <c r="D315" s="42" t="s">
        <v>281</v>
      </c>
      <c r="E315" s="48" t="s">
        <v>27</v>
      </c>
    </row>
    <row r="316" spans="1:5" s="50" customFormat="1" x14ac:dyDescent="0.25">
      <c r="A316" s="47">
        <v>43904.33152777778</v>
      </c>
      <c r="B316" s="47">
        <v>43906</v>
      </c>
      <c r="C316" s="98">
        <v>200</v>
      </c>
      <c r="D316" s="42" t="s">
        <v>282</v>
      </c>
      <c r="E316" s="48" t="s">
        <v>70</v>
      </c>
    </row>
    <row r="317" spans="1:5" s="50" customFormat="1" x14ac:dyDescent="0.25">
      <c r="A317" s="47">
        <v>43904.362395833334</v>
      </c>
      <c r="B317" s="47">
        <v>43906</v>
      </c>
      <c r="C317" s="98">
        <v>100</v>
      </c>
      <c r="D317" s="42" t="s">
        <v>283</v>
      </c>
      <c r="E317" s="48" t="s">
        <v>27</v>
      </c>
    </row>
    <row r="318" spans="1:5" s="50" customFormat="1" x14ac:dyDescent="0.25">
      <c r="A318" s="47">
        <v>43904.578912037039</v>
      </c>
      <c r="B318" s="47">
        <v>43906</v>
      </c>
      <c r="C318" s="98">
        <v>400</v>
      </c>
      <c r="D318" s="42" t="s">
        <v>284</v>
      </c>
      <c r="E318" s="48" t="s">
        <v>27</v>
      </c>
    </row>
    <row r="319" spans="1:5" s="50" customFormat="1" x14ac:dyDescent="0.25">
      <c r="A319" s="47">
        <v>43904.589282407411</v>
      </c>
      <c r="B319" s="47">
        <v>43906</v>
      </c>
      <c r="C319" s="98">
        <v>25</v>
      </c>
      <c r="D319" s="42" t="s">
        <v>285</v>
      </c>
      <c r="E319" s="48" t="s">
        <v>27</v>
      </c>
    </row>
    <row r="320" spans="1:5" s="50" customFormat="1" x14ac:dyDescent="0.25">
      <c r="A320" s="47">
        <v>43904.687002314815</v>
      </c>
      <c r="B320" s="47">
        <v>43906</v>
      </c>
      <c r="C320" s="98">
        <v>500</v>
      </c>
      <c r="D320" s="42" t="s">
        <v>286</v>
      </c>
      <c r="E320" s="48" t="s">
        <v>27</v>
      </c>
    </row>
    <row r="321" spans="1:5" s="50" customFormat="1" x14ac:dyDescent="0.25">
      <c r="A321" s="47">
        <v>43904.771319444444</v>
      </c>
      <c r="B321" s="47">
        <v>43906</v>
      </c>
      <c r="C321" s="98">
        <v>100</v>
      </c>
      <c r="D321" s="42" t="s">
        <v>287</v>
      </c>
      <c r="E321" s="48" t="s">
        <v>267</v>
      </c>
    </row>
    <row r="322" spans="1:5" s="50" customFormat="1" x14ac:dyDescent="0.25">
      <c r="A322" s="47">
        <v>43904.826574074075</v>
      </c>
      <c r="B322" s="47">
        <v>43906</v>
      </c>
      <c r="C322" s="98">
        <v>10000</v>
      </c>
      <c r="D322" s="42" t="s">
        <v>172</v>
      </c>
      <c r="E322" s="48" t="s">
        <v>27</v>
      </c>
    </row>
    <row r="323" spans="1:5" s="50" customFormat="1" x14ac:dyDescent="0.25">
      <c r="A323" s="47">
        <v>43904.964907407404</v>
      </c>
      <c r="B323" s="47">
        <v>43906</v>
      </c>
      <c r="C323" s="98">
        <v>1500</v>
      </c>
      <c r="D323" s="42" t="s">
        <v>288</v>
      </c>
      <c r="E323" s="48" t="s">
        <v>27</v>
      </c>
    </row>
    <row r="324" spans="1:5" s="50" customFormat="1" x14ac:dyDescent="0.25">
      <c r="A324" s="47">
        <v>43905.435601851852</v>
      </c>
      <c r="B324" s="47">
        <v>43906</v>
      </c>
      <c r="C324" s="98">
        <v>500</v>
      </c>
      <c r="D324" s="42" t="s">
        <v>289</v>
      </c>
      <c r="E324" s="48" t="s">
        <v>27</v>
      </c>
    </row>
    <row r="325" spans="1:5" s="50" customFormat="1" x14ac:dyDescent="0.25">
      <c r="A325" s="47">
        <v>43905.537800925929</v>
      </c>
      <c r="B325" s="47">
        <v>43906</v>
      </c>
      <c r="C325" s="98">
        <v>200</v>
      </c>
      <c r="D325" s="42" t="s">
        <v>290</v>
      </c>
      <c r="E325" s="48" t="s">
        <v>27</v>
      </c>
    </row>
    <row r="326" spans="1:5" s="50" customFormat="1" x14ac:dyDescent="0.25">
      <c r="A326" s="47">
        <v>43905.628657407404</v>
      </c>
      <c r="B326" s="47">
        <v>43906</v>
      </c>
      <c r="C326" s="98">
        <v>100</v>
      </c>
      <c r="D326" s="42" t="s">
        <v>291</v>
      </c>
      <c r="E326" s="48" t="s">
        <v>27</v>
      </c>
    </row>
    <row r="327" spans="1:5" s="50" customFormat="1" x14ac:dyDescent="0.25">
      <c r="A327" s="47">
        <v>43905.635613425926</v>
      </c>
      <c r="B327" s="47">
        <v>43906</v>
      </c>
      <c r="C327" s="98">
        <v>100</v>
      </c>
      <c r="D327" s="42" t="s">
        <v>292</v>
      </c>
      <c r="E327" s="48" t="s">
        <v>27</v>
      </c>
    </row>
    <row r="328" spans="1:5" s="50" customFormat="1" x14ac:dyDescent="0.25">
      <c r="A328" s="47">
        <v>43905.637337962966</v>
      </c>
      <c r="B328" s="47">
        <v>43906</v>
      </c>
      <c r="C328" s="98">
        <v>500</v>
      </c>
      <c r="D328" s="42" t="s">
        <v>293</v>
      </c>
      <c r="E328" s="48" t="s">
        <v>27</v>
      </c>
    </row>
    <row r="329" spans="1:5" s="50" customFormat="1" x14ac:dyDescent="0.25">
      <c r="A329" s="47">
        <v>43905.677037037036</v>
      </c>
      <c r="B329" s="47">
        <v>43906</v>
      </c>
      <c r="C329" s="98">
        <v>100</v>
      </c>
      <c r="D329" s="42" t="s">
        <v>294</v>
      </c>
      <c r="E329" s="48" t="s">
        <v>27</v>
      </c>
    </row>
    <row r="330" spans="1:5" s="50" customFormat="1" x14ac:dyDescent="0.25">
      <c r="A330" s="47">
        <v>43905.87972222222</v>
      </c>
      <c r="B330" s="47">
        <v>43906</v>
      </c>
      <c r="C330" s="98">
        <v>100</v>
      </c>
      <c r="D330" s="42" t="s">
        <v>295</v>
      </c>
      <c r="E330" s="48" t="s">
        <v>27</v>
      </c>
    </row>
    <row r="331" spans="1:5" s="50" customFormat="1" x14ac:dyDescent="0.25">
      <c r="A331" s="47">
        <v>43905.950844907406</v>
      </c>
      <c r="B331" s="47">
        <v>43906</v>
      </c>
      <c r="C331" s="98">
        <v>1000</v>
      </c>
      <c r="D331" s="42" t="s">
        <v>296</v>
      </c>
      <c r="E331" s="48" t="s">
        <v>27</v>
      </c>
    </row>
    <row r="332" spans="1:5" s="50" customFormat="1" x14ac:dyDescent="0.25">
      <c r="A332" s="47">
        <v>43905.964444444442</v>
      </c>
      <c r="B332" s="47">
        <v>43906</v>
      </c>
      <c r="C332" s="98">
        <v>400</v>
      </c>
      <c r="D332" s="42" t="s">
        <v>237</v>
      </c>
      <c r="E332" s="48" t="s">
        <v>27</v>
      </c>
    </row>
    <row r="333" spans="1:5" s="50" customFormat="1" x14ac:dyDescent="0.25">
      <c r="A333" s="47">
        <v>43905.973356481481</v>
      </c>
      <c r="B333" s="47">
        <v>43906</v>
      </c>
      <c r="C333" s="98">
        <v>1000</v>
      </c>
      <c r="D333" s="42" t="s">
        <v>297</v>
      </c>
      <c r="E333" s="48" t="s">
        <v>27</v>
      </c>
    </row>
    <row r="334" spans="1:5" s="50" customFormat="1" x14ac:dyDescent="0.25">
      <c r="A334" s="47">
        <v>43905.991527777776</v>
      </c>
      <c r="B334" s="47">
        <v>43906</v>
      </c>
      <c r="C334" s="98">
        <v>500</v>
      </c>
      <c r="D334" s="42" t="s">
        <v>298</v>
      </c>
      <c r="E334" s="48" t="s">
        <v>27</v>
      </c>
    </row>
    <row r="335" spans="1:5" s="50" customFormat="1" x14ac:dyDescent="0.25">
      <c r="A335" s="47">
        <v>43906.069837962961</v>
      </c>
      <c r="B335" s="47">
        <v>43907</v>
      </c>
      <c r="C335" s="98">
        <v>500</v>
      </c>
      <c r="D335" s="42" t="s">
        <v>299</v>
      </c>
      <c r="E335" s="48" t="s">
        <v>27</v>
      </c>
    </row>
    <row r="336" spans="1:5" s="50" customFormat="1" x14ac:dyDescent="0.25">
      <c r="A336" s="47">
        <v>43906.129629629628</v>
      </c>
      <c r="B336" s="47">
        <v>43907</v>
      </c>
      <c r="C336" s="98">
        <v>500</v>
      </c>
      <c r="D336" s="42"/>
      <c r="E336" s="48" t="s">
        <v>27</v>
      </c>
    </row>
    <row r="337" spans="1:5" s="50" customFormat="1" x14ac:dyDescent="0.25">
      <c r="A337" s="47">
        <v>43906.488159722219</v>
      </c>
      <c r="B337" s="47">
        <v>43907</v>
      </c>
      <c r="C337" s="98">
        <v>200</v>
      </c>
      <c r="D337" s="42" t="s">
        <v>300</v>
      </c>
      <c r="E337" s="48" t="s">
        <v>27</v>
      </c>
    </row>
    <row r="338" spans="1:5" s="50" customFormat="1" x14ac:dyDescent="0.25">
      <c r="A338" s="47">
        <v>43906.492152777777</v>
      </c>
      <c r="B338" s="47">
        <v>43907</v>
      </c>
      <c r="C338" s="98">
        <v>100</v>
      </c>
      <c r="D338" s="42" t="s">
        <v>301</v>
      </c>
      <c r="E338" s="48" t="s">
        <v>267</v>
      </c>
    </row>
    <row r="339" spans="1:5" s="50" customFormat="1" x14ac:dyDescent="0.25">
      <c r="A339" s="47">
        <v>43906.495138888888</v>
      </c>
      <c r="B339" s="47">
        <v>43907</v>
      </c>
      <c r="C339" s="98">
        <v>100</v>
      </c>
      <c r="D339" s="42" t="s">
        <v>302</v>
      </c>
      <c r="E339" s="48" t="s">
        <v>27</v>
      </c>
    </row>
    <row r="340" spans="1:5" s="50" customFormat="1" x14ac:dyDescent="0.25">
      <c r="A340" s="47">
        <v>43906.636805555558</v>
      </c>
      <c r="B340" s="47">
        <v>43907</v>
      </c>
      <c r="C340" s="98">
        <v>200</v>
      </c>
      <c r="D340" s="42" t="s">
        <v>303</v>
      </c>
      <c r="E340" s="48" t="s">
        <v>304</v>
      </c>
    </row>
    <row r="341" spans="1:5" s="50" customFormat="1" x14ac:dyDescent="0.25">
      <c r="A341" s="47">
        <v>43906.637638888889</v>
      </c>
      <c r="B341" s="47">
        <v>43907</v>
      </c>
      <c r="C341" s="98">
        <v>5000</v>
      </c>
      <c r="D341" s="42" t="s">
        <v>305</v>
      </c>
      <c r="E341" s="48" t="s">
        <v>267</v>
      </c>
    </row>
    <row r="342" spans="1:5" s="50" customFormat="1" x14ac:dyDescent="0.25">
      <c r="A342" s="47">
        <v>43906.678113425929</v>
      </c>
      <c r="B342" s="47">
        <v>43907</v>
      </c>
      <c r="C342" s="98">
        <v>100</v>
      </c>
      <c r="D342" s="42" t="s">
        <v>306</v>
      </c>
      <c r="E342" s="48" t="s">
        <v>27</v>
      </c>
    </row>
    <row r="343" spans="1:5" s="50" customFormat="1" x14ac:dyDescent="0.25">
      <c r="A343" s="47">
        <v>43906.692465277774</v>
      </c>
      <c r="B343" s="47">
        <v>43907</v>
      </c>
      <c r="C343" s="98">
        <v>300</v>
      </c>
      <c r="D343" s="42"/>
      <c r="E343" s="48" t="s">
        <v>27</v>
      </c>
    </row>
    <row r="344" spans="1:5" s="50" customFormat="1" x14ac:dyDescent="0.25">
      <c r="A344" s="47">
        <v>43906.724490740744</v>
      </c>
      <c r="B344" s="47">
        <v>43907</v>
      </c>
      <c r="C344" s="98">
        <v>500</v>
      </c>
      <c r="D344" s="42" t="s">
        <v>307</v>
      </c>
      <c r="E344" s="48" t="s">
        <v>27</v>
      </c>
    </row>
    <row r="345" spans="1:5" s="50" customFormat="1" x14ac:dyDescent="0.25">
      <c r="A345" s="47">
        <v>43906.758449074077</v>
      </c>
      <c r="B345" s="47">
        <v>43907</v>
      </c>
      <c r="C345" s="98">
        <v>200</v>
      </c>
      <c r="D345" s="42" t="s">
        <v>308</v>
      </c>
      <c r="E345" s="48" t="s">
        <v>27</v>
      </c>
    </row>
    <row r="346" spans="1:5" s="50" customFormat="1" x14ac:dyDescent="0.25">
      <c r="A346" s="47">
        <v>43906.789652777778</v>
      </c>
      <c r="B346" s="47">
        <v>43907</v>
      </c>
      <c r="C346" s="98">
        <v>300</v>
      </c>
      <c r="D346" s="42"/>
      <c r="E346" s="48" t="s">
        <v>27</v>
      </c>
    </row>
    <row r="347" spans="1:5" s="50" customFormat="1" x14ac:dyDescent="0.25">
      <c r="A347" s="47">
        <v>43906.794756944444</v>
      </c>
      <c r="B347" s="47">
        <v>43907</v>
      </c>
      <c r="C347" s="98">
        <v>300</v>
      </c>
      <c r="D347" s="42" t="s">
        <v>309</v>
      </c>
      <c r="E347" s="48" t="s">
        <v>27</v>
      </c>
    </row>
    <row r="348" spans="1:5" s="50" customFormat="1" x14ac:dyDescent="0.25">
      <c r="A348" s="47">
        <v>43906.809259259258</v>
      </c>
      <c r="B348" s="47">
        <v>43907</v>
      </c>
      <c r="C348" s="98">
        <v>100</v>
      </c>
      <c r="D348" s="42" t="s">
        <v>310</v>
      </c>
      <c r="E348" s="48" t="s">
        <v>27</v>
      </c>
    </row>
    <row r="349" spans="1:5" s="50" customFormat="1" x14ac:dyDescent="0.25">
      <c r="A349" s="47">
        <v>43906.814340277779</v>
      </c>
      <c r="B349" s="47">
        <v>43907</v>
      </c>
      <c r="C349" s="98">
        <v>500</v>
      </c>
      <c r="D349" s="42" t="s">
        <v>311</v>
      </c>
      <c r="E349" s="48" t="s">
        <v>27</v>
      </c>
    </row>
    <row r="350" spans="1:5" s="50" customFormat="1" x14ac:dyDescent="0.25">
      <c r="A350" s="47">
        <v>43906.840266203704</v>
      </c>
      <c r="B350" s="47">
        <v>43907</v>
      </c>
      <c r="C350" s="98">
        <v>300</v>
      </c>
      <c r="D350" s="42" t="s">
        <v>312</v>
      </c>
      <c r="E350" s="48" t="s">
        <v>27</v>
      </c>
    </row>
    <row r="351" spans="1:5" s="50" customFormat="1" x14ac:dyDescent="0.25">
      <c r="A351" s="47">
        <v>43906.898402777777</v>
      </c>
      <c r="B351" s="47">
        <v>43907</v>
      </c>
      <c r="C351" s="98">
        <v>300</v>
      </c>
      <c r="D351" s="42" t="s">
        <v>313</v>
      </c>
      <c r="E351" s="48" t="s">
        <v>27</v>
      </c>
    </row>
    <row r="352" spans="1:5" s="50" customFormat="1" x14ac:dyDescent="0.25">
      <c r="A352" s="47">
        <v>43906.945694444446</v>
      </c>
      <c r="B352" s="47">
        <v>43907</v>
      </c>
      <c r="C352" s="98">
        <v>300</v>
      </c>
      <c r="D352" s="42" t="s">
        <v>314</v>
      </c>
      <c r="E352" s="48" t="s">
        <v>27</v>
      </c>
    </row>
    <row r="353" spans="1:5" s="50" customFormat="1" x14ac:dyDescent="0.25">
      <c r="A353" s="47">
        <v>43906.979039351849</v>
      </c>
      <c r="B353" s="47">
        <v>43907</v>
      </c>
      <c r="C353" s="98">
        <v>2000</v>
      </c>
      <c r="D353" s="42" t="s">
        <v>315</v>
      </c>
      <c r="E353" s="48" t="s">
        <v>27</v>
      </c>
    </row>
    <row r="354" spans="1:5" s="50" customFormat="1" x14ac:dyDescent="0.25">
      <c r="A354" s="47">
        <v>43906.997210648151</v>
      </c>
      <c r="B354" s="47">
        <v>43907</v>
      </c>
      <c r="C354" s="98">
        <v>98.46</v>
      </c>
      <c r="D354" s="42" t="s">
        <v>316</v>
      </c>
      <c r="E354" s="48" t="s">
        <v>27</v>
      </c>
    </row>
    <row r="355" spans="1:5" s="50" customFormat="1" x14ac:dyDescent="0.25">
      <c r="A355" s="47">
        <v>43907.156701388885</v>
      </c>
      <c r="B355" s="47">
        <v>43908</v>
      </c>
      <c r="C355" s="98">
        <v>10</v>
      </c>
      <c r="D355" s="42" t="s">
        <v>317</v>
      </c>
      <c r="E355" s="48" t="s">
        <v>27</v>
      </c>
    </row>
    <row r="356" spans="1:5" s="50" customFormat="1" x14ac:dyDescent="0.25">
      <c r="A356" s="47">
        <v>43907.329710648148</v>
      </c>
      <c r="B356" s="47">
        <v>43908</v>
      </c>
      <c r="C356" s="98">
        <v>1000</v>
      </c>
      <c r="D356" s="42" t="s">
        <v>318</v>
      </c>
      <c r="E356" s="48" t="s">
        <v>27</v>
      </c>
    </row>
    <row r="357" spans="1:5" s="50" customFormat="1" x14ac:dyDescent="0.25">
      <c r="A357" s="47">
        <v>43907.333437499998</v>
      </c>
      <c r="B357" s="47">
        <v>43908</v>
      </c>
      <c r="C357" s="98">
        <v>500</v>
      </c>
      <c r="D357" s="42" t="s">
        <v>319</v>
      </c>
      <c r="E357" s="48" t="s">
        <v>27</v>
      </c>
    </row>
    <row r="358" spans="1:5" s="50" customFormat="1" x14ac:dyDescent="0.25">
      <c r="A358" s="47">
        <v>43907.445740740739</v>
      </c>
      <c r="B358" s="47">
        <v>43908</v>
      </c>
      <c r="C358" s="98">
        <v>100</v>
      </c>
      <c r="D358" s="42"/>
      <c r="E358" s="48" t="s">
        <v>27</v>
      </c>
    </row>
    <row r="359" spans="1:5" s="50" customFormat="1" x14ac:dyDescent="0.25">
      <c r="A359" s="47">
        <v>43907.476620370369</v>
      </c>
      <c r="B359" s="47">
        <v>43908</v>
      </c>
      <c r="C359" s="98">
        <v>100</v>
      </c>
      <c r="D359" s="42" t="s">
        <v>320</v>
      </c>
      <c r="E359" s="48" t="s">
        <v>27</v>
      </c>
    </row>
    <row r="360" spans="1:5" s="50" customFormat="1" x14ac:dyDescent="0.25">
      <c r="A360" s="47">
        <v>43907.533495370371</v>
      </c>
      <c r="B360" s="47">
        <v>43908</v>
      </c>
      <c r="C360" s="98">
        <v>1000</v>
      </c>
      <c r="D360" s="42" t="s">
        <v>321</v>
      </c>
      <c r="E360" s="48" t="s">
        <v>27</v>
      </c>
    </row>
    <row r="361" spans="1:5" s="50" customFormat="1" x14ac:dyDescent="0.25">
      <c r="A361" s="47">
        <v>43907.537048611113</v>
      </c>
      <c r="B361" s="47">
        <v>43908</v>
      </c>
      <c r="C361" s="98">
        <v>33</v>
      </c>
      <c r="D361" s="42" t="s">
        <v>172</v>
      </c>
      <c r="E361" s="48" t="s">
        <v>132</v>
      </c>
    </row>
    <row r="362" spans="1:5" s="50" customFormat="1" x14ac:dyDescent="0.25">
      <c r="A362" s="47">
        <v>43907.537592592591</v>
      </c>
      <c r="B362" s="47">
        <v>43908</v>
      </c>
      <c r="C362" s="98">
        <v>33</v>
      </c>
      <c r="D362" s="42" t="s">
        <v>172</v>
      </c>
      <c r="E362" s="48" t="s">
        <v>132</v>
      </c>
    </row>
    <row r="363" spans="1:5" s="50" customFormat="1" x14ac:dyDescent="0.25">
      <c r="A363" s="47">
        <v>43907.589537037034</v>
      </c>
      <c r="B363" s="47">
        <v>43908</v>
      </c>
      <c r="C363" s="98">
        <v>4000</v>
      </c>
      <c r="D363" s="42" t="s">
        <v>322</v>
      </c>
      <c r="E363" s="48" t="s">
        <v>27</v>
      </c>
    </row>
    <row r="364" spans="1:5" s="50" customFormat="1" x14ac:dyDescent="0.25">
      <c r="A364" s="47">
        <v>43907.625648148147</v>
      </c>
      <c r="B364" s="47">
        <v>43908</v>
      </c>
      <c r="C364" s="98">
        <v>500</v>
      </c>
      <c r="D364" s="42" t="s">
        <v>323</v>
      </c>
      <c r="E364" s="48" t="s">
        <v>27</v>
      </c>
    </row>
    <row r="365" spans="1:5" s="50" customFormat="1" x14ac:dyDescent="0.25">
      <c r="A365" s="47">
        <v>43907.656655092593</v>
      </c>
      <c r="B365" s="47">
        <v>43908</v>
      </c>
      <c r="C365" s="98">
        <v>200</v>
      </c>
      <c r="D365" s="42" t="s">
        <v>324</v>
      </c>
      <c r="E365" s="48" t="s">
        <v>27</v>
      </c>
    </row>
    <row r="366" spans="1:5" s="50" customFormat="1" x14ac:dyDescent="0.25">
      <c r="A366" s="47">
        <v>43907.668298611112</v>
      </c>
      <c r="B366" s="47">
        <v>43908</v>
      </c>
      <c r="C366" s="98">
        <v>100</v>
      </c>
      <c r="D366" s="42" t="s">
        <v>325</v>
      </c>
      <c r="E366" s="48" t="s">
        <v>27</v>
      </c>
    </row>
    <row r="367" spans="1:5" s="50" customFormat="1" x14ac:dyDescent="0.25">
      <c r="A367" s="47">
        <v>43907.693912037037</v>
      </c>
      <c r="B367" s="47">
        <v>43908</v>
      </c>
      <c r="C367" s="98">
        <v>200</v>
      </c>
      <c r="D367" s="42" t="s">
        <v>79</v>
      </c>
      <c r="E367" s="48" t="s">
        <v>27</v>
      </c>
    </row>
    <row r="368" spans="1:5" s="50" customFormat="1" x14ac:dyDescent="0.25">
      <c r="A368" s="47">
        <v>43907.717488425929</v>
      </c>
      <c r="B368" s="47">
        <v>43908</v>
      </c>
      <c r="C368" s="98">
        <v>2000</v>
      </c>
      <c r="D368" s="42" t="s">
        <v>326</v>
      </c>
      <c r="E368" s="48" t="s">
        <v>27</v>
      </c>
    </row>
    <row r="369" spans="1:5" s="50" customFormat="1" x14ac:dyDescent="0.25">
      <c r="A369" s="47">
        <v>43907.720173611109</v>
      </c>
      <c r="B369" s="47">
        <v>43908</v>
      </c>
      <c r="C369" s="98">
        <v>34</v>
      </c>
      <c r="D369" s="42" t="s">
        <v>172</v>
      </c>
      <c r="E369" s="48" t="s">
        <v>132</v>
      </c>
    </row>
    <row r="370" spans="1:5" s="50" customFormat="1" x14ac:dyDescent="0.25">
      <c r="A370" s="47">
        <v>43907.72074074074</v>
      </c>
      <c r="B370" s="47">
        <v>43908</v>
      </c>
      <c r="C370" s="98">
        <v>34</v>
      </c>
      <c r="D370" s="42" t="s">
        <v>172</v>
      </c>
      <c r="E370" s="48" t="s">
        <v>132</v>
      </c>
    </row>
    <row r="371" spans="1:5" s="50" customFormat="1" x14ac:dyDescent="0.25">
      <c r="A371" s="47">
        <v>43907.721226851849</v>
      </c>
      <c r="B371" s="47">
        <v>43908</v>
      </c>
      <c r="C371" s="98">
        <v>34</v>
      </c>
      <c r="D371" s="42" t="s">
        <v>172</v>
      </c>
      <c r="E371" s="48" t="s">
        <v>132</v>
      </c>
    </row>
    <row r="372" spans="1:5" s="50" customFormat="1" x14ac:dyDescent="0.25">
      <c r="A372" s="47">
        <v>43907.721736111111</v>
      </c>
      <c r="B372" s="47">
        <v>43908</v>
      </c>
      <c r="C372" s="98">
        <v>34</v>
      </c>
      <c r="D372" s="42" t="s">
        <v>172</v>
      </c>
      <c r="E372" s="48" t="s">
        <v>132</v>
      </c>
    </row>
    <row r="373" spans="1:5" s="50" customFormat="1" x14ac:dyDescent="0.25">
      <c r="A373" s="47">
        <v>43907.858773148146</v>
      </c>
      <c r="B373" s="47">
        <v>43908</v>
      </c>
      <c r="C373" s="98">
        <v>100</v>
      </c>
      <c r="D373" s="42" t="s">
        <v>327</v>
      </c>
      <c r="E373" s="48" t="s">
        <v>27</v>
      </c>
    </row>
    <row r="374" spans="1:5" s="50" customFormat="1" x14ac:dyDescent="0.25">
      <c r="A374" s="47">
        <v>43907.898912037039</v>
      </c>
      <c r="B374" s="47">
        <v>43908</v>
      </c>
      <c r="C374" s="98">
        <v>50</v>
      </c>
      <c r="D374" s="42" t="s">
        <v>328</v>
      </c>
      <c r="E374" s="48" t="s">
        <v>27</v>
      </c>
    </row>
    <row r="375" spans="1:5" s="50" customFormat="1" x14ac:dyDescent="0.25">
      <c r="A375" s="47">
        <v>43908.002534722225</v>
      </c>
      <c r="B375" s="47">
        <v>43909</v>
      </c>
      <c r="C375" s="98">
        <v>5000</v>
      </c>
      <c r="D375" s="42" t="s">
        <v>329</v>
      </c>
      <c r="E375" s="48" t="s">
        <v>27</v>
      </c>
    </row>
    <row r="376" spans="1:5" s="50" customFormat="1" x14ac:dyDescent="0.25">
      <c r="A376" s="47">
        <v>43908.432384259257</v>
      </c>
      <c r="B376" s="47">
        <v>43909</v>
      </c>
      <c r="C376" s="98">
        <v>200</v>
      </c>
      <c r="D376" s="42" t="s">
        <v>330</v>
      </c>
      <c r="E376" s="48" t="s">
        <v>27</v>
      </c>
    </row>
    <row r="377" spans="1:5" s="50" customFormat="1" x14ac:dyDescent="0.25">
      <c r="A377" s="47">
        <v>43908.498530092591</v>
      </c>
      <c r="B377" s="47">
        <v>43909</v>
      </c>
      <c r="C377" s="98">
        <v>34</v>
      </c>
      <c r="D377" s="42" t="s">
        <v>172</v>
      </c>
      <c r="E377" s="48" t="s">
        <v>132</v>
      </c>
    </row>
    <row r="378" spans="1:5" s="50" customFormat="1" x14ac:dyDescent="0.25">
      <c r="A378" s="47">
        <v>43908.498842592591</v>
      </c>
      <c r="B378" s="47">
        <v>43909</v>
      </c>
      <c r="C378" s="98">
        <v>34</v>
      </c>
      <c r="D378" s="42" t="s">
        <v>172</v>
      </c>
      <c r="E378" s="48" t="s">
        <v>132</v>
      </c>
    </row>
    <row r="379" spans="1:5" s="50" customFormat="1" x14ac:dyDescent="0.25">
      <c r="A379" s="47">
        <v>43908.499293981484</v>
      </c>
      <c r="B379" s="47">
        <v>43909</v>
      </c>
      <c r="C379" s="98">
        <v>34</v>
      </c>
      <c r="D379" s="42" t="s">
        <v>172</v>
      </c>
      <c r="E379" s="48" t="s">
        <v>132</v>
      </c>
    </row>
    <row r="380" spans="1:5" s="50" customFormat="1" x14ac:dyDescent="0.25">
      <c r="A380" s="47">
        <v>43908.49962962963</v>
      </c>
      <c r="B380" s="47">
        <v>43909</v>
      </c>
      <c r="C380" s="98">
        <v>34</v>
      </c>
      <c r="D380" s="42" t="s">
        <v>172</v>
      </c>
      <c r="E380" s="48" t="s">
        <v>132</v>
      </c>
    </row>
    <row r="381" spans="1:5" s="50" customFormat="1" x14ac:dyDescent="0.25">
      <c r="A381" s="47">
        <v>43908.573414351849</v>
      </c>
      <c r="B381" s="47">
        <v>43909</v>
      </c>
      <c r="C381" s="98">
        <v>1000</v>
      </c>
      <c r="D381" s="42" t="s">
        <v>331</v>
      </c>
      <c r="E381" s="48" t="s">
        <v>27</v>
      </c>
    </row>
    <row r="382" spans="1:5" s="50" customFormat="1" x14ac:dyDescent="0.25">
      <c r="A382" s="47">
        <v>43908.734456018516</v>
      </c>
      <c r="B382" s="47">
        <v>43909</v>
      </c>
      <c r="C382" s="98">
        <v>100</v>
      </c>
      <c r="D382" s="42" t="s">
        <v>332</v>
      </c>
      <c r="E382" s="48" t="s">
        <v>27</v>
      </c>
    </row>
    <row r="383" spans="1:5" s="50" customFormat="1" x14ac:dyDescent="0.25">
      <c r="A383" s="47">
        <v>43908.786203703705</v>
      </c>
      <c r="B383" s="47">
        <v>43909</v>
      </c>
      <c r="C383" s="98">
        <v>200</v>
      </c>
      <c r="D383" s="42" t="s">
        <v>333</v>
      </c>
      <c r="E383" s="48" t="s">
        <v>27</v>
      </c>
    </row>
    <row r="384" spans="1:5" s="50" customFormat="1" x14ac:dyDescent="0.25">
      <c r="A384" s="47">
        <v>43908.860578703701</v>
      </c>
      <c r="B384" s="47">
        <v>43909</v>
      </c>
      <c r="C384" s="98">
        <v>300</v>
      </c>
      <c r="D384" s="42" t="s">
        <v>334</v>
      </c>
      <c r="E384" s="48" t="s">
        <v>27</v>
      </c>
    </row>
    <row r="385" spans="1:5" s="50" customFormat="1" x14ac:dyDescent="0.25">
      <c r="A385" s="47">
        <v>43908.88721064815</v>
      </c>
      <c r="B385" s="47">
        <v>43909</v>
      </c>
      <c r="C385" s="98">
        <v>100</v>
      </c>
      <c r="D385" s="42" t="s">
        <v>335</v>
      </c>
      <c r="E385" s="48" t="s">
        <v>27</v>
      </c>
    </row>
    <row r="386" spans="1:5" s="50" customFormat="1" x14ac:dyDescent="0.25">
      <c r="A386" s="47">
        <v>43908.902962962966</v>
      </c>
      <c r="B386" s="47">
        <v>43909</v>
      </c>
      <c r="C386" s="98">
        <v>300</v>
      </c>
      <c r="D386" s="42" t="s">
        <v>336</v>
      </c>
      <c r="E386" s="48" t="s">
        <v>27</v>
      </c>
    </row>
    <row r="387" spans="1:5" s="50" customFormat="1" x14ac:dyDescent="0.25">
      <c r="A387" s="47">
        <v>43908.921249999999</v>
      </c>
      <c r="B387" s="47">
        <v>43909</v>
      </c>
      <c r="C387" s="98">
        <v>150</v>
      </c>
      <c r="D387" s="42" t="s">
        <v>337</v>
      </c>
      <c r="E387" s="48" t="s">
        <v>27</v>
      </c>
    </row>
    <row r="388" spans="1:5" s="50" customFormat="1" x14ac:dyDescent="0.25">
      <c r="A388" s="47">
        <v>43908.948449074072</v>
      </c>
      <c r="B388" s="47">
        <v>43909</v>
      </c>
      <c r="C388" s="98">
        <v>1000</v>
      </c>
      <c r="D388" s="42" t="s">
        <v>338</v>
      </c>
      <c r="E388" s="48" t="s">
        <v>27</v>
      </c>
    </row>
    <row r="389" spans="1:5" s="50" customFormat="1" x14ac:dyDescent="0.25">
      <c r="A389" s="47">
        <v>43908.973333333335</v>
      </c>
      <c r="B389" s="47">
        <v>43909</v>
      </c>
      <c r="C389" s="98">
        <v>100</v>
      </c>
      <c r="D389" s="42" t="s">
        <v>339</v>
      </c>
      <c r="E389" s="48" t="s">
        <v>27</v>
      </c>
    </row>
    <row r="390" spans="1:5" s="50" customFormat="1" x14ac:dyDescent="0.25">
      <c r="A390" s="47">
        <v>43909.03800925926</v>
      </c>
      <c r="B390" s="47">
        <v>43910</v>
      </c>
      <c r="C390" s="98">
        <v>50</v>
      </c>
      <c r="D390" s="42" t="s">
        <v>340</v>
      </c>
      <c r="E390" s="48" t="s">
        <v>27</v>
      </c>
    </row>
    <row r="391" spans="1:5" s="50" customFormat="1" x14ac:dyDescent="0.25">
      <c r="A391" s="47">
        <v>43909.311435185184</v>
      </c>
      <c r="B391" s="47">
        <v>43910</v>
      </c>
      <c r="C391" s="98">
        <v>500</v>
      </c>
      <c r="D391" s="42" t="s">
        <v>341</v>
      </c>
      <c r="E391" s="48" t="s">
        <v>27</v>
      </c>
    </row>
    <row r="392" spans="1:5" s="50" customFormat="1" x14ac:dyDescent="0.25">
      <c r="A392" s="47">
        <v>43909.41951388889</v>
      </c>
      <c r="B392" s="47">
        <v>43910</v>
      </c>
      <c r="C392" s="98">
        <v>700</v>
      </c>
      <c r="D392" s="42" t="s">
        <v>342</v>
      </c>
      <c r="E392" s="48" t="s">
        <v>27</v>
      </c>
    </row>
    <row r="393" spans="1:5" s="50" customFormat="1" x14ac:dyDescent="0.25">
      <c r="A393" s="47">
        <v>43909.443124999998</v>
      </c>
      <c r="B393" s="47">
        <v>43910</v>
      </c>
      <c r="C393" s="98">
        <v>300</v>
      </c>
      <c r="D393" s="42" t="s">
        <v>343</v>
      </c>
      <c r="E393" s="48" t="s">
        <v>27</v>
      </c>
    </row>
    <row r="394" spans="1:5" s="50" customFormat="1" x14ac:dyDescent="0.25">
      <c r="A394" s="47">
        <v>43909.45103009259</v>
      </c>
      <c r="B394" s="47">
        <v>43910</v>
      </c>
      <c r="C394" s="98">
        <v>33</v>
      </c>
      <c r="D394" s="42" t="s">
        <v>131</v>
      </c>
      <c r="E394" s="48" t="s">
        <v>132</v>
      </c>
    </row>
    <row r="395" spans="1:5" s="50" customFormat="1" x14ac:dyDescent="0.25">
      <c r="A395" s="47">
        <v>43909.451412037037</v>
      </c>
      <c r="B395" s="47">
        <v>43910</v>
      </c>
      <c r="C395" s="98">
        <v>33</v>
      </c>
      <c r="D395" s="42" t="s">
        <v>172</v>
      </c>
      <c r="E395" s="48" t="s">
        <v>132</v>
      </c>
    </row>
    <row r="396" spans="1:5" s="50" customFormat="1" x14ac:dyDescent="0.25">
      <c r="A396" s="47">
        <v>43909.45175925926</v>
      </c>
      <c r="B396" s="47">
        <v>43910</v>
      </c>
      <c r="C396" s="98">
        <v>33</v>
      </c>
      <c r="D396" s="42" t="s">
        <v>172</v>
      </c>
      <c r="E396" s="48" t="s">
        <v>132</v>
      </c>
    </row>
    <row r="397" spans="1:5" s="50" customFormat="1" x14ac:dyDescent="0.25">
      <c r="A397" s="47">
        <v>43909.45207175926</v>
      </c>
      <c r="B397" s="47">
        <v>43910</v>
      </c>
      <c r="C397" s="98">
        <v>33</v>
      </c>
      <c r="D397" s="42" t="s">
        <v>172</v>
      </c>
      <c r="E397" s="48" t="s">
        <v>132</v>
      </c>
    </row>
    <row r="398" spans="1:5" s="50" customFormat="1" x14ac:dyDescent="0.25">
      <c r="A398" s="47">
        <v>43909.482592592591</v>
      </c>
      <c r="B398" s="47">
        <v>43910</v>
      </c>
      <c r="C398" s="98">
        <v>300</v>
      </c>
      <c r="D398" s="42" t="s">
        <v>344</v>
      </c>
      <c r="E398" s="48" t="s">
        <v>27</v>
      </c>
    </row>
    <row r="399" spans="1:5" s="50" customFormat="1" x14ac:dyDescent="0.25">
      <c r="A399" s="47">
        <v>43909.622847222221</v>
      </c>
      <c r="B399" s="47">
        <v>43910</v>
      </c>
      <c r="C399" s="98">
        <v>10</v>
      </c>
      <c r="D399" s="42"/>
      <c r="E399" s="48" t="s">
        <v>267</v>
      </c>
    </row>
    <row r="400" spans="1:5" s="50" customFormat="1" x14ac:dyDescent="0.25">
      <c r="A400" s="47">
        <v>43909.644629629627</v>
      </c>
      <c r="B400" s="47">
        <v>43910</v>
      </c>
      <c r="C400" s="98">
        <v>33</v>
      </c>
      <c r="D400" s="42" t="s">
        <v>172</v>
      </c>
      <c r="E400" s="48" t="s">
        <v>267</v>
      </c>
    </row>
    <row r="401" spans="1:5" s="50" customFormat="1" x14ac:dyDescent="0.25">
      <c r="A401" s="47">
        <v>43909.645104166666</v>
      </c>
      <c r="B401" s="47">
        <v>43910</v>
      </c>
      <c r="C401" s="98">
        <v>33</v>
      </c>
      <c r="D401" s="42" t="s">
        <v>172</v>
      </c>
      <c r="E401" s="48" t="s">
        <v>267</v>
      </c>
    </row>
    <row r="402" spans="1:5" s="50" customFormat="1" x14ac:dyDescent="0.25">
      <c r="A402" s="47">
        <v>43909.645486111112</v>
      </c>
      <c r="B402" s="47">
        <v>43910</v>
      </c>
      <c r="C402" s="98">
        <v>34</v>
      </c>
      <c r="D402" s="42" t="s">
        <v>172</v>
      </c>
      <c r="E402" s="48" t="s">
        <v>267</v>
      </c>
    </row>
    <row r="403" spans="1:5" s="50" customFormat="1" x14ac:dyDescent="0.25">
      <c r="A403" s="47">
        <v>43909.709733796299</v>
      </c>
      <c r="B403" s="47">
        <v>43910</v>
      </c>
      <c r="C403" s="98">
        <v>4350</v>
      </c>
      <c r="D403" s="42" t="s">
        <v>345</v>
      </c>
      <c r="E403" s="48" t="s">
        <v>27</v>
      </c>
    </row>
    <row r="404" spans="1:5" s="50" customFormat="1" x14ac:dyDescent="0.25">
      <c r="A404" s="47">
        <v>43909.710300925923</v>
      </c>
      <c r="B404" s="47">
        <v>43910</v>
      </c>
      <c r="C404" s="98">
        <v>100</v>
      </c>
      <c r="D404" s="42" t="s">
        <v>346</v>
      </c>
      <c r="E404" s="48" t="s">
        <v>27</v>
      </c>
    </row>
    <row r="405" spans="1:5" s="50" customFormat="1" x14ac:dyDescent="0.25">
      <c r="A405" s="47">
        <v>43909.724548611113</v>
      </c>
      <c r="B405" s="47">
        <v>43910</v>
      </c>
      <c r="C405" s="98">
        <v>500</v>
      </c>
      <c r="D405" s="42" t="s">
        <v>347</v>
      </c>
      <c r="E405" s="48" t="s">
        <v>27</v>
      </c>
    </row>
    <row r="406" spans="1:5" s="50" customFormat="1" x14ac:dyDescent="0.25">
      <c r="A406" s="47">
        <v>43909.83730324074</v>
      </c>
      <c r="B406" s="47">
        <v>43910</v>
      </c>
      <c r="C406" s="98">
        <v>1000</v>
      </c>
      <c r="D406" s="42" t="s">
        <v>188</v>
      </c>
      <c r="E406" s="48" t="s">
        <v>27</v>
      </c>
    </row>
    <row r="407" spans="1:5" s="50" customFormat="1" x14ac:dyDescent="0.25">
      <c r="A407" s="47">
        <v>43909.856562499997</v>
      </c>
      <c r="B407" s="47">
        <v>43910</v>
      </c>
      <c r="C407" s="98">
        <v>33</v>
      </c>
      <c r="D407" s="42" t="s">
        <v>172</v>
      </c>
      <c r="E407" s="48" t="s">
        <v>267</v>
      </c>
    </row>
    <row r="408" spans="1:5" s="50" customFormat="1" x14ac:dyDescent="0.25">
      <c r="A408" s="47">
        <v>43909.857002314813</v>
      </c>
      <c r="B408" s="47">
        <v>43910</v>
      </c>
      <c r="C408" s="98">
        <v>33</v>
      </c>
      <c r="D408" s="42" t="s">
        <v>172</v>
      </c>
      <c r="E408" s="48" t="s">
        <v>267</v>
      </c>
    </row>
    <row r="409" spans="1:5" s="50" customFormat="1" x14ac:dyDescent="0.25">
      <c r="A409" s="47">
        <v>43909.857349537036</v>
      </c>
      <c r="B409" s="47">
        <v>43910</v>
      </c>
      <c r="C409" s="98">
        <v>500</v>
      </c>
      <c r="D409" s="42" t="s">
        <v>348</v>
      </c>
      <c r="E409" s="48" t="s">
        <v>27</v>
      </c>
    </row>
    <row r="410" spans="1:5" s="50" customFormat="1" x14ac:dyDescent="0.25">
      <c r="A410" s="47">
        <v>43909.860555555555</v>
      </c>
      <c r="B410" s="47">
        <v>43910</v>
      </c>
      <c r="C410" s="98">
        <v>1000</v>
      </c>
      <c r="D410" s="42" t="s">
        <v>137</v>
      </c>
      <c r="E410" s="48" t="s">
        <v>27</v>
      </c>
    </row>
    <row r="411" spans="1:5" s="50" customFormat="1" x14ac:dyDescent="0.25">
      <c r="A411" s="47">
        <v>43909.864583333336</v>
      </c>
      <c r="B411" s="47">
        <v>43910</v>
      </c>
      <c r="C411" s="98">
        <v>5000</v>
      </c>
      <c r="D411" s="42" t="s">
        <v>349</v>
      </c>
      <c r="E411" s="48" t="s">
        <v>27</v>
      </c>
    </row>
    <row r="412" spans="1:5" s="50" customFormat="1" x14ac:dyDescent="0.25">
      <c r="A412" s="47">
        <v>43910.37091435185</v>
      </c>
      <c r="B412" s="47">
        <v>43913</v>
      </c>
      <c r="C412" s="98">
        <v>1000</v>
      </c>
      <c r="D412" s="42" t="s">
        <v>350</v>
      </c>
      <c r="E412" s="48" t="s">
        <v>70</v>
      </c>
    </row>
    <row r="413" spans="1:5" s="50" customFormat="1" x14ac:dyDescent="0.25">
      <c r="A413" s="47">
        <v>43910.477430555555</v>
      </c>
      <c r="B413" s="47">
        <v>43913</v>
      </c>
      <c r="C413" s="98">
        <v>34</v>
      </c>
      <c r="D413" s="42" t="s">
        <v>172</v>
      </c>
      <c r="E413" s="48" t="s">
        <v>267</v>
      </c>
    </row>
    <row r="414" spans="1:5" s="50" customFormat="1" x14ac:dyDescent="0.25">
      <c r="A414" s="47">
        <v>43910.477870370371</v>
      </c>
      <c r="B414" s="47">
        <v>43913</v>
      </c>
      <c r="C414" s="98">
        <v>34</v>
      </c>
      <c r="D414" s="42" t="s">
        <v>172</v>
      </c>
      <c r="E414" s="48" t="s">
        <v>267</v>
      </c>
    </row>
    <row r="415" spans="1:5" s="50" customFormat="1" x14ac:dyDescent="0.25">
      <c r="A415" s="47">
        <v>43910.495023148149</v>
      </c>
      <c r="B415" s="47">
        <v>43913</v>
      </c>
      <c r="C415" s="98">
        <v>500</v>
      </c>
      <c r="D415" s="42"/>
      <c r="E415" s="48" t="s">
        <v>27</v>
      </c>
    </row>
    <row r="416" spans="1:5" s="50" customFormat="1" x14ac:dyDescent="0.25">
      <c r="A416" s="47">
        <v>43910.524537037039</v>
      </c>
      <c r="B416" s="47">
        <v>43913</v>
      </c>
      <c r="C416" s="98">
        <v>1000</v>
      </c>
      <c r="D416" s="42" t="s">
        <v>351</v>
      </c>
      <c r="E416" s="48" t="s">
        <v>27</v>
      </c>
    </row>
    <row r="417" spans="1:5" s="50" customFormat="1" x14ac:dyDescent="0.25">
      <c r="A417" s="47">
        <v>43910.533784722225</v>
      </c>
      <c r="B417" s="47">
        <v>43913</v>
      </c>
      <c r="C417" s="98">
        <v>500</v>
      </c>
      <c r="D417" s="42" t="s">
        <v>352</v>
      </c>
      <c r="E417" s="48" t="s">
        <v>27</v>
      </c>
    </row>
    <row r="418" spans="1:5" s="50" customFormat="1" x14ac:dyDescent="0.25">
      <c r="A418" s="47">
        <v>43910.547025462962</v>
      </c>
      <c r="B418" s="47">
        <v>43913</v>
      </c>
      <c r="C418" s="98">
        <v>500</v>
      </c>
      <c r="D418" s="42" t="s">
        <v>353</v>
      </c>
      <c r="E418" s="48" t="s">
        <v>354</v>
      </c>
    </row>
    <row r="419" spans="1:5" s="50" customFormat="1" x14ac:dyDescent="0.25">
      <c r="A419" s="47">
        <v>43910.553159722222</v>
      </c>
      <c r="B419" s="47">
        <v>43913</v>
      </c>
      <c r="C419" s="98">
        <v>200</v>
      </c>
      <c r="D419" s="42" t="s">
        <v>355</v>
      </c>
      <c r="E419" s="48" t="s">
        <v>27</v>
      </c>
    </row>
    <row r="420" spans="1:5" s="50" customFormat="1" x14ac:dyDescent="0.25">
      <c r="A420" s="47">
        <v>43910.55872685185</v>
      </c>
      <c r="B420" s="47">
        <v>43913</v>
      </c>
      <c r="C420" s="98">
        <v>100</v>
      </c>
      <c r="D420" s="42" t="s">
        <v>356</v>
      </c>
      <c r="E420" s="48" t="s">
        <v>27</v>
      </c>
    </row>
    <row r="421" spans="1:5" s="50" customFormat="1" x14ac:dyDescent="0.25">
      <c r="A421" s="47">
        <v>43910.571423611109</v>
      </c>
      <c r="B421" s="47">
        <v>43913</v>
      </c>
      <c r="C421" s="98">
        <v>100</v>
      </c>
      <c r="D421" s="42" t="s">
        <v>357</v>
      </c>
      <c r="E421" s="48" t="s">
        <v>27</v>
      </c>
    </row>
    <row r="422" spans="1:5" s="50" customFormat="1" x14ac:dyDescent="0.25">
      <c r="A422" s="47">
        <v>43910.579409722224</v>
      </c>
      <c r="B422" s="47">
        <v>43913</v>
      </c>
      <c r="C422" s="98">
        <v>300</v>
      </c>
      <c r="D422" s="42" t="s">
        <v>358</v>
      </c>
      <c r="E422" s="48" t="s">
        <v>27</v>
      </c>
    </row>
    <row r="423" spans="1:5" s="50" customFormat="1" x14ac:dyDescent="0.25">
      <c r="A423" s="47">
        <v>43910.598553240743</v>
      </c>
      <c r="B423" s="47">
        <v>43913</v>
      </c>
      <c r="C423" s="98">
        <v>100</v>
      </c>
      <c r="D423" s="42" t="s">
        <v>359</v>
      </c>
      <c r="E423" s="48" t="s">
        <v>27</v>
      </c>
    </row>
    <row r="424" spans="1:5" s="50" customFormat="1" x14ac:dyDescent="0.25">
      <c r="A424" s="47">
        <v>43910.649687500001</v>
      </c>
      <c r="B424" s="47">
        <v>43913</v>
      </c>
      <c r="C424" s="98">
        <v>100</v>
      </c>
      <c r="D424" s="42" t="s">
        <v>360</v>
      </c>
      <c r="E424" s="48" t="s">
        <v>27</v>
      </c>
    </row>
    <row r="425" spans="1:5" s="50" customFormat="1" x14ac:dyDescent="0.25">
      <c r="A425" s="47">
        <v>43910.657847222225</v>
      </c>
      <c r="B425" s="47">
        <v>43913</v>
      </c>
      <c r="C425" s="98">
        <v>34</v>
      </c>
      <c r="D425" s="42" t="s">
        <v>172</v>
      </c>
      <c r="E425" s="48" t="s">
        <v>267</v>
      </c>
    </row>
    <row r="426" spans="1:5" s="50" customFormat="1" x14ac:dyDescent="0.25">
      <c r="A426" s="47">
        <v>43910.678819444445</v>
      </c>
      <c r="B426" s="47">
        <v>43913</v>
      </c>
      <c r="C426" s="98">
        <v>100</v>
      </c>
      <c r="D426" s="42" t="s">
        <v>361</v>
      </c>
      <c r="E426" s="48" t="s">
        <v>27</v>
      </c>
    </row>
    <row r="427" spans="1:5" s="50" customFormat="1" x14ac:dyDescent="0.25">
      <c r="A427" s="47">
        <v>43910.68545138889</v>
      </c>
      <c r="B427" s="47">
        <v>43913</v>
      </c>
      <c r="C427" s="98">
        <v>500</v>
      </c>
      <c r="D427" s="42" t="s">
        <v>362</v>
      </c>
      <c r="E427" s="48" t="s">
        <v>27</v>
      </c>
    </row>
    <row r="428" spans="1:5" s="50" customFormat="1" x14ac:dyDescent="0.25">
      <c r="A428" s="47">
        <v>43910.717256944445</v>
      </c>
      <c r="B428" s="47">
        <v>43913</v>
      </c>
      <c r="C428" s="98">
        <v>1000</v>
      </c>
      <c r="D428" s="42" t="s">
        <v>363</v>
      </c>
      <c r="E428" s="48" t="s">
        <v>27</v>
      </c>
    </row>
    <row r="429" spans="1:5" s="50" customFormat="1" x14ac:dyDescent="0.25">
      <c r="A429" s="47">
        <v>43910.749837962961</v>
      </c>
      <c r="B429" s="47">
        <v>43913</v>
      </c>
      <c r="C429" s="98">
        <v>300</v>
      </c>
      <c r="D429" s="42" t="s">
        <v>364</v>
      </c>
      <c r="E429" s="48" t="s">
        <v>27</v>
      </c>
    </row>
    <row r="430" spans="1:5" s="50" customFormat="1" x14ac:dyDescent="0.25">
      <c r="A430" s="47">
        <v>43910.759155092594</v>
      </c>
      <c r="B430" s="47">
        <v>43913</v>
      </c>
      <c r="C430" s="98">
        <v>500</v>
      </c>
      <c r="D430" s="42" t="s">
        <v>365</v>
      </c>
      <c r="E430" s="48" t="s">
        <v>27</v>
      </c>
    </row>
    <row r="431" spans="1:5" s="50" customFormat="1" x14ac:dyDescent="0.25">
      <c r="A431" s="47">
        <v>43910.766770833332</v>
      </c>
      <c r="B431" s="47">
        <v>43913</v>
      </c>
      <c r="C431" s="98">
        <v>500</v>
      </c>
      <c r="D431" s="42" t="s">
        <v>366</v>
      </c>
      <c r="E431" s="48" t="s">
        <v>27</v>
      </c>
    </row>
    <row r="432" spans="1:5" s="50" customFormat="1" x14ac:dyDescent="0.25">
      <c r="A432" s="47">
        <v>43910.830104166664</v>
      </c>
      <c r="B432" s="47">
        <v>43913</v>
      </c>
      <c r="C432" s="98">
        <v>1000</v>
      </c>
      <c r="D432" s="42" t="s">
        <v>367</v>
      </c>
      <c r="E432" s="48" t="s">
        <v>27</v>
      </c>
    </row>
    <row r="433" spans="1:5" s="50" customFormat="1" x14ac:dyDescent="0.25">
      <c r="A433" s="47">
        <v>43910.836967592593</v>
      </c>
      <c r="B433" s="47">
        <v>43913</v>
      </c>
      <c r="C433" s="98">
        <v>50</v>
      </c>
      <c r="D433" s="42" t="s">
        <v>368</v>
      </c>
      <c r="E433" s="48" t="s">
        <v>27</v>
      </c>
    </row>
    <row r="434" spans="1:5" s="50" customFormat="1" x14ac:dyDescent="0.25">
      <c r="A434" s="47">
        <v>43910.841365740744</v>
      </c>
      <c r="B434" s="47">
        <v>43913</v>
      </c>
      <c r="C434" s="98">
        <v>500</v>
      </c>
      <c r="D434" s="42" t="s">
        <v>102</v>
      </c>
      <c r="E434" s="48" t="s">
        <v>27</v>
      </c>
    </row>
    <row r="435" spans="1:5" s="50" customFormat="1" x14ac:dyDescent="0.25">
      <c r="A435" s="47">
        <v>43910.865011574075</v>
      </c>
      <c r="B435" s="47">
        <v>43913</v>
      </c>
      <c r="C435" s="98">
        <v>500</v>
      </c>
      <c r="D435" s="42" t="s">
        <v>369</v>
      </c>
      <c r="E435" s="48" t="s">
        <v>27</v>
      </c>
    </row>
    <row r="436" spans="1:5" s="50" customFormat="1" x14ac:dyDescent="0.25">
      <c r="A436" s="47">
        <v>43910.867997685185</v>
      </c>
      <c r="B436" s="47">
        <v>43913</v>
      </c>
      <c r="C436" s="98">
        <v>500</v>
      </c>
      <c r="D436" s="42"/>
      <c r="E436" s="48" t="s">
        <v>27</v>
      </c>
    </row>
    <row r="437" spans="1:5" s="50" customFormat="1" x14ac:dyDescent="0.25">
      <c r="A437" s="47">
        <v>43910.918437499997</v>
      </c>
      <c r="B437" s="47">
        <v>43913</v>
      </c>
      <c r="C437" s="98">
        <v>200</v>
      </c>
      <c r="D437" s="42" t="s">
        <v>370</v>
      </c>
      <c r="E437" s="48" t="s">
        <v>27</v>
      </c>
    </row>
    <row r="438" spans="1:5" s="50" customFormat="1" x14ac:dyDescent="0.25">
      <c r="A438" s="47">
        <v>43910.946099537039</v>
      </c>
      <c r="B438" s="47">
        <v>43913</v>
      </c>
      <c r="C438" s="98">
        <v>1000</v>
      </c>
      <c r="D438" s="42" t="s">
        <v>371</v>
      </c>
      <c r="E438" s="48" t="s">
        <v>27</v>
      </c>
    </row>
    <row r="439" spans="1:5" s="50" customFormat="1" x14ac:dyDescent="0.25">
      <c r="A439" s="47">
        <v>43911.042048611111</v>
      </c>
      <c r="B439" s="47">
        <v>43913</v>
      </c>
      <c r="C439" s="98">
        <v>300</v>
      </c>
      <c r="D439" s="42" t="s">
        <v>372</v>
      </c>
      <c r="E439" s="48" t="s">
        <v>27</v>
      </c>
    </row>
    <row r="440" spans="1:5" s="50" customFormat="1" x14ac:dyDescent="0.25">
      <c r="A440" s="47">
        <v>43911.333923611113</v>
      </c>
      <c r="B440" s="47">
        <v>43913</v>
      </c>
      <c r="C440" s="98">
        <v>700</v>
      </c>
      <c r="D440" s="42" t="s">
        <v>373</v>
      </c>
      <c r="E440" s="48" t="s">
        <v>27</v>
      </c>
    </row>
    <row r="441" spans="1:5" s="50" customFormat="1" x14ac:dyDescent="0.25">
      <c r="A441" s="47">
        <v>43911.377349537041</v>
      </c>
      <c r="B441" s="47">
        <v>43913</v>
      </c>
      <c r="C441" s="98">
        <v>50</v>
      </c>
      <c r="D441" s="42" t="s">
        <v>374</v>
      </c>
      <c r="E441" s="48" t="s">
        <v>27</v>
      </c>
    </row>
    <row r="442" spans="1:5" s="50" customFormat="1" x14ac:dyDescent="0.25">
      <c r="A442" s="47">
        <v>43911.403761574074</v>
      </c>
      <c r="B442" s="47">
        <v>43913</v>
      </c>
      <c r="C442" s="98">
        <v>100</v>
      </c>
      <c r="D442" s="42" t="s">
        <v>375</v>
      </c>
      <c r="E442" s="48" t="s">
        <v>27</v>
      </c>
    </row>
    <row r="443" spans="1:5" s="50" customFormat="1" x14ac:dyDescent="0.25">
      <c r="A443" s="47">
        <v>43911.424814814818</v>
      </c>
      <c r="B443" s="47">
        <v>43913</v>
      </c>
      <c r="C443" s="98">
        <v>100</v>
      </c>
      <c r="D443" s="42" t="s">
        <v>376</v>
      </c>
      <c r="E443" s="48" t="s">
        <v>27</v>
      </c>
    </row>
    <row r="444" spans="1:5" s="50" customFormat="1" x14ac:dyDescent="0.25">
      <c r="A444" s="47">
        <v>43911.432939814818</v>
      </c>
      <c r="B444" s="47">
        <v>43913</v>
      </c>
      <c r="C444" s="98">
        <v>100</v>
      </c>
      <c r="D444" s="42" t="s">
        <v>377</v>
      </c>
      <c r="E444" s="48" t="s">
        <v>27</v>
      </c>
    </row>
    <row r="445" spans="1:5" s="50" customFormat="1" x14ac:dyDescent="0.25">
      <c r="A445" s="47">
        <v>43911.435081018521</v>
      </c>
      <c r="B445" s="47">
        <v>43913</v>
      </c>
      <c r="C445" s="98">
        <v>500</v>
      </c>
      <c r="D445" s="42" t="s">
        <v>378</v>
      </c>
      <c r="E445" s="48" t="s">
        <v>27</v>
      </c>
    </row>
    <row r="446" spans="1:5" s="50" customFormat="1" x14ac:dyDescent="0.25">
      <c r="A446" s="47">
        <v>43911.499976851854</v>
      </c>
      <c r="B446" s="47">
        <v>43913</v>
      </c>
      <c r="C446" s="98">
        <v>200</v>
      </c>
      <c r="D446" s="42" t="s">
        <v>379</v>
      </c>
      <c r="E446" s="48" t="s">
        <v>27</v>
      </c>
    </row>
    <row r="447" spans="1:5" s="50" customFormat="1" x14ac:dyDescent="0.25">
      <c r="A447" s="47">
        <v>43911.511921296296</v>
      </c>
      <c r="B447" s="47">
        <v>43913</v>
      </c>
      <c r="C447" s="98">
        <v>1000</v>
      </c>
      <c r="D447" s="42" t="s">
        <v>188</v>
      </c>
      <c r="E447" s="48" t="s">
        <v>27</v>
      </c>
    </row>
    <row r="448" spans="1:5" s="50" customFormat="1" x14ac:dyDescent="0.25">
      <c r="A448" s="47">
        <v>43911.521805555552</v>
      </c>
      <c r="B448" s="47">
        <v>43913</v>
      </c>
      <c r="C448" s="98">
        <v>100</v>
      </c>
      <c r="D448" s="42" t="s">
        <v>380</v>
      </c>
      <c r="E448" s="48" t="s">
        <v>27</v>
      </c>
    </row>
    <row r="449" spans="1:5" s="50" customFormat="1" x14ac:dyDescent="0.25">
      <c r="A449" s="47">
        <v>43911.524976851855</v>
      </c>
      <c r="B449" s="47">
        <v>43913</v>
      </c>
      <c r="C449" s="98">
        <v>100</v>
      </c>
      <c r="D449" s="42" t="s">
        <v>381</v>
      </c>
      <c r="E449" s="48" t="s">
        <v>27</v>
      </c>
    </row>
    <row r="450" spans="1:5" s="50" customFormat="1" x14ac:dyDescent="0.25">
      <c r="A450" s="47">
        <v>43911.593206018515</v>
      </c>
      <c r="B450" s="47">
        <v>43913</v>
      </c>
      <c r="C450" s="98">
        <v>200</v>
      </c>
      <c r="D450" s="42" t="s">
        <v>382</v>
      </c>
      <c r="E450" s="48" t="s">
        <v>27</v>
      </c>
    </row>
    <row r="451" spans="1:5" s="50" customFormat="1" x14ac:dyDescent="0.25">
      <c r="A451" s="47">
        <v>43911.632939814815</v>
      </c>
      <c r="B451" s="47">
        <v>43913</v>
      </c>
      <c r="C451" s="98">
        <v>200</v>
      </c>
      <c r="D451" s="42" t="s">
        <v>383</v>
      </c>
      <c r="E451" s="48" t="s">
        <v>27</v>
      </c>
    </row>
    <row r="452" spans="1:5" s="50" customFormat="1" x14ac:dyDescent="0.25">
      <c r="A452" s="47">
        <v>43911.65115740741</v>
      </c>
      <c r="B452" s="47">
        <v>43913</v>
      </c>
      <c r="C452" s="98">
        <v>100</v>
      </c>
      <c r="D452" s="42" t="s">
        <v>384</v>
      </c>
      <c r="E452" s="48" t="s">
        <v>27</v>
      </c>
    </row>
    <row r="453" spans="1:5" s="50" customFormat="1" x14ac:dyDescent="0.25">
      <c r="A453" s="47">
        <v>43911.682604166665</v>
      </c>
      <c r="B453" s="47">
        <v>43913</v>
      </c>
      <c r="C453" s="98">
        <v>2000</v>
      </c>
      <c r="D453" s="42" t="s">
        <v>385</v>
      </c>
      <c r="E453" s="48" t="s">
        <v>27</v>
      </c>
    </row>
    <row r="454" spans="1:5" s="50" customFormat="1" x14ac:dyDescent="0.25">
      <c r="A454" s="47">
        <v>43911.743310185186</v>
      </c>
      <c r="B454" s="47">
        <v>43913</v>
      </c>
      <c r="C454" s="98">
        <v>50</v>
      </c>
      <c r="D454" s="42" t="s">
        <v>386</v>
      </c>
      <c r="E454" s="48" t="s">
        <v>27</v>
      </c>
    </row>
    <row r="455" spans="1:5" s="50" customFormat="1" x14ac:dyDescent="0.25">
      <c r="A455" s="47">
        <v>43911.806793981479</v>
      </c>
      <c r="B455" s="47">
        <v>43913</v>
      </c>
      <c r="C455" s="98">
        <v>200</v>
      </c>
      <c r="D455" s="42" t="s">
        <v>387</v>
      </c>
      <c r="E455" s="48" t="s">
        <v>27</v>
      </c>
    </row>
    <row r="456" spans="1:5" s="50" customFormat="1" x14ac:dyDescent="0.25">
      <c r="A456" s="47">
        <v>43911.807939814818</v>
      </c>
      <c r="B456" s="47">
        <v>43913</v>
      </c>
      <c r="C456" s="98">
        <v>200</v>
      </c>
      <c r="D456" s="42" t="s">
        <v>388</v>
      </c>
      <c r="E456" s="48" t="s">
        <v>27</v>
      </c>
    </row>
    <row r="457" spans="1:5" s="50" customFormat="1" x14ac:dyDescent="0.25">
      <c r="A457" s="47">
        <v>43911.813935185186</v>
      </c>
      <c r="B457" s="47">
        <v>43913</v>
      </c>
      <c r="C457" s="98">
        <v>900</v>
      </c>
      <c r="D457" s="42" t="s">
        <v>389</v>
      </c>
      <c r="E457" s="48" t="s">
        <v>27</v>
      </c>
    </row>
    <row r="458" spans="1:5" s="50" customFormat="1" x14ac:dyDescent="0.25">
      <c r="A458" s="47">
        <v>43911.820810185185</v>
      </c>
      <c r="B458" s="47">
        <v>43913</v>
      </c>
      <c r="C458" s="98">
        <v>50</v>
      </c>
      <c r="D458" s="42" t="s">
        <v>390</v>
      </c>
      <c r="E458" s="48" t="s">
        <v>27</v>
      </c>
    </row>
    <row r="459" spans="1:5" s="50" customFormat="1" x14ac:dyDescent="0.25">
      <c r="A459" s="47">
        <v>43911.842210648145</v>
      </c>
      <c r="B459" s="47">
        <v>43913</v>
      </c>
      <c r="C459" s="98">
        <v>200</v>
      </c>
      <c r="D459" s="42" t="s">
        <v>391</v>
      </c>
      <c r="E459" s="48" t="s">
        <v>27</v>
      </c>
    </row>
    <row r="460" spans="1:5" s="50" customFormat="1" x14ac:dyDescent="0.25">
      <c r="A460" s="47">
        <v>43911.856550925928</v>
      </c>
      <c r="B460" s="47">
        <v>43913</v>
      </c>
      <c r="C460" s="98">
        <v>100</v>
      </c>
      <c r="D460" s="42" t="s">
        <v>392</v>
      </c>
      <c r="E460" s="48" t="s">
        <v>27</v>
      </c>
    </row>
    <row r="461" spans="1:5" s="50" customFormat="1" x14ac:dyDescent="0.25">
      <c r="A461" s="47">
        <v>43911.870115740741</v>
      </c>
      <c r="B461" s="47">
        <v>43913</v>
      </c>
      <c r="C461" s="98">
        <v>10</v>
      </c>
      <c r="D461" s="42" t="s">
        <v>393</v>
      </c>
      <c r="E461" s="48" t="s">
        <v>27</v>
      </c>
    </row>
    <row r="462" spans="1:5" s="50" customFormat="1" x14ac:dyDescent="0.25">
      <c r="A462" s="47">
        <v>43911.937002314815</v>
      </c>
      <c r="B462" s="47">
        <v>43913</v>
      </c>
      <c r="C462" s="98">
        <v>250</v>
      </c>
      <c r="D462" s="42" t="s">
        <v>394</v>
      </c>
      <c r="E462" s="48" t="s">
        <v>27</v>
      </c>
    </row>
    <row r="463" spans="1:5" s="50" customFormat="1" x14ac:dyDescent="0.25">
      <c r="A463" s="47">
        <v>43912.344143518516</v>
      </c>
      <c r="B463" s="47">
        <v>43913</v>
      </c>
      <c r="C463" s="98">
        <v>200</v>
      </c>
      <c r="D463" s="42" t="s">
        <v>395</v>
      </c>
      <c r="E463" s="48" t="s">
        <v>27</v>
      </c>
    </row>
    <row r="464" spans="1:5" s="50" customFormat="1" x14ac:dyDescent="0.25">
      <c r="A464" s="47">
        <v>43912.470578703702</v>
      </c>
      <c r="B464" s="47">
        <v>43913</v>
      </c>
      <c r="C464" s="98">
        <v>500</v>
      </c>
      <c r="D464" s="42" t="s">
        <v>396</v>
      </c>
      <c r="E464" s="48" t="s">
        <v>27</v>
      </c>
    </row>
    <row r="465" spans="1:5" s="50" customFormat="1" x14ac:dyDescent="0.25">
      <c r="A465" s="47">
        <v>43912.538611111115</v>
      </c>
      <c r="B465" s="47">
        <v>43913</v>
      </c>
      <c r="C465" s="98">
        <v>2500</v>
      </c>
      <c r="D465" s="42" t="s">
        <v>397</v>
      </c>
      <c r="E465" s="48" t="s">
        <v>27</v>
      </c>
    </row>
    <row r="466" spans="1:5" s="50" customFormat="1" x14ac:dyDescent="0.25">
      <c r="A466" s="47">
        <v>43912.570173611108</v>
      </c>
      <c r="B466" s="47">
        <v>43913</v>
      </c>
      <c r="C466" s="98">
        <v>500</v>
      </c>
      <c r="D466" s="42" t="s">
        <v>398</v>
      </c>
      <c r="E466" s="48" t="s">
        <v>27</v>
      </c>
    </row>
    <row r="467" spans="1:5" s="50" customFormat="1" x14ac:dyDescent="0.25">
      <c r="A467" s="47">
        <v>43912.585486111115</v>
      </c>
      <c r="B467" s="47">
        <v>43913</v>
      </c>
      <c r="C467" s="98">
        <v>500</v>
      </c>
      <c r="D467" s="42" t="s">
        <v>399</v>
      </c>
      <c r="E467" s="48" t="s">
        <v>27</v>
      </c>
    </row>
    <row r="468" spans="1:5" s="50" customFormat="1" x14ac:dyDescent="0.25">
      <c r="A468" s="47">
        <v>43912.753194444442</v>
      </c>
      <c r="B468" s="47">
        <v>43913</v>
      </c>
      <c r="C468" s="98">
        <v>100</v>
      </c>
      <c r="D468" s="42" t="s">
        <v>400</v>
      </c>
      <c r="E468" s="48" t="s">
        <v>27</v>
      </c>
    </row>
    <row r="469" spans="1:5" s="50" customFormat="1" x14ac:dyDescent="0.25">
      <c r="A469" s="47">
        <v>43912.777986111112</v>
      </c>
      <c r="B469" s="47">
        <v>43913</v>
      </c>
      <c r="C469" s="98">
        <v>500</v>
      </c>
      <c r="D469" s="42" t="s">
        <v>401</v>
      </c>
      <c r="E469" s="48" t="s">
        <v>27</v>
      </c>
    </row>
    <row r="470" spans="1:5" s="50" customFormat="1" x14ac:dyDescent="0.25">
      <c r="A470" s="47">
        <v>43912.903981481482</v>
      </c>
      <c r="B470" s="47">
        <v>43913</v>
      </c>
      <c r="C470" s="98">
        <v>300</v>
      </c>
      <c r="D470" s="42" t="s">
        <v>402</v>
      </c>
      <c r="E470" s="48" t="s">
        <v>27</v>
      </c>
    </row>
    <row r="471" spans="1:5" s="50" customFormat="1" x14ac:dyDescent="0.25">
      <c r="A471" s="47">
        <v>43913.023587962962</v>
      </c>
      <c r="B471" s="47">
        <v>43914</v>
      </c>
      <c r="C471" s="98">
        <v>1000</v>
      </c>
      <c r="D471" s="42" t="s">
        <v>403</v>
      </c>
      <c r="E471" s="48" t="s">
        <v>27</v>
      </c>
    </row>
    <row r="472" spans="1:5" s="50" customFormat="1" x14ac:dyDescent="0.25">
      <c r="A472" s="47">
        <v>43913.031284722223</v>
      </c>
      <c r="B472" s="47">
        <v>43914</v>
      </c>
      <c r="C472" s="98">
        <v>1000</v>
      </c>
      <c r="D472" s="42" t="s">
        <v>403</v>
      </c>
      <c r="E472" s="48" t="s">
        <v>27</v>
      </c>
    </row>
    <row r="473" spans="1:5" s="50" customFormat="1" x14ac:dyDescent="0.25">
      <c r="A473" s="47">
        <v>43913.247094907405</v>
      </c>
      <c r="B473" s="47">
        <v>43914</v>
      </c>
      <c r="C473" s="98">
        <v>300</v>
      </c>
      <c r="D473" s="42"/>
      <c r="E473" s="48" t="s">
        <v>27</v>
      </c>
    </row>
    <row r="474" spans="1:5" s="50" customFormat="1" x14ac:dyDescent="0.25">
      <c r="A474" s="47">
        <v>43913.459351851852</v>
      </c>
      <c r="B474" s="47">
        <v>43914</v>
      </c>
      <c r="C474" s="98">
        <v>200</v>
      </c>
      <c r="D474" s="42" t="s">
        <v>404</v>
      </c>
      <c r="E474" s="48" t="s">
        <v>27</v>
      </c>
    </row>
    <row r="475" spans="1:5" s="50" customFormat="1" x14ac:dyDescent="0.25">
      <c r="A475" s="47">
        <v>43913.480092592596</v>
      </c>
      <c r="B475" s="47">
        <v>43914</v>
      </c>
      <c r="C475" s="98">
        <v>300</v>
      </c>
      <c r="D475" s="42" t="s">
        <v>405</v>
      </c>
      <c r="E475" s="48" t="s">
        <v>27</v>
      </c>
    </row>
    <row r="476" spans="1:5" s="50" customFormat="1" x14ac:dyDescent="0.25">
      <c r="A476" s="47">
        <v>43913.524293981478</v>
      </c>
      <c r="B476" s="47">
        <v>43914</v>
      </c>
      <c r="C476" s="98">
        <v>846</v>
      </c>
      <c r="D476" s="42" t="s">
        <v>406</v>
      </c>
      <c r="E476" s="48" t="s">
        <v>27</v>
      </c>
    </row>
    <row r="477" spans="1:5" s="50" customFormat="1" x14ac:dyDescent="0.25">
      <c r="A477" s="47">
        <v>43913.57435185185</v>
      </c>
      <c r="B477" s="47">
        <v>43914</v>
      </c>
      <c r="C477" s="98">
        <v>100</v>
      </c>
      <c r="D477" s="42" t="s">
        <v>407</v>
      </c>
      <c r="E477" s="48" t="s">
        <v>27</v>
      </c>
    </row>
    <row r="478" spans="1:5" s="50" customFormat="1" x14ac:dyDescent="0.25">
      <c r="A478" s="47">
        <v>43913.579212962963</v>
      </c>
      <c r="B478" s="47">
        <v>43914</v>
      </c>
      <c r="C478" s="98">
        <v>300</v>
      </c>
      <c r="D478" s="42" t="s">
        <v>408</v>
      </c>
      <c r="E478" s="48" t="s">
        <v>27</v>
      </c>
    </row>
    <row r="479" spans="1:5" s="50" customFormat="1" x14ac:dyDescent="0.25">
      <c r="A479" s="47">
        <v>43913.594375000001</v>
      </c>
      <c r="B479" s="47">
        <v>43914</v>
      </c>
      <c r="C479" s="98">
        <v>500</v>
      </c>
      <c r="D479" s="42" t="s">
        <v>409</v>
      </c>
      <c r="E479" s="48" t="s">
        <v>27</v>
      </c>
    </row>
    <row r="480" spans="1:5" s="50" customFormat="1" x14ac:dyDescent="0.25">
      <c r="A480" s="47">
        <v>43913.675162037034</v>
      </c>
      <c r="B480" s="47">
        <v>43914</v>
      </c>
      <c r="C480" s="98">
        <v>100</v>
      </c>
      <c r="D480" s="42" t="s">
        <v>410</v>
      </c>
      <c r="E480" s="48" t="s">
        <v>27</v>
      </c>
    </row>
    <row r="481" spans="1:5" s="50" customFormat="1" x14ac:dyDescent="0.25">
      <c r="A481" s="47">
        <v>43913.73609953704</v>
      </c>
      <c r="B481" s="47">
        <v>43914</v>
      </c>
      <c r="C481" s="98">
        <v>34</v>
      </c>
      <c r="D481" s="42" t="s">
        <v>172</v>
      </c>
      <c r="E481" s="48" t="s">
        <v>267</v>
      </c>
    </row>
    <row r="482" spans="1:5" s="50" customFormat="1" x14ac:dyDescent="0.25">
      <c r="A482" s="47">
        <v>43913.736504629633</v>
      </c>
      <c r="B482" s="47">
        <v>43914</v>
      </c>
      <c r="C482" s="98">
        <v>34</v>
      </c>
      <c r="D482" s="42" t="s">
        <v>172</v>
      </c>
      <c r="E482" s="48" t="s">
        <v>267</v>
      </c>
    </row>
    <row r="483" spans="1:5" s="50" customFormat="1" x14ac:dyDescent="0.25">
      <c r="A483" s="47">
        <v>43913.736828703702</v>
      </c>
      <c r="B483" s="47">
        <v>43914</v>
      </c>
      <c r="C483" s="98">
        <v>34</v>
      </c>
      <c r="D483" s="42" t="s">
        <v>172</v>
      </c>
      <c r="E483" s="48" t="s">
        <v>267</v>
      </c>
    </row>
    <row r="484" spans="1:5" s="50" customFormat="1" x14ac:dyDescent="0.25">
      <c r="A484" s="47">
        <v>43913.737256944441</v>
      </c>
      <c r="B484" s="47">
        <v>43914</v>
      </c>
      <c r="C484" s="98">
        <v>34</v>
      </c>
      <c r="D484" s="42" t="s">
        <v>172</v>
      </c>
      <c r="E484" s="48" t="s">
        <v>267</v>
      </c>
    </row>
    <row r="485" spans="1:5" s="50" customFormat="1" x14ac:dyDescent="0.25">
      <c r="A485" s="47">
        <v>43913.94604166667</v>
      </c>
      <c r="B485" s="47">
        <v>43914</v>
      </c>
      <c r="C485" s="98">
        <v>300</v>
      </c>
      <c r="D485" s="42" t="s">
        <v>411</v>
      </c>
      <c r="E485" s="48" t="s">
        <v>267</v>
      </c>
    </row>
    <row r="486" spans="1:5" s="50" customFormat="1" x14ac:dyDescent="0.25">
      <c r="A486" s="47">
        <v>43914.000937500001</v>
      </c>
      <c r="B486" s="47">
        <v>43915</v>
      </c>
      <c r="C486" s="98">
        <v>100</v>
      </c>
      <c r="D486" s="42" t="s">
        <v>412</v>
      </c>
      <c r="E486" s="48" t="s">
        <v>27</v>
      </c>
    </row>
    <row r="487" spans="1:5" s="50" customFormat="1" x14ac:dyDescent="0.25">
      <c r="A487" s="47">
        <v>43914.019803240742</v>
      </c>
      <c r="B487" s="47">
        <v>43915</v>
      </c>
      <c r="C487" s="98">
        <v>200</v>
      </c>
      <c r="D487" s="42" t="s">
        <v>413</v>
      </c>
      <c r="E487" s="48" t="s">
        <v>27</v>
      </c>
    </row>
    <row r="488" spans="1:5" s="50" customFormat="1" x14ac:dyDescent="0.25">
      <c r="A488" s="47">
        <v>43914.426550925928</v>
      </c>
      <c r="B488" s="47">
        <v>43915</v>
      </c>
      <c r="C488" s="98">
        <v>100</v>
      </c>
      <c r="D488" s="42" t="s">
        <v>414</v>
      </c>
      <c r="E488" s="48" t="s">
        <v>27</v>
      </c>
    </row>
    <row r="489" spans="1:5" s="50" customFormat="1" x14ac:dyDescent="0.25">
      <c r="A489" s="47">
        <v>43914.443055555559</v>
      </c>
      <c r="B489" s="47">
        <v>43915</v>
      </c>
      <c r="C489" s="98">
        <v>33</v>
      </c>
      <c r="D489" s="42" t="s">
        <v>172</v>
      </c>
      <c r="E489" s="48" t="s">
        <v>267</v>
      </c>
    </row>
    <row r="490" spans="1:5" s="50" customFormat="1" x14ac:dyDescent="0.25">
      <c r="A490" s="47">
        <v>43914.443402777775</v>
      </c>
      <c r="B490" s="47">
        <v>43915</v>
      </c>
      <c r="C490" s="98">
        <v>33</v>
      </c>
      <c r="D490" s="42" t="s">
        <v>172</v>
      </c>
      <c r="E490" s="48" t="s">
        <v>267</v>
      </c>
    </row>
    <row r="491" spans="1:5" s="50" customFormat="1" x14ac:dyDescent="0.25">
      <c r="A491" s="47">
        <v>43914.443807870368</v>
      </c>
      <c r="B491" s="47">
        <v>43915</v>
      </c>
      <c r="C491" s="98">
        <v>33</v>
      </c>
      <c r="D491" s="42" t="s">
        <v>172</v>
      </c>
      <c r="E491" s="48" t="s">
        <v>267</v>
      </c>
    </row>
    <row r="492" spans="1:5" s="50" customFormat="1" x14ac:dyDescent="0.25">
      <c r="A492" s="47">
        <v>43914.444224537037</v>
      </c>
      <c r="B492" s="47">
        <v>43915</v>
      </c>
      <c r="C492" s="98">
        <v>33</v>
      </c>
      <c r="D492" s="42" t="s">
        <v>172</v>
      </c>
      <c r="E492" s="48" t="s">
        <v>267</v>
      </c>
    </row>
    <row r="493" spans="1:5" s="50" customFormat="1" x14ac:dyDescent="0.25">
      <c r="A493" s="47">
        <v>43914.454108796293</v>
      </c>
      <c r="B493" s="47">
        <v>43915</v>
      </c>
      <c r="C493" s="98">
        <v>300</v>
      </c>
      <c r="D493" s="42" t="s">
        <v>415</v>
      </c>
      <c r="E493" s="48" t="s">
        <v>27</v>
      </c>
    </row>
    <row r="494" spans="1:5" s="50" customFormat="1" x14ac:dyDescent="0.25">
      <c r="A494" s="47">
        <v>43914.48027777778</v>
      </c>
      <c r="B494" s="47">
        <v>43915</v>
      </c>
      <c r="C494" s="98">
        <v>500</v>
      </c>
      <c r="D494" s="42" t="s">
        <v>416</v>
      </c>
      <c r="E494" s="48" t="s">
        <v>27</v>
      </c>
    </row>
    <row r="495" spans="1:5" s="50" customFormat="1" x14ac:dyDescent="0.25">
      <c r="A495" s="47">
        <v>43914.511874999997</v>
      </c>
      <c r="B495" s="47">
        <v>43915</v>
      </c>
      <c r="C495" s="98">
        <v>500</v>
      </c>
      <c r="D495" s="42" t="s">
        <v>417</v>
      </c>
      <c r="E495" s="48" t="s">
        <v>27</v>
      </c>
    </row>
    <row r="496" spans="1:5" s="50" customFormat="1" x14ac:dyDescent="0.25">
      <c r="A496" s="47">
        <v>43914.513275462959</v>
      </c>
      <c r="B496" s="47">
        <v>43915</v>
      </c>
      <c r="C496" s="98">
        <v>500</v>
      </c>
      <c r="D496" s="42" t="s">
        <v>418</v>
      </c>
      <c r="E496" s="48" t="s">
        <v>267</v>
      </c>
    </row>
    <row r="497" spans="1:5" s="50" customFormat="1" x14ac:dyDescent="0.25">
      <c r="A497" s="47">
        <v>43914.544027777774</v>
      </c>
      <c r="B497" s="47">
        <v>43915</v>
      </c>
      <c r="C497" s="98">
        <v>200</v>
      </c>
      <c r="D497" s="42" t="s">
        <v>419</v>
      </c>
      <c r="E497" s="48" t="s">
        <v>27</v>
      </c>
    </row>
    <row r="498" spans="1:5" s="50" customFormat="1" x14ac:dyDescent="0.25">
      <c r="A498" s="47">
        <v>43914.610844907409</v>
      </c>
      <c r="B498" s="47">
        <v>43915</v>
      </c>
      <c r="C498" s="98">
        <v>1000</v>
      </c>
      <c r="D498" s="42" t="s">
        <v>420</v>
      </c>
      <c r="E498" s="48" t="s">
        <v>27</v>
      </c>
    </row>
    <row r="499" spans="1:5" s="50" customFormat="1" x14ac:dyDescent="0.25">
      <c r="A499" s="47">
        <v>43914.630972222221</v>
      </c>
      <c r="B499" s="47">
        <v>43915</v>
      </c>
      <c r="C499" s="98">
        <v>500</v>
      </c>
      <c r="D499" s="42" t="s">
        <v>421</v>
      </c>
      <c r="E499" s="48" t="s">
        <v>267</v>
      </c>
    </row>
    <row r="500" spans="1:5" s="50" customFormat="1" x14ac:dyDescent="0.25">
      <c r="A500" s="47">
        <v>43914.671481481484</v>
      </c>
      <c r="B500" s="47">
        <v>43915</v>
      </c>
      <c r="C500" s="98">
        <v>100</v>
      </c>
      <c r="D500" s="42" t="s">
        <v>422</v>
      </c>
      <c r="E500" s="48" t="s">
        <v>27</v>
      </c>
    </row>
    <row r="501" spans="1:5" s="50" customFormat="1" x14ac:dyDescent="0.25">
      <c r="A501" s="47">
        <v>43914.73265046296</v>
      </c>
      <c r="B501" s="47">
        <v>43915</v>
      </c>
      <c r="C501" s="98">
        <v>100</v>
      </c>
      <c r="D501" s="42" t="s">
        <v>423</v>
      </c>
      <c r="E501" s="48" t="s">
        <v>267</v>
      </c>
    </row>
    <row r="502" spans="1:5" s="50" customFormat="1" x14ac:dyDescent="0.25">
      <c r="A502" s="47">
        <v>43914.735717592594</v>
      </c>
      <c r="B502" s="47">
        <v>43915</v>
      </c>
      <c r="C502" s="98">
        <v>500</v>
      </c>
      <c r="D502" s="42" t="s">
        <v>424</v>
      </c>
      <c r="E502" s="48" t="s">
        <v>27</v>
      </c>
    </row>
    <row r="503" spans="1:5" s="50" customFormat="1" x14ac:dyDescent="0.25">
      <c r="A503" s="47">
        <v>43914.74622685185</v>
      </c>
      <c r="B503" s="47">
        <v>43915</v>
      </c>
      <c r="C503" s="98">
        <v>500</v>
      </c>
      <c r="D503" s="42" t="s">
        <v>425</v>
      </c>
      <c r="E503" s="48" t="s">
        <v>27</v>
      </c>
    </row>
    <row r="504" spans="1:5" s="50" customFormat="1" x14ac:dyDescent="0.25">
      <c r="A504" s="47">
        <v>43914.867164351854</v>
      </c>
      <c r="B504" s="47">
        <v>43915</v>
      </c>
      <c r="C504" s="98">
        <v>1000</v>
      </c>
      <c r="D504" s="42" t="s">
        <v>426</v>
      </c>
      <c r="E504" s="48" t="s">
        <v>267</v>
      </c>
    </row>
    <row r="505" spans="1:5" s="50" customFormat="1" x14ac:dyDescent="0.25">
      <c r="A505" s="47">
        <v>43914.918726851851</v>
      </c>
      <c r="B505" s="47">
        <v>43915</v>
      </c>
      <c r="C505" s="98">
        <v>2000</v>
      </c>
      <c r="D505" s="42" t="s">
        <v>137</v>
      </c>
      <c r="E505" s="48" t="s">
        <v>27</v>
      </c>
    </row>
    <row r="506" spans="1:5" s="50" customFormat="1" x14ac:dyDescent="0.25">
      <c r="A506" s="47">
        <v>43914.967546296299</v>
      </c>
      <c r="B506" s="47">
        <v>43915</v>
      </c>
      <c r="C506" s="98">
        <v>200</v>
      </c>
      <c r="D506" s="42" t="s">
        <v>427</v>
      </c>
      <c r="E506" s="48" t="s">
        <v>267</v>
      </c>
    </row>
    <row r="507" spans="1:5" s="50" customFormat="1" x14ac:dyDescent="0.25">
      <c r="A507" s="47">
        <v>43914.975659722222</v>
      </c>
      <c r="B507" s="47">
        <v>43915</v>
      </c>
      <c r="C507" s="98">
        <v>100</v>
      </c>
      <c r="D507" s="42" t="s">
        <v>428</v>
      </c>
      <c r="E507" s="48" t="s">
        <v>267</v>
      </c>
    </row>
    <row r="508" spans="1:5" s="50" customFormat="1" x14ac:dyDescent="0.25">
      <c r="A508" s="47">
        <v>43914.992222222223</v>
      </c>
      <c r="B508" s="47">
        <v>43915</v>
      </c>
      <c r="C508" s="98">
        <v>300</v>
      </c>
      <c r="D508" s="42" t="s">
        <v>429</v>
      </c>
      <c r="E508" s="48" t="s">
        <v>27</v>
      </c>
    </row>
    <row r="509" spans="1:5" s="50" customFormat="1" x14ac:dyDescent="0.25">
      <c r="A509" s="47">
        <v>43915.005069444444</v>
      </c>
      <c r="B509" s="47">
        <v>43916</v>
      </c>
      <c r="C509" s="98">
        <v>753</v>
      </c>
      <c r="D509" s="42" t="s">
        <v>430</v>
      </c>
      <c r="E509" s="48" t="s">
        <v>27</v>
      </c>
    </row>
    <row r="510" spans="1:5" s="50" customFormat="1" x14ac:dyDescent="0.25">
      <c r="A510" s="47">
        <v>43915.035555555558</v>
      </c>
      <c r="B510" s="47">
        <v>43916</v>
      </c>
      <c r="C510" s="98">
        <v>500</v>
      </c>
      <c r="D510" s="42" t="s">
        <v>431</v>
      </c>
      <c r="E510" s="48" t="s">
        <v>267</v>
      </c>
    </row>
    <row r="511" spans="1:5" s="50" customFormat="1" x14ac:dyDescent="0.25">
      <c r="A511" s="47">
        <v>43915.041886574072</v>
      </c>
      <c r="B511" s="47">
        <v>43916</v>
      </c>
      <c r="C511" s="98">
        <v>1000</v>
      </c>
      <c r="D511" s="42" t="s">
        <v>432</v>
      </c>
      <c r="E511" s="48" t="s">
        <v>267</v>
      </c>
    </row>
    <row r="512" spans="1:5" s="50" customFormat="1" x14ac:dyDescent="0.25">
      <c r="A512" s="47">
        <v>43915.372303240743</v>
      </c>
      <c r="B512" s="47">
        <v>43916</v>
      </c>
      <c r="C512" s="98">
        <v>500</v>
      </c>
      <c r="D512" s="42" t="s">
        <v>433</v>
      </c>
      <c r="E512" s="48" t="s">
        <v>27</v>
      </c>
    </row>
    <row r="513" spans="1:5" s="50" customFormat="1" x14ac:dyDescent="0.25">
      <c r="A513" s="47">
        <v>43915.378842592596</v>
      </c>
      <c r="B513" s="47">
        <v>43916</v>
      </c>
      <c r="C513" s="98">
        <v>100</v>
      </c>
      <c r="D513" s="42"/>
      <c r="E513" s="48" t="s">
        <v>27</v>
      </c>
    </row>
    <row r="514" spans="1:5" s="50" customFormat="1" x14ac:dyDescent="0.25">
      <c r="A514" s="47">
        <v>43915.384594907409</v>
      </c>
      <c r="B514" s="47">
        <v>43916</v>
      </c>
      <c r="C514" s="98">
        <v>1000</v>
      </c>
      <c r="D514" s="42" t="s">
        <v>434</v>
      </c>
      <c r="E514" s="48" t="s">
        <v>27</v>
      </c>
    </row>
    <row r="515" spans="1:5" s="50" customFormat="1" x14ac:dyDescent="0.25">
      <c r="A515" s="47">
        <v>43915.410462962966</v>
      </c>
      <c r="B515" s="47">
        <v>43916</v>
      </c>
      <c r="C515" s="98">
        <v>33</v>
      </c>
      <c r="D515" s="42" t="s">
        <v>172</v>
      </c>
      <c r="E515" s="48" t="s">
        <v>267</v>
      </c>
    </row>
    <row r="516" spans="1:5" s="50" customFormat="1" x14ac:dyDescent="0.25">
      <c r="A516" s="47">
        <v>43915.411111111112</v>
      </c>
      <c r="B516" s="47">
        <v>43916</v>
      </c>
      <c r="C516" s="98">
        <v>33</v>
      </c>
      <c r="D516" s="42" t="s">
        <v>172</v>
      </c>
      <c r="E516" s="48" t="s">
        <v>267</v>
      </c>
    </row>
    <row r="517" spans="1:5" s="50" customFormat="1" x14ac:dyDescent="0.25">
      <c r="A517" s="47">
        <v>43915.411678240744</v>
      </c>
      <c r="B517" s="47">
        <v>43916</v>
      </c>
      <c r="C517" s="98">
        <v>33</v>
      </c>
      <c r="D517" s="42" t="s">
        <v>172</v>
      </c>
      <c r="E517" s="48" t="s">
        <v>267</v>
      </c>
    </row>
    <row r="518" spans="1:5" s="50" customFormat="1" x14ac:dyDescent="0.25">
      <c r="A518" s="47">
        <v>43915.41201388889</v>
      </c>
      <c r="B518" s="47">
        <v>43916</v>
      </c>
      <c r="C518" s="98">
        <v>33</v>
      </c>
      <c r="D518" s="42" t="s">
        <v>172</v>
      </c>
      <c r="E518" s="48" t="s">
        <v>267</v>
      </c>
    </row>
    <row r="519" spans="1:5" s="50" customFormat="1" x14ac:dyDescent="0.25">
      <c r="A519" s="47">
        <v>43915.488530092596</v>
      </c>
      <c r="B519" s="47">
        <v>43916</v>
      </c>
      <c r="C519" s="98">
        <v>1000</v>
      </c>
      <c r="D519" s="42" t="s">
        <v>164</v>
      </c>
      <c r="E519" s="48" t="s">
        <v>27</v>
      </c>
    </row>
    <row r="520" spans="1:5" s="50" customFormat="1" x14ac:dyDescent="0.25">
      <c r="A520" s="47">
        <v>43915.502893518518</v>
      </c>
      <c r="B520" s="47">
        <v>43916</v>
      </c>
      <c r="C520" s="98">
        <v>200</v>
      </c>
      <c r="D520" s="42" t="s">
        <v>435</v>
      </c>
      <c r="E520" s="48" t="s">
        <v>27</v>
      </c>
    </row>
    <row r="521" spans="1:5" s="50" customFormat="1" x14ac:dyDescent="0.25">
      <c r="A521" s="47">
        <v>43915.52685185185</v>
      </c>
      <c r="B521" s="47">
        <v>43916</v>
      </c>
      <c r="C521" s="98">
        <v>100</v>
      </c>
      <c r="D521" s="42" t="s">
        <v>436</v>
      </c>
      <c r="E521" s="48" t="s">
        <v>27</v>
      </c>
    </row>
    <row r="522" spans="1:5" s="50" customFormat="1" x14ac:dyDescent="0.25">
      <c r="A522" s="47">
        <v>43915.596597222226</v>
      </c>
      <c r="B522" s="47">
        <v>43916</v>
      </c>
      <c r="C522" s="98">
        <v>300</v>
      </c>
      <c r="D522" s="42" t="s">
        <v>437</v>
      </c>
      <c r="E522" s="48" t="s">
        <v>27</v>
      </c>
    </row>
    <row r="523" spans="1:5" s="50" customFormat="1" x14ac:dyDescent="0.25">
      <c r="A523" s="47">
        <v>43915.61990740741</v>
      </c>
      <c r="B523" s="47">
        <v>43916</v>
      </c>
      <c r="C523" s="98">
        <v>3000</v>
      </c>
      <c r="D523" s="42" t="s">
        <v>438</v>
      </c>
      <c r="E523" s="48" t="s">
        <v>27</v>
      </c>
    </row>
    <row r="524" spans="1:5" s="50" customFormat="1" x14ac:dyDescent="0.25">
      <c r="A524" s="47">
        <v>43915.653912037036</v>
      </c>
      <c r="B524" s="47">
        <v>43916</v>
      </c>
      <c r="C524" s="98">
        <v>100</v>
      </c>
      <c r="D524" s="42" t="s">
        <v>439</v>
      </c>
      <c r="E524" s="48" t="s">
        <v>267</v>
      </c>
    </row>
    <row r="525" spans="1:5" s="50" customFormat="1" x14ac:dyDescent="0.25">
      <c r="A525" s="47">
        <v>43915.660243055558</v>
      </c>
      <c r="B525" s="47">
        <v>43916</v>
      </c>
      <c r="C525" s="98">
        <v>100</v>
      </c>
      <c r="D525" s="42" t="s">
        <v>440</v>
      </c>
      <c r="E525" s="48" t="s">
        <v>27</v>
      </c>
    </row>
    <row r="526" spans="1:5" s="50" customFormat="1" x14ac:dyDescent="0.25">
      <c r="A526" s="47">
        <v>43915.66097222222</v>
      </c>
      <c r="B526" s="47">
        <v>43916</v>
      </c>
      <c r="C526" s="98">
        <v>100</v>
      </c>
      <c r="D526" s="42" t="s">
        <v>440</v>
      </c>
      <c r="E526" s="48" t="s">
        <v>27</v>
      </c>
    </row>
    <row r="527" spans="1:5" s="50" customFormat="1" x14ac:dyDescent="0.25">
      <c r="A527" s="47">
        <v>43915.664606481485</v>
      </c>
      <c r="B527" s="47">
        <v>43916</v>
      </c>
      <c r="C527" s="98">
        <v>1000</v>
      </c>
      <c r="D527" s="42" t="s">
        <v>441</v>
      </c>
      <c r="E527" s="48" t="s">
        <v>267</v>
      </c>
    </row>
    <row r="528" spans="1:5" s="50" customFormat="1" x14ac:dyDescent="0.25">
      <c r="A528" s="47">
        <v>43915.666481481479</v>
      </c>
      <c r="B528" s="47">
        <v>43916</v>
      </c>
      <c r="C528" s="98">
        <v>100</v>
      </c>
      <c r="D528" s="42" t="s">
        <v>442</v>
      </c>
      <c r="E528" s="48" t="s">
        <v>27</v>
      </c>
    </row>
    <row r="529" spans="1:5" s="50" customFormat="1" x14ac:dyDescent="0.25">
      <c r="A529" s="47">
        <v>43915.714421296296</v>
      </c>
      <c r="B529" s="47">
        <v>43916</v>
      </c>
      <c r="C529" s="98">
        <v>200</v>
      </c>
      <c r="D529" s="42" t="s">
        <v>443</v>
      </c>
      <c r="E529" s="48" t="s">
        <v>27</v>
      </c>
    </row>
    <row r="530" spans="1:5" s="50" customFormat="1" x14ac:dyDescent="0.25">
      <c r="A530" s="47">
        <v>43915.752418981479</v>
      </c>
      <c r="B530" s="47">
        <v>43916</v>
      </c>
      <c r="C530" s="98">
        <v>300</v>
      </c>
      <c r="D530" s="42" t="s">
        <v>102</v>
      </c>
      <c r="E530" s="48" t="s">
        <v>27</v>
      </c>
    </row>
    <row r="531" spans="1:5" s="50" customFormat="1" x14ac:dyDescent="0.25">
      <c r="A531" s="47">
        <v>43915.791921296295</v>
      </c>
      <c r="B531" s="47">
        <v>43916</v>
      </c>
      <c r="C531" s="98">
        <v>33</v>
      </c>
      <c r="D531" s="42" t="s">
        <v>172</v>
      </c>
      <c r="E531" s="48" t="s">
        <v>267</v>
      </c>
    </row>
    <row r="532" spans="1:5" s="50" customFormat="1" x14ac:dyDescent="0.25">
      <c r="A532" s="47">
        <v>43915.792256944442</v>
      </c>
      <c r="B532" s="47">
        <v>43916</v>
      </c>
      <c r="C532" s="98">
        <v>33</v>
      </c>
      <c r="D532" s="42" t="s">
        <v>172</v>
      </c>
      <c r="E532" s="48" t="s">
        <v>267</v>
      </c>
    </row>
    <row r="533" spans="1:5" s="50" customFormat="1" x14ac:dyDescent="0.25">
      <c r="A533" s="47">
        <v>43915.792569444442</v>
      </c>
      <c r="B533" s="47">
        <v>43916</v>
      </c>
      <c r="C533" s="98">
        <v>33</v>
      </c>
      <c r="D533" s="42" t="s">
        <v>172</v>
      </c>
      <c r="E533" s="48" t="s">
        <v>267</v>
      </c>
    </row>
    <row r="534" spans="1:5" s="50" customFormat="1" x14ac:dyDescent="0.25">
      <c r="A534" s="47">
        <v>43915.792962962965</v>
      </c>
      <c r="B534" s="47">
        <v>43916</v>
      </c>
      <c r="C534" s="98">
        <v>33</v>
      </c>
      <c r="D534" s="42" t="s">
        <v>172</v>
      </c>
      <c r="E534" s="48" t="s">
        <v>267</v>
      </c>
    </row>
    <row r="535" spans="1:5" s="50" customFormat="1" x14ac:dyDescent="0.25">
      <c r="A535" s="47">
        <v>43915.804502314815</v>
      </c>
      <c r="B535" s="47">
        <v>43916</v>
      </c>
      <c r="C535" s="98">
        <v>100</v>
      </c>
      <c r="D535" s="42" t="s">
        <v>444</v>
      </c>
      <c r="E535" s="48" t="s">
        <v>27</v>
      </c>
    </row>
    <row r="536" spans="1:5" s="50" customFormat="1" x14ac:dyDescent="0.25">
      <c r="A536" s="47">
        <v>43915.830335648148</v>
      </c>
      <c r="B536" s="47">
        <v>43916</v>
      </c>
      <c r="C536" s="98">
        <v>100</v>
      </c>
      <c r="D536" s="42" t="s">
        <v>445</v>
      </c>
      <c r="E536" s="48" t="s">
        <v>27</v>
      </c>
    </row>
    <row r="537" spans="1:5" s="50" customFormat="1" x14ac:dyDescent="0.25">
      <c r="A537" s="47">
        <v>43915.830752314818</v>
      </c>
      <c r="B537" s="47">
        <v>43916</v>
      </c>
      <c r="C537" s="98">
        <v>500</v>
      </c>
      <c r="D537" s="42" t="s">
        <v>446</v>
      </c>
      <c r="E537" s="48" t="s">
        <v>27</v>
      </c>
    </row>
    <row r="538" spans="1:5" s="50" customFormat="1" x14ac:dyDescent="0.25">
      <c r="A538" s="47">
        <v>43915.834768518522</v>
      </c>
      <c r="B538" s="47">
        <v>43916</v>
      </c>
      <c r="C538" s="98">
        <v>2000</v>
      </c>
      <c r="D538" s="42" t="s">
        <v>447</v>
      </c>
      <c r="E538" s="48" t="s">
        <v>267</v>
      </c>
    </row>
    <row r="539" spans="1:5" s="50" customFormat="1" x14ac:dyDescent="0.25">
      <c r="A539" s="47">
        <v>43915.835289351853</v>
      </c>
      <c r="B539" s="47">
        <v>43916</v>
      </c>
      <c r="C539" s="98">
        <v>300</v>
      </c>
      <c r="D539" s="42" t="s">
        <v>448</v>
      </c>
      <c r="E539" s="48" t="s">
        <v>27</v>
      </c>
    </row>
    <row r="540" spans="1:5" s="50" customFormat="1" x14ac:dyDescent="0.25">
      <c r="A540" s="47">
        <v>43915.859479166669</v>
      </c>
      <c r="B540" s="47">
        <v>43916</v>
      </c>
      <c r="C540" s="98">
        <v>300</v>
      </c>
      <c r="D540" s="42" t="s">
        <v>449</v>
      </c>
      <c r="E540" s="48" t="s">
        <v>27</v>
      </c>
    </row>
    <row r="541" spans="1:5" s="50" customFormat="1" x14ac:dyDescent="0.25">
      <c r="A541" s="47">
        <v>43915.903437499997</v>
      </c>
      <c r="B541" s="47">
        <v>43916</v>
      </c>
      <c r="C541" s="98">
        <v>500</v>
      </c>
      <c r="D541" s="42" t="s">
        <v>450</v>
      </c>
      <c r="E541" s="48" t="s">
        <v>27</v>
      </c>
    </row>
    <row r="542" spans="1:5" s="50" customFormat="1" x14ac:dyDescent="0.25">
      <c r="A542" s="47">
        <v>43915.961655092593</v>
      </c>
      <c r="B542" s="47">
        <v>43916</v>
      </c>
      <c r="C542" s="98">
        <v>500</v>
      </c>
      <c r="D542" s="42" t="s">
        <v>451</v>
      </c>
      <c r="E542" s="48" t="s">
        <v>27</v>
      </c>
    </row>
    <row r="543" spans="1:5" s="50" customFormat="1" x14ac:dyDescent="0.25">
      <c r="A543" s="47">
        <v>43916.389594907407</v>
      </c>
      <c r="B543" s="47">
        <v>43917</v>
      </c>
      <c r="C543" s="98">
        <v>50</v>
      </c>
      <c r="D543" s="42" t="s">
        <v>440</v>
      </c>
      <c r="E543" s="48" t="s">
        <v>27</v>
      </c>
    </row>
    <row r="544" spans="1:5" s="50" customFormat="1" x14ac:dyDescent="0.25">
      <c r="A544" s="47">
        <v>43916.412638888891</v>
      </c>
      <c r="B544" s="47">
        <v>43917</v>
      </c>
      <c r="C544" s="98">
        <v>300</v>
      </c>
      <c r="D544" s="42" t="s">
        <v>452</v>
      </c>
      <c r="E544" s="48" t="s">
        <v>27</v>
      </c>
    </row>
    <row r="545" spans="1:5" s="50" customFormat="1" x14ac:dyDescent="0.25">
      <c r="A545" s="47">
        <v>43916.540682870371</v>
      </c>
      <c r="B545" s="47">
        <v>43917</v>
      </c>
      <c r="C545" s="98">
        <v>100</v>
      </c>
      <c r="D545" s="42" t="s">
        <v>79</v>
      </c>
      <c r="E545" s="48" t="s">
        <v>27</v>
      </c>
    </row>
    <row r="546" spans="1:5" s="50" customFormat="1" x14ac:dyDescent="0.25">
      <c r="A546" s="47">
        <v>43916.562199074076</v>
      </c>
      <c r="B546" s="47">
        <v>43917</v>
      </c>
      <c r="C546" s="98">
        <v>500</v>
      </c>
      <c r="D546" s="42" t="s">
        <v>453</v>
      </c>
      <c r="E546" s="48" t="s">
        <v>27</v>
      </c>
    </row>
    <row r="547" spans="1:5" s="50" customFormat="1" x14ac:dyDescent="0.25">
      <c r="A547" s="47">
        <v>43916.608055555553</v>
      </c>
      <c r="B547" s="47">
        <v>43917</v>
      </c>
      <c r="C547" s="98">
        <v>2000</v>
      </c>
      <c r="D547" s="42" t="s">
        <v>454</v>
      </c>
      <c r="E547" s="48" t="s">
        <v>27</v>
      </c>
    </row>
    <row r="548" spans="1:5" s="50" customFormat="1" x14ac:dyDescent="0.25">
      <c r="A548" s="47">
        <v>43916.609675925924</v>
      </c>
      <c r="B548" s="47">
        <v>43917</v>
      </c>
      <c r="C548" s="98">
        <v>50</v>
      </c>
      <c r="D548" s="42" t="s">
        <v>455</v>
      </c>
      <c r="E548" s="48" t="s">
        <v>27</v>
      </c>
    </row>
    <row r="549" spans="1:5" s="50" customFormat="1" x14ac:dyDescent="0.25">
      <c r="A549" s="47">
        <v>43916.661874999998</v>
      </c>
      <c r="B549" s="47">
        <v>43917</v>
      </c>
      <c r="C549" s="98">
        <v>1000</v>
      </c>
      <c r="D549" s="42" t="s">
        <v>456</v>
      </c>
      <c r="E549" s="48" t="s">
        <v>27</v>
      </c>
    </row>
    <row r="550" spans="1:5" s="50" customFormat="1" x14ac:dyDescent="0.25">
      <c r="A550" s="47">
        <v>43916.663483796299</v>
      </c>
      <c r="B550" s="47">
        <v>43917</v>
      </c>
      <c r="C550" s="98">
        <v>1000</v>
      </c>
      <c r="D550" s="42" t="s">
        <v>456</v>
      </c>
      <c r="E550" s="48" t="s">
        <v>27</v>
      </c>
    </row>
    <row r="551" spans="1:5" s="50" customFormat="1" x14ac:dyDescent="0.25">
      <c r="A551" s="47">
        <v>43916.663900462961</v>
      </c>
      <c r="B551" s="47">
        <v>43917</v>
      </c>
      <c r="C551" s="98">
        <v>1000</v>
      </c>
      <c r="D551" s="42" t="s">
        <v>456</v>
      </c>
      <c r="E551" s="48" t="s">
        <v>27</v>
      </c>
    </row>
    <row r="552" spans="1:5" s="50" customFormat="1" x14ac:dyDescent="0.25">
      <c r="A552" s="47">
        <v>43916.664317129631</v>
      </c>
      <c r="B552" s="47">
        <v>43917</v>
      </c>
      <c r="C552" s="98">
        <v>1000</v>
      </c>
      <c r="D552" s="42" t="s">
        <v>456</v>
      </c>
      <c r="E552" s="48" t="s">
        <v>27</v>
      </c>
    </row>
    <row r="553" spans="1:5" s="50" customFormat="1" x14ac:dyDescent="0.25">
      <c r="A553" s="47">
        <v>43916.665034722224</v>
      </c>
      <c r="B553" s="47">
        <v>43917</v>
      </c>
      <c r="C553" s="98">
        <v>1000</v>
      </c>
      <c r="D553" s="42" t="s">
        <v>456</v>
      </c>
      <c r="E553" s="48" t="s">
        <v>27</v>
      </c>
    </row>
    <row r="554" spans="1:5" s="50" customFormat="1" x14ac:dyDescent="0.25">
      <c r="A554" s="47">
        <v>43916.665358796294</v>
      </c>
      <c r="B554" s="47">
        <v>43917</v>
      </c>
      <c r="C554" s="98">
        <v>1000</v>
      </c>
      <c r="D554" s="42" t="s">
        <v>456</v>
      </c>
      <c r="E554" s="48" t="s">
        <v>27</v>
      </c>
    </row>
    <row r="555" spans="1:5" s="50" customFormat="1" x14ac:dyDescent="0.25">
      <c r="A555" s="47">
        <v>43916.666018518517</v>
      </c>
      <c r="B555" s="47">
        <v>43917</v>
      </c>
      <c r="C555" s="98">
        <v>300</v>
      </c>
      <c r="D555" s="42" t="s">
        <v>456</v>
      </c>
      <c r="E555" s="48" t="s">
        <v>27</v>
      </c>
    </row>
    <row r="556" spans="1:5" s="50" customFormat="1" x14ac:dyDescent="0.25">
      <c r="A556" s="47">
        <v>43916.667337962965</v>
      </c>
      <c r="B556" s="47">
        <v>43917</v>
      </c>
      <c r="C556" s="98">
        <v>26000</v>
      </c>
      <c r="D556" s="42" t="s">
        <v>457</v>
      </c>
      <c r="E556" s="48" t="s">
        <v>27</v>
      </c>
    </row>
    <row r="557" spans="1:5" s="50" customFormat="1" x14ac:dyDescent="0.25">
      <c r="A557" s="47">
        <v>43916.672418981485</v>
      </c>
      <c r="B557" s="47">
        <v>43917</v>
      </c>
      <c r="C557" s="98">
        <v>33</v>
      </c>
      <c r="D557" s="42" t="s">
        <v>172</v>
      </c>
      <c r="E557" s="48" t="s">
        <v>267</v>
      </c>
    </row>
    <row r="558" spans="1:5" s="50" customFormat="1" x14ac:dyDescent="0.25">
      <c r="A558" s="47">
        <v>43916.681215277778</v>
      </c>
      <c r="B558" s="47">
        <v>43917</v>
      </c>
      <c r="C558" s="98">
        <v>33</v>
      </c>
      <c r="D558" s="42" t="s">
        <v>172</v>
      </c>
      <c r="E558" s="48" t="s">
        <v>267</v>
      </c>
    </row>
    <row r="559" spans="1:5" s="50" customFormat="1" x14ac:dyDescent="0.25">
      <c r="A559" s="47">
        <v>43916.688668981478</v>
      </c>
      <c r="B559" s="47">
        <v>43917</v>
      </c>
      <c r="C559" s="98">
        <v>2000</v>
      </c>
      <c r="D559" s="42"/>
      <c r="E559" s="48" t="s">
        <v>27</v>
      </c>
    </row>
    <row r="560" spans="1:5" s="50" customFormat="1" x14ac:dyDescent="0.25">
      <c r="A560" s="47">
        <v>43916.701342592591</v>
      </c>
      <c r="B560" s="47">
        <v>43917</v>
      </c>
      <c r="C560" s="98">
        <v>100</v>
      </c>
      <c r="D560" s="42" t="s">
        <v>458</v>
      </c>
      <c r="E560" s="48" t="s">
        <v>27</v>
      </c>
    </row>
    <row r="561" spans="1:5" s="50" customFormat="1" x14ac:dyDescent="0.25">
      <c r="A561" s="47">
        <v>43916.707199074073</v>
      </c>
      <c r="B561" s="47">
        <v>43917</v>
      </c>
      <c r="C561" s="98">
        <v>1000</v>
      </c>
      <c r="D561" s="42" t="s">
        <v>459</v>
      </c>
      <c r="E561" s="48" t="s">
        <v>27</v>
      </c>
    </row>
    <row r="562" spans="1:5" s="50" customFormat="1" x14ac:dyDescent="0.25">
      <c r="A562" s="47">
        <v>43916.710023148145</v>
      </c>
      <c r="B562" s="47">
        <v>43917</v>
      </c>
      <c r="C562" s="98">
        <v>2000</v>
      </c>
      <c r="D562" s="42" t="s">
        <v>460</v>
      </c>
      <c r="E562" s="48" t="s">
        <v>27</v>
      </c>
    </row>
    <row r="563" spans="1:5" s="50" customFormat="1" x14ac:dyDescent="0.25">
      <c r="A563" s="47">
        <v>43916.78802083333</v>
      </c>
      <c r="B563" s="47">
        <v>43917</v>
      </c>
      <c r="C563" s="98">
        <v>3000</v>
      </c>
      <c r="D563" s="42" t="s">
        <v>457</v>
      </c>
      <c r="E563" s="48" t="s">
        <v>27</v>
      </c>
    </row>
    <row r="564" spans="1:5" s="50" customFormat="1" x14ac:dyDescent="0.25">
      <c r="A564" s="47">
        <v>43916.870381944442</v>
      </c>
      <c r="B564" s="47">
        <v>43917</v>
      </c>
      <c r="C564" s="98">
        <v>1000</v>
      </c>
      <c r="D564" s="42" t="s">
        <v>461</v>
      </c>
      <c r="E564" s="48" t="s">
        <v>267</v>
      </c>
    </row>
    <row r="565" spans="1:5" s="50" customFormat="1" x14ac:dyDescent="0.25">
      <c r="A565" s="47">
        <v>43916.888541666667</v>
      </c>
      <c r="B565" s="47">
        <v>43917</v>
      </c>
      <c r="C565" s="98">
        <v>500</v>
      </c>
      <c r="D565" s="42" t="s">
        <v>462</v>
      </c>
      <c r="E565" s="48" t="s">
        <v>27</v>
      </c>
    </row>
    <row r="566" spans="1:5" s="50" customFormat="1" x14ac:dyDescent="0.25">
      <c r="A566" s="47">
        <v>43916.8906712963</v>
      </c>
      <c r="B566" s="47">
        <v>43917</v>
      </c>
      <c r="C566" s="98">
        <v>1000</v>
      </c>
      <c r="D566" s="42" t="s">
        <v>103</v>
      </c>
      <c r="E566" s="48" t="s">
        <v>27</v>
      </c>
    </row>
    <row r="567" spans="1:5" s="50" customFormat="1" x14ac:dyDescent="0.25">
      <c r="A567" s="47">
        <v>43916.899606481478</v>
      </c>
      <c r="B567" s="47">
        <v>43917</v>
      </c>
      <c r="C567" s="98">
        <v>500</v>
      </c>
      <c r="D567" s="42" t="s">
        <v>463</v>
      </c>
      <c r="E567" s="48" t="s">
        <v>27</v>
      </c>
    </row>
    <row r="568" spans="1:5" s="50" customFormat="1" x14ac:dyDescent="0.25">
      <c r="A568" s="47">
        <v>43916.943692129629</v>
      </c>
      <c r="B568" s="47">
        <v>43917</v>
      </c>
      <c r="C568" s="98">
        <v>2000</v>
      </c>
      <c r="D568" s="42" t="s">
        <v>464</v>
      </c>
      <c r="E568" s="48" t="s">
        <v>27</v>
      </c>
    </row>
    <row r="569" spans="1:5" s="50" customFormat="1" x14ac:dyDescent="0.25">
      <c r="A569" s="47">
        <v>43916.96429398148</v>
      </c>
      <c r="B569" s="47">
        <v>43917</v>
      </c>
      <c r="C569" s="98">
        <v>100</v>
      </c>
      <c r="D569" s="42" t="s">
        <v>465</v>
      </c>
      <c r="E569" s="48" t="s">
        <v>27</v>
      </c>
    </row>
    <row r="570" spans="1:5" s="50" customFormat="1" x14ac:dyDescent="0.25">
      <c r="A570" s="47">
        <v>43916.989085648151</v>
      </c>
      <c r="B570" s="47">
        <v>43917</v>
      </c>
      <c r="C570" s="98">
        <v>300</v>
      </c>
      <c r="D570" s="42" t="s">
        <v>466</v>
      </c>
      <c r="E570" s="48" t="s">
        <v>70</v>
      </c>
    </row>
    <row r="571" spans="1:5" s="50" customFormat="1" x14ac:dyDescent="0.25">
      <c r="A571" s="47">
        <v>43916.990659722222</v>
      </c>
      <c r="B571" s="47">
        <v>43917</v>
      </c>
      <c r="C571" s="98">
        <v>300</v>
      </c>
      <c r="D571" s="42" t="s">
        <v>466</v>
      </c>
      <c r="E571" s="48" t="s">
        <v>267</v>
      </c>
    </row>
    <row r="572" spans="1:5" s="50" customFormat="1" x14ac:dyDescent="0.25">
      <c r="A572" s="47">
        <v>43917.310925925929</v>
      </c>
      <c r="B572" s="47">
        <v>43920</v>
      </c>
      <c r="C572" s="98">
        <v>200</v>
      </c>
      <c r="D572" s="42" t="s">
        <v>467</v>
      </c>
      <c r="E572" s="48" t="s">
        <v>27</v>
      </c>
    </row>
    <row r="573" spans="1:5" s="50" customFormat="1" x14ac:dyDescent="0.25">
      <c r="A573" s="47">
        <v>43917.437581018516</v>
      </c>
      <c r="B573" s="47">
        <v>43920</v>
      </c>
      <c r="C573" s="98">
        <v>200</v>
      </c>
      <c r="D573" s="42" t="s">
        <v>468</v>
      </c>
      <c r="E573" s="48" t="s">
        <v>27</v>
      </c>
    </row>
    <row r="574" spans="1:5" s="50" customFormat="1" x14ac:dyDescent="0.25">
      <c r="A574" s="47">
        <v>43917.460081018522</v>
      </c>
      <c r="B574" s="47">
        <v>43920</v>
      </c>
      <c r="C574" s="98">
        <v>1000</v>
      </c>
      <c r="D574" s="42" t="s">
        <v>469</v>
      </c>
      <c r="E574" s="48" t="s">
        <v>27</v>
      </c>
    </row>
    <row r="575" spans="1:5" s="50" customFormat="1" x14ac:dyDescent="0.25">
      <c r="A575" s="47">
        <v>43917.466284722221</v>
      </c>
      <c r="B575" s="47">
        <v>43920</v>
      </c>
      <c r="C575" s="98">
        <v>1000</v>
      </c>
      <c r="D575" s="42"/>
      <c r="E575" s="48" t="s">
        <v>27</v>
      </c>
    </row>
    <row r="576" spans="1:5" s="50" customFormat="1" x14ac:dyDescent="0.25">
      <c r="A576" s="47">
        <v>43917.47047453704</v>
      </c>
      <c r="B576" s="47">
        <v>43920</v>
      </c>
      <c r="C576" s="98">
        <v>500</v>
      </c>
      <c r="D576" s="42" t="s">
        <v>470</v>
      </c>
      <c r="E576" s="48" t="s">
        <v>267</v>
      </c>
    </row>
    <row r="577" spans="1:5" s="50" customFormat="1" x14ac:dyDescent="0.25">
      <c r="A577" s="47">
        <v>43917.522650462961</v>
      </c>
      <c r="B577" s="47">
        <v>43920</v>
      </c>
      <c r="C577" s="98">
        <v>500</v>
      </c>
      <c r="D577" s="42" t="s">
        <v>471</v>
      </c>
      <c r="E577" s="48" t="s">
        <v>27</v>
      </c>
    </row>
    <row r="578" spans="1:5" s="50" customFormat="1" x14ac:dyDescent="0.25">
      <c r="A578" s="47">
        <v>43917.522800925923</v>
      </c>
      <c r="B578" s="47">
        <v>43920</v>
      </c>
      <c r="C578" s="98">
        <v>500</v>
      </c>
      <c r="D578" s="42" t="s">
        <v>472</v>
      </c>
      <c r="E578" s="48" t="s">
        <v>27</v>
      </c>
    </row>
    <row r="579" spans="1:5" s="50" customFormat="1" x14ac:dyDescent="0.25">
      <c r="A579" s="47">
        <v>43917.537175925929</v>
      </c>
      <c r="B579" s="47">
        <v>43920</v>
      </c>
      <c r="C579" s="98">
        <v>1000</v>
      </c>
      <c r="D579" s="42" t="s">
        <v>473</v>
      </c>
      <c r="E579" s="48" t="s">
        <v>27</v>
      </c>
    </row>
    <row r="580" spans="1:5" s="50" customFormat="1" x14ac:dyDescent="0.25">
      <c r="A580" s="47">
        <v>43917.540312500001</v>
      </c>
      <c r="B580" s="47">
        <v>43920</v>
      </c>
      <c r="C580" s="98">
        <v>200</v>
      </c>
      <c r="D580" s="42" t="s">
        <v>474</v>
      </c>
      <c r="E580" s="48" t="s">
        <v>27</v>
      </c>
    </row>
    <row r="581" spans="1:5" s="50" customFormat="1" x14ac:dyDescent="0.25">
      <c r="A581" s="47">
        <v>43917.558020833334</v>
      </c>
      <c r="B581" s="47">
        <v>43920</v>
      </c>
      <c r="C581" s="98">
        <v>100</v>
      </c>
      <c r="D581" s="42" t="s">
        <v>475</v>
      </c>
      <c r="E581" s="48" t="s">
        <v>27</v>
      </c>
    </row>
    <row r="582" spans="1:5" s="50" customFormat="1" x14ac:dyDescent="0.25">
      <c r="A582" s="47">
        <v>43917.6718287037</v>
      </c>
      <c r="B582" s="47">
        <v>43920</v>
      </c>
      <c r="C582" s="98">
        <v>500</v>
      </c>
      <c r="D582" s="42" t="s">
        <v>476</v>
      </c>
      <c r="E582" s="48" t="s">
        <v>27</v>
      </c>
    </row>
    <row r="583" spans="1:5" s="50" customFormat="1" x14ac:dyDescent="0.25">
      <c r="A583" s="47">
        <v>43917.675150462965</v>
      </c>
      <c r="B583" s="47">
        <v>43920</v>
      </c>
      <c r="C583" s="98">
        <v>500</v>
      </c>
      <c r="D583" s="42" t="s">
        <v>477</v>
      </c>
      <c r="E583" s="48" t="s">
        <v>27</v>
      </c>
    </row>
    <row r="584" spans="1:5" s="50" customFormat="1" x14ac:dyDescent="0.25">
      <c r="A584" s="47">
        <v>43917.702152777776</v>
      </c>
      <c r="B584" s="47">
        <v>43920</v>
      </c>
      <c r="C584" s="98">
        <v>33</v>
      </c>
      <c r="D584" s="42" t="s">
        <v>172</v>
      </c>
      <c r="E584" s="48" t="s">
        <v>267</v>
      </c>
    </row>
    <row r="585" spans="1:5" s="50" customFormat="1" x14ac:dyDescent="0.25">
      <c r="A585" s="47">
        <v>43917.702488425923</v>
      </c>
      <c r="B585" s="47">
        <v>43920</v>
      </c>
      <c r="C585" s="98">
        <v>33</v>
      </c>
      <c r="D585" s="42" t="s">
        <v>172</v>
      </c>
      <c r="E585" s="48" t="s">
        <v>267</v>
      </c>
    </row>
    <row r="586" spans="1:5" s="50" customFormat="1" x14ac:dyDescent="0.25">
      <c r="A586" s="47">
        <v>43917.703402777777</v>
      </c>
      <c r="B586" s="47">
        <v>43920</v>
      </c>
      <c r="C586" s="98">
        <v>33</v>
      </c>
      <c r="D586" s="42" t="s">
        <v>172</v>
      </c>
      <c r="E586" s="48" t="s">
        <v>267</v>
      </c>
    </row>
    <row r="587" spans="1:5" s="50" customFormat="1" x14ac:dyDescent="0.25">
      <c r="A587" s="47">
        <v>43917.703773148147</v>
      </c>
      <c r="B587" s="47">
        <v>43920</v>
      </c>
      <c r="C587" s="98">
        <v>33</v>
      </c>
      <c r="D587" s="42" t="s">
        <v>172</v>
      </c>
      <c r="E587" s="48" t="s">
        <v>267</v>
      </c>
    </row>
    <row r="588" spans="1:5" s="50" customFormat="1" x14ac:dyDescent="0.25">
      <c r="A588" s="47">
        <v>43917.704189814816</v>
      </c>
      <c r="B588" s="47">
        <v>43920</v>
      </c>
      <c r="C588" s="98">
        <v>33</v>
      </c>
      <c r="D588" s="42" t="s">
        <v>172</v>
      </c>
      <c r="E588" s="48" t="s">
        <v>267</v>
      </c>
    </row>
    <row r="589" spans="1:5" s="50" customFormat="1" x14ac:dyDescent="0.25">
      <c r="A589" s="47">
        <v>43917.704594907409</v>
      </c>
      <c r="B589" s="47">
        <v>43920</v>
      </c>
      <c r="C589" s="98">
        <v>33</v>
      </c>
      <c r="D589" s="42" t="s">
        <v>172</v>
      </c>
      <c r="E589" s="48" t="s">
        <v>267</v>
      </c>
    </row>
    <row r="590" spans="1:5" s="50" customFormat="1" x14ac:dyDescent="0.25">
      <c r="A590" s="47">
        <v>43917.722870370373</v>
      </c>
      <c r="B590" s="47">
        <v>43920</v>
      </c>
      <c r="C590" s="98">
        <v>33</v>
      </c>
      <c r="D590" s="42" t="s">
        <v>172</v>
      </c>
      <c r="E590" s="48" t="s">
        <v>267</v>
      </c>
    </row>
    <row r="591" spans="1:5" s="50" customFormat="1" x14ac:dyDescent="0.25">
      <c r="A591" s="47">
        <v>43917.723217592589</v>
      </c>
      <c r="B591" s="47">
        <v>43920</v>
      </c>
      <c r="C591" s="98">
        <v>33</v>
      </c>
      <c r="D591" s="42" t="s">
        <v>172</v>
      </c>
      <c r="E591" s="48" t="s">
        <v>267</v>
      </c>
    </row>
    <row r="592" spans="1:5" s="50" customFormat="1" x14ac:dyDescent="0.25">
      <c r="A592" s="47">
        <v>43917.723738425928</v>
      </c>
      <c r="B592" s="47">
        <v>43920</v>
      </c>
      <c r="C592" s="98">
        <v>33</v>
      </c>
      <c r="D592" s="42" t="s">
        <v>172</v>
      </c>
      <c r="E592" s="48" t="s">
        <v>267</v>
      </c>
    </row>
    <row r="593" spans="1:5" s="50" customFormat="1" x14ac:dyDescent="0.25">
      <c r="A593" s="47">
        <v>43917.723958333336</v>
      </c>
      <c r="B593" s="47">
        <v>43920</v>
      </c>
      <c r="C593" s="98">
        <v>33</v>
      </c>
      <c r="D593" s="42" t="s">
        <v>172</v>
      </c>
      <c r="E593" s="48" t="s">
        <v>267</v>
      </c>
    </row>
    <row r="594" spans="1:5" s="50" customFormat="1" x14ac:dyDescent="0.25">
      <c r="A594" s="47">
        <v>43917.756030092591</v>
      </c>
      <c r="B594" s="47">
        <v>43920</v>
      </c>
      <c r="C594" s="98">
        <v>2000</v>
      </c>
      <c r="D594" s="42" t="s">
        <v>478</v>
      </c>
      <c r="E594" s="48" t="s">
        <v>27</v>
      </c>
    </row>
    <row r="595" spans="1:5" s="50" customFormat="1" x14ac:dyDescent="0.25">
      <c r="A595" s="47">
        <v>43917.777881944443</v>
      </c>
      <c r="B595" s="47">
        <v>43920</v>
      </c>
      <c r="C595" s="98">
        <v>100</v>
      </c>
      <c r="D595" s="42" t="s">
        <v>479</v>
      </c>
      <c r="E595" s="48" t="s">
        <v>27</v>
      </c>
    </row>
    <row r="596" spans="1:5" s="50" customFormat="1" x14ac:dyDescent="0.25">
      <c r="A596" s="47">
        <v>43917.795243055552</v>
      </c>
      <c r="B596" s="47">
        <v>43920</v>
      </c>
      <c r="C596" s="98">
        <v>300</v>
      </c>
      <c r="D596" s="42" t="s">
        <v>480</v>
      </c>
      <c r="E596" s="48" t="s">
        <v>27</v>
      </c>
    </row>
    <row r="597" spans="1:5" s="50" customFormat="1" x14ac:dyDescent="0.25">
      <c r="A597" s="47">
        <v>43917.808587962965</v>
      </c>
      <c r="B597" s="47">
        <v>43920</v>
      </c>
      <c r="C597" s="98">
        <v>2500</v>
      </c>
      <c r="D597" s="42" t="s">
        <v>481</v>
      </c>
      <c r="E597" s="48" t="s">
        <v>27</v>
      </c>
    </row>
    <row r="598" spans="1:5" s="50" customFormat="1" x14ac:dyDescent="0.25">
      <c r="A598" s="47">
        <v>43917.836493055554</v>
      </c>
      <c r="B598" s="47">
        <v>43920</v>
      </c>
      <c r="C598" s="98">
        <v>200</v>
      </c>
      <c r="D598" s="42" t="s">
        <v>482</v>
      </c>
      <c r="E598" s="48" t="s">
        <v>267</v>
      </c>
    </row>
    <row r="599" spans="1:5" s="50" customFormat="1" x14ac:dyDescent="0.25">
      <c r="A599" s="47">
        <v>43917.856909722221</v>
      </c>
      <c r="B599" s="47">
        <v>43920</v>
      </c>
      <c r="C599" s="98">
        <v>250</v>
      </c>
      <c r="D599" s="42" t="s">
        <v>483</v>
      </c>
      <c r="E599" s="48" t="s">
        <v>27</v>
      </c>
    </row>
    <row r="600" spans="1:5" s="50" customFormat="1" x14ac:dyDescent="0.25">
      <c r="A600" s="47">
        <v>43917.858807870369</v>
      </c>
      <c r="B600" s="47">
        <v>43920</v>
      </c>
      <c r="C600" s="98">
        <v>1000</v>
      </c>
      <c r="D600" s="42" t="s">
        <v>484</v>
      </c>
      <c r="E600" s="48" t="s">
        <v>267</v>
      </c>
    </row>
    <row r="601" spans="1:5" s="50" customFormat="1" x14ac:dyDescent="0.25">
      <c r="A601" s="47">
        <v>43917.868784722225</v>
      </c>
      <c r="B601" s="47">
        <v>43920</v>
      </c>
      <c r="C601" s="98">
        <v>5000</v>
      </c>
      <c r="D601" s="42" t="s">
        <v>485</v>
      </c>
      <c r="E601" s="48" t="s">
        <v>27</v>
      </c>
    </row>
    <row r="602" spans="1:5" s="50" customFormat="1" x14ac:dyDescent="0.25">
      <c r="A602" s="47">
        <v>43917.909409722219</v>
      </c>
      <c r="B602" s="47">
        <v>43920</v>
      </c>
      <c r="C602" s="98">
        <v>500</v>
      </c>
      <c r="D602" s="42" t="s">
        <v>486</v>
      </c>
      <c r="E602" s="48" t="s">
        <v>27</v>
      </c>
    </row>
    <row r="603" spans="1:5" s="50" customFormat="1" x14ac:dyDescent="0.25">
      <c r="A603" s="47">
        <v>43917.920370370368</v>
      </c>
      <c r="B603" s="47">
        <v>43920</v>
      </c>
      <c r="C603" s="98">
        <v>100</v>
      </c>
      <c r="D603" s="42" t="s">
        <v>487</v>
      </c>
      <c r="E603" s="48" t="s">
        <v>27</v>
      </c>
    </row>
    <row r="604" spans="1:5" s="50" customFormat="1" x14ac:dyDescent="0.25">
      <c r="A604" s="47">
        <v>43918.032337962963</v>
      </c>
      <c r="B604" s="47">
        <v>43920</v>
      </c>
      <c r="C604" s="98">
        <v>20000</v>
      </c>
      <c r="D604" s="42" t="s">
        <v>136</v>
      </c>
      <c r="E604" s="48" t="s">
        <v>27</v>
      </c>
    </row>
    <row r="605" spans="1:5" s="50" customFormat="1" x14ac:dyDescent="0.25">
      <c r="A605" s="47">
        <v>43918.378206018519</v>
      </c>
      <c r="B605" s="47">
        <v>43920</v>
      </c>
      <c r="C605" s="98">
        <v>500</v>
      </c>
      <c r="D605" s="42" t="s">
        <v>488</v>
      </c>
      <c r="E605" s="48" t="s">
        <v>489</v>
      </c>
    </row>
    <row r="606" spans="1:5" s="50" customFormat="1" x14ac:dyDescent="0.25">
      <c r="A606" s="47">
        <v>43918.42765046296</v>
      </c>
      <c r="B606" s="47">
        <v>43920</v>
      </c>
      <c r="C606" s="98">
        <v>100</v>
      </c>
      <c r="D606" s="42" t="s">
        <v>490</v>
      </c>
      <c r="E606" s="48" t="s">
        <v>27</v>
      </c>
    </row>
    <row r="607" spans="1:5" s="50" customFormat="1" x14ac:dyDescent="0.25">
      <c r="A607" s="47">
        <v>43918.437210648146</v>
      </c>
      <c r="B607" s="47">
        <v>43920</v>
      </c>
      <c r="C607" s="98">
        <v>200</v>
      </c>
      <c r="D607" s="42" t="s">
        <v>491</v>
      </c>
      <c r="E607" s="48" t="s">
        <v>27</v>
      </c>
    </row>
    <row r="608" spans="1:5" s="50" customFormat="1" x14ac:dyDescent="0.25">
      <c r="A608" s="47">
        <v>43918.437256944446</v>
      </c>
      <c r="B608" s="47">
        <v>43920</v>
      </c>
      <c r="C608" s="98">
        <v>137</v>
      </c>
      <c r="D608" s="42" t="s">
        <v>492</v>
      </c>
      <c r="E608" s="48" t="s">
        <v>27</v>
      </c>
    </row>
    <row r="609" spans="1:5" s="50" customFormat="1" x14ac:dyDescent="0.25">
      <c r="A609" s="47">
        <v>43918.539363425924</v>
      </c>
      <c r="B609" s="47">
        <v>43920</v>
      </c>
      <c r="C609" s="98">
        <v>300</v>
      </c>
      <c r="D609" s="42" t="s">
        <v>493</v>
      </c>
      <c r="E609" s="48" t="s">
        <v>27</v>
      </c>
    </row>
    <row r="610" spans="1:5" s="50" customFormat="1" x14ac:dyDescent="0.25">
      <c r="A610" s="47">
        <v>43918.577465277776</v>
      </c>
      <c r="B610" s="47">
        <v>43920</v>
      </c>
      <c r="C610" s="98">
        <v>150</v>
      </c>
      <c r="D610" s="42" t="s">
        <v>139</v>
      </c>
      <c r="E610" s="48" t="s">
        <v>27</v>
      </c>
    </row>
    <row r="611" spans="1:5" s="50" customFormat="1" x14ac:dyDescent="0.25">
      <c r="A611" s="47">
        <v>43918.581203703703</v>
      </c>
      <c r="B611" s="47">
        <v>43920</v>
      </c>
      <c r="C611" s="98">
        <v>1000</v>
      </c>
      <c r="D611" s="42" t="s">
        <v>188</v>
      </c>
      <c r="E611" s="48" t="s">
        <v>27</v>
      </c>
    </row>
    <row r="612" spans="1:5" s="50" customFormat="1" x14ac:dyDescent="0.25">
      <c r="A612" s="47">
        <v>43918.615532407406</v>
      </c>
      <c r="B612" s="47">
        <v>43920</v>
      </c>
      <c r="C612" s="98">
        <v>200</v>
      </c>
      <c r="D612" s="42" t="s">
        <v>494</v>
      </c>
      <c r="E612" s="48" t="s">
        <v>27</v>
      </c>
    </row>
    <row r="613" spans="1:5" s="50" customFormat="1" x14ac:dyDescent="0.25">
      <c r="A613" s="47">
        <v>43918.648668981485</v>
      </c>
      <c r="B613" s="47">
        <v>43920</v>
      </c>
      <c r="C613" s="98">
        <v>300</v>
      </c>
      <c r="D613" s="42" t="s">
        <v>495</v>
      </c>
      <c r="E613" s="48" t="s">
        <v>27</v>
      </c>
    </row>
    <row r="614" spans="1:5" s="50" customFormat="1" x14ac:dyDescent="0.25">
      <c r="A614" s="47">
        <v>43918.700092592589</v>
      </c>
      <c r="B614" s="47">
        <v>43920</v>
      </c>
      <c r="C614" s="98">
        <v>500</v>
      </c>
      <c r="D614" s="42" t="s">
        <v>496</v>
      </c>
      <c r="E614" s="48" t="s">
        <v>27</v>
      </c>
    </row>
    <row r="615" spans="1:5" s="50" customFormat="1" x14ac:dyDescent="0.25">
      <c r="A615" s="47">
        <v>43918.766087962962</v>
      </c>
      <c r="B615" s="47">
        <v>43920</v>
      </c>
      <c r="C615" s="98">
        <v>500</v>
      </c>
      <c r="D615" s="42" t="s">
        <v>497</v>
      </c>
      <c r="E615" s="48" t="s">
        <v>27</v>
      </c>
    </row>
    <row r="616" spans="1:5" s="50" customFormat="1" x14ac:dyDescent="0.25">
      <c r="A616" s="47">
        <v>43918.784930555557</v>
      </c>
      <c r="B616" s="47">
        <v>43920</v>
      </c>
      <c r="C616" s="98">
        <v>490</v>
      </c>
      <c r="D616" s="42"/>
      <c r="E616" s="48" t="s">
        <v>27</v>
      </c>
    </row>
    <row r="617" spans="1:5" s="50" customFormat="1" x14ac:dyDescent="0.25">
      <c r="A617" s="47">
        <v>43918.796770833331</v>
      </c>
      <c r="B617" s="47">
        <v>43920</v>
      </c>
      <c r="C617" s="98">
        <v>500</v>
      </c>
      <c r="D617" s="42" t="s">
        <v>102</v>
      </c>
      <c r="E617" s="48" t="s">
        <v>27</v>
      </c>
    </row>
    <row r="618" spans="1:5" s="50" customFormat="1" x14ac:dyDescent="0.25">
      <c r="A618" s="47">
        <v>43918.798344907409</v>
      </c>
      <c r="B618" s="47">
        <v>43920</v>
      </c>
      <c r="C618" s="98">
        <v>2000</v>
      </c>
      <c r="D618" s="42" t="s">
        <v>498</v>
      </c>
      <c r="E618" s="48" t="s">
        <v>27</v>
      </c>
    </row>
    <row r="619" spans="1:5" s="50" customFormat="1" x14ac:dyDescent="0.25">
      <c r="A619" s="47">
        <v>43918.882881944446</v>
      </c>
      <c r="B619" s="47">
        <v>43920</v>
      </c>
      <c r="C619" s="98">
        <v>500</v>
      </c>
      <c r="D619" s="42" t="s">
        <v>499</v>
      </c>
      <c r="E619" s="48" t="s">
        <v>267</v>
      </c>
    </row>
    <row r="620" spans="1:5" s="50" customFormat="1" x14ac:dyDescent="0.25">
      <c r="A620" s="47">
        <v>43918.91138888889</v>
      </c>
      <c r="B620" s="47">
        <v>43920</v>
      </c>
      <c r="C620" s="98">
        <v>500</v>
      </c>
      <c r="D620" s="42" t="s">
        <v>500</v>
      </c>
      <c r="E620" s="48" t="s">
        <v>27</v>
      </c>
    </row>
    <row r="621" spans="1:5" s="50" customFormat="1" x14ac:dyDescent="0.25">
      <c r="A621" s="47">
        <v>43918.940138888887</v>
      </c>
      <c r="B621" s="47">
        <v>43920</v>
      </c>
      <c r="C621" s="98">
        <v>200</v>
      </c>
      <c r="D621" s="42" t="s">
        <v>501</v>
      </c>
      <c r="E621" s="48" t="s">
        <v>27</v>
      </c>
    </row>
    <row r="622" spans="1:5" s="50" customFormat="1" x14ac:dyDescent="0.25">
      <c r="A622" s="47">
        <v>43918.954386574071</v>
      </c>
      <c r="B622" s="47">
        <v>43920</v>
      </c>
      <c r="C622" s="98">
        <v>500</v>
      </c>
      <c r="D622" s="42" t="s">
        <v>502</v>
      </c>
      <c r="E622" s="48" t="s">
        <v>27</v>
      </c>
    </row>
    <row r="623" spans="1:5" s="50" customFormat="1" x14ac:dyDescent="0.25">
      <c r="A623" s="47">
        <v>43919.042245370372</v>
      </c>
      <c r="B623" s="47">
        <v>43920</v>
      </c>
      <c r="C623" s="98">
        <v>500</v>
      </c>
      <c r="D623" s="42" t="s">
        <v>503</v>
      </c>
      <c r="E623" s="48" t="s">
        <v>27</v>
      </c>
    </row>
    <row r="624" spans="1:5" s="50" customFormat="1" x14ac:dyDescent="0.25">
      <c r="A624" s="47">
        <v>43919.379259259258</v>
      </c>
      <c r="B624" s="47">
        <v>43920</v>
      </c>
      <c r="C624" s="98">
        <v>500</v>
      </c>
      <c r="D624" s="42" t="s">
        <v>504</v>
      </c>
      <c r="E624" s="48" t="s">
        <v>70</v>
      </c>
    </row>
    <row r="625" spans="1:5" s="50" customFormat="1" x14ac:dyDescent="0.25">
      <c r="A625" s="47">
        <v>43919.394780092596</v>
      </c>
      <c r="B625" s="47">
        <v>43920</v>
      </c>
      <c r="C625" s="98">
        <v>1000</v>
      </c>
      <c r="D625" s="42" t="s">
        <v>505</v>
      </c>
      <c r="E625" s="48" t="s">
        <v>27</v>
      </c>
    </row>
    <row r="626" spans="1:5" s="50" customFormat="1" x14ac:dyDescent="0.25">
      <c r="A626" s="47">
        <v>43919.401145833333</v>
      </c>
      <c r="B626" s="47">
        <v>43920</v>
      </c>
      <c r="C626" s="98">
        <v>300</v>
      </c>
      <c r="D626" s="42" t="s">
        <v>506</v>
      </c>
      <c r="E626" s="48" t="s">
        <v>70</v>
      </c>
    </row>
    <row r="627" spans="1:5" s="50" customFormat="1" x14ac:dyDescent="0.25">
      <c r="A627" s="47">
        <v>43919.4612037037</v>
      </c>
      <c r="B627" s="47">
        <v>43920</v>
      </c>
      <c r="C627" s="98">
        <v>500</v>
      </c>
      <c r="D627" s="42" t="s">
        <v>507</v>
      </c>
      <c r="E627" s="48" t="s">
        <v>27</v>
      </c>
    </row>
    <row r="628" spans="1:5" s="50" customFormat="1" x14ac:dyDescent="0.25">
      <c r="A628" s="47">
        <v>43919.501354166663</v>
      </c>
      <c r="B628" s="47">
        <v>43920</v>
      </c>
      <c r="C628" s="98">
        <v>500</v>
      </c>
      <c r="D628" s="42" t="s">
        <v>508</v>
      </c>
      <c r="E628" s="48" t="s">
        <v>27</v>
      </c>
    </row>
    <row r="629" spans="1:5" s="50" customFormat="1" x14ac:dyDescent="0.25">
      <c r="A629" s="47">
        <v>43919.502175925925</v>
      </c>
      <c r="B629" s="47">
        <v>43920</v>
      </c>
      <c r="C629" s="98">
        <v>33</v>
      </c>
      <c r="D629" s="42" t="s">
        <v>172</v>
      </c>
      <c r="E629" s="48" t="s">
        <v>267</v>
      </c>
    </row>
    <row r="630" spans="1:5" s="50" customFormat="1" x14ac:dyDescent="0.25">
      <c r="A630" s="47">
        <v>43919.502638888887</v>
      </c>
      <c r="B630" s="47">
        <v>43920</v>
      </c>
      <c r="C630" s="98">
        <v>33</v>
      </c>
      <c r="D630" s="42" t="s">
        <v>172</v>
      </c>
      <c r="E630" s="48" t="s">
        <v>267</v>
      </c>
    </row>
    <row r="631" spans="1:5" s="50" customFormat="1" x14ac:dyDescent="0.25">
      <c r="A631" s="47">
        <v>43919.502870370372</v>
      </c>
      <c r="B631" s="47">
        <v>43920</v>
      </c>
      <c r="C631" s="98">
        <v>500</v>
      </c>
      <c r="D631" s="42" t="s">
        <v>509</v>
      </c>
      <c r="E631" s="48" t="s">
        <v>27</v>
      </c>
    </row>
    <row r="632" spans="1:5" s="50" customFormat="1" x14ac:dyDescent="0.25">
      <c r="A632" s="47">
        <v>43919.503009259257</v>
      </c>
      <c r="B632" s="47">
        <v>43920</v>
      </c>
      <c r="C632" s="98">
        <v>33</v>
      </c>
      <c r="D632" s="42" t="s">
        <v>172</v>
      </c>
      <c r="E632" s="48" t="s">
        <v>267</v>
      </c>
    </row>
    <row r="633" spans="1:5" s="50" customFormat="1" x14ac:dyDescent="0.25">
      <c r="A633" s="47">
        <v>43919.542118055557</v>
      </c>
      <c r="B633" s="47">
        <v>43920</v>
      </c>
      <c r="C633" s="98">
        <v>1000</v>
      </c>
      <c r="D633" s="42" t="s">
        <v>510</v>
      </c>
      <c r="E633" s="48" t="s">
        <v>267</v>
      </c>
    </row>
    <row r="634" spans="1:5" s="50" customFormat="1" x14ac:dyDescent="0.25">
      <c r="A634" s="47">
        <v>43919.556331018517</v>
      </c>
      <c r="B634" s="47">
        <v>43920</v>
      </c>
      <c r="C634" s="98">
        <v>500</v>
      </c>
      <c r="D634" s="42" t="s">
        <v>511</v>
      </c>
      <c r="E634" s="48" t="s">
        <v>27</v>
      </c>
    </row>
    <row r="635" spans="1:5" s="50" customFormat="1" x14ac:dyDescent="0.25">
      <c r="A635" s="47">
        <v>43919.558645833335</v>
      </c>
      <c r="B635" s="47">
        <v>43920</v>
      </c>
      <c r="C635" s="98">
        <v>500</v>
      </c>
      <c r="D635" s="42" t="s">
        <v>512</v>
      </c>
      <c r="E635" s="48" t="s">
        <v>267</v>
      </c>
    </row>
    <row r="636" spans="1:5" s="50" customFormat="1" x14ac:dyDescent="0.25">
      <c r="A636" s="47">
        <v>43919.604178240741</v>
      </c>
      <c r="B636" s="47">
        <v>43920</v>
      </c>
      <c r="C636" s="98">
        <v>400</v>
      </c>
      <c r="D636" s="42" t="s">
        <v>465</v>
      </c>
      <c r="E636" s="48" t="s">
        <v>27</v>
      </c>
    </row>
    <row r="637" spans="1:5" s="50" customFormat="1" x14ac:dyDescent="0.25">
      <c r="A637" s="47">
        <v>43919.639236111114</v>
      </c>
      <c r="B637" s="47">
        <v>43920</v>
      </c>
      <c r="C637" s="98">
        <v>500</v>
      </c>
      <c r="D637" s="42" t="s">
        <v>513</v>
      </c>
      <c r="E637" s="48" t="s">
        <v>27</v>
      </c>
    </row>
    <row r="638" spans="1:5" s="50" customFormat="1" x14ac:dyDescent="0.25">
      <c r="A638" s="47">
        <v>43919.698946759258</v>
      </c>
      <c r="B638" s="47">
        <v>43920</v>
      </c>
      <c r="C638" s="98">
        <v>500</v>
      </c>
      <c r="D638" s="42" t="s">
        <v>514</v>
      </c>
      <c r="E638" s="48" t="s">
        <v>27</v>
      </c>
    </row>
    <row r="639" spans="1:5" s="50" customFormat="1" x14ac:dyDescent="0.25">
      <c r="A639" s="47">
        <v>43919.755219907405</v>
      </c>
      <c r="B639" s="47">
        <v>43920</v>
      </c>
      <c r="C639" s="98">
        <v>500</v>
      </c>
      <c r="D639" s="42" t="s">
        <v>515</v>
      </c>
      <c r="E639" s="48" t="s">
        <v>27</v>
      </c>
    </row>
    <row r="640" spans="1:5" s="50" customFormat="1" x14ac:dyDescent="0.25">
      <c r="A640" s="47">
        <v>43919.772326388891</v>
      </c>
      <c r="B640" s="47">
        <v>43920</v>
      </c>
      <c r="C640" s="98">
        <v>200</v>
      </c>
      <c r="D640" s="42" t="s">
        <v>516</v>
      </c>
      <c r="E640" s="48" t="s">
        <v>27</v>
      </c>
    </row>
    <row r="641" spans="1:5" s="50" customFormat="1" x14ac:dyDescent="0.25">
      <c r="A641" s="47">
        <v>43919.81585648148</v>
      </c>
      <c r="B641" s="47">
        <v>43920</v>
      </c>
      <c r="C641" s="98">
        <v>500</v>
      </c>
      <c r="D641" s="42" t="s">
        <v>517</v>
      </c>
      <c r="E641" s="48" t="s">
        <v>27</v>
      </c>
    </row>
    <row r="642" spans="1:5" s="50" customFormat="1" x14ac:dyDescent="0.25">
      <c r="A642" s="47">
        <v>43919.985173611109</v>
      </c>
      <c r="B642" s="47">
        <v>43920</v>
      </c>
      <c r="C642" s="98">
        <v>250</v>
      </c>
      <c r="D642" s="42" t="s">
        <v>518</v>
      </c>
      <c r="E642" s="48" t="s">
        <v>27</v>
      </c>
    </row>
    <row r="643" spans="1:5" s="50" customFormat="1" x14ac:dyDescent="0.25">
      <c r="A643" s="47">
        <v>43919.989571759259</v>
      </c>
      <c r="B643" s="47">
        <v>43920</v>
      </c>
      <c r="C643" s="98">
        <v>100</v>
      </c>
      <c r="D643" s="42" t="s">
        <v>519</v>
      </c>
      <c r="E643" s="48" t="s">
        <v>27</v>
      </c>
    </row>
    <row r="644" spans="1:5" s="50" customFormat="1" x14ac:dyDescent="0.25">
      <c r="A644" s="47">
        <v>43920.02815972222</v>
      </c>
      <c r="B644" s="47">
        <v>43921</v>
      </c>
      <c r="C644" s="98">
        <v>100</v>
      </c>
      <c r="D644" s="42" t="s">
        <v>520</v>
      </c>
      <c r="E644" s="48" t="s">
        <v>27</v>
      </c>
    </row>
    <row r="645" spans="1:5" s="50" customFormat="1" x14ac:dyDescent="0.25">
      <c r="A645" s="47">
        <v>43920.057951388888</v>
      </c>
      <c r="B645" s="47">
        <v>43921</v>
      </c>
      <c r="C645" s="98">
        <v>300</v>
      </c>
      <c r="D645" s="42"/>
      <c r="E645" s="48" t="s">
        <v>27</v>
      </c>
    </row>
    <row r="646" spans="1:5" s="50" customFormat="1" x14ac:dyDescent="0.25">
      <c r="A646" s="47">
        <v>43920.068865740737</v>
      </c>
      <c r="B646" s="47">
        <v>43921</v>
      </c>
      <c r="C646" s="98">
        <v>1000</v>
      </c>
      <c r="D646" s="42" t="s">
        <v>69</v>
      </c>
      <c r="E646" s="48" t="s">
        <v>70</v>
      </c>
    </row>
    <row r="647" spans="1:5" s="50" customFormat="1" x14ac:dyDescent="0.25">
      <c r="A647" s="47">
        <v>43920.08222222222</v>
      </c>
      <c r="B647" s="47">
        <v>43921</v>
      </c>
      <c r="C647" s="98">
        <v>50</v>
      </c>
      <c r="D647" s="42" t="s">
        <v>393</v>
      </c>
      <c r="E647" s="48" t="s">
        <v>27</v>
      </c>
    </row>
    <row r="648" spans="1:5" s="50" customFormat="1" x14ac:dyDescent="0.25">
      <c r="A648" s="47">
        <v>43920.13490740741</v>
      </c>
      <c r="B648" s="47">
        <v>43921</v>
      </c>
      <c r="C648" s="98">
        <v>150</v>
      </c>
      <c r="D648" s="42" t="s">
        <v>71</v>
      </c>
      <c r="E648" s="48" t="s">
        <v>27</v>
      </c>
    </row>
    <row r="649" spans="1:5" s="50" customFormat="1" x14ac:dyDescent="0.25">
      <c r="A649" s="47">
        <v>43920.418668981481</v>
      </c>
      <c r="B649" s="47">
        <v>43921</v>
      </c>
      <c r="C649" s="98">
        <v>100</v>
      </c>
      <c r="D649" s="42" t="s">
        <v>521</v>
      </c>
      <c r="E649" s="48" t="s">
        <v>27</v>
      </c>
    </row>
    <row r="650" spans="1:5" s="50" customFormat="1" x14ac:dyDescent="0.25">
      <c r="A650" s="47">
        <v>43920.448946759258</v>
      </c>
      <c r="B650" s="47">
        <v>43921</v>
      </c>
      <c r="C650" s="98">
        <v>1000</v>
      </c>
      <c r="D650" s="42" t="s">
        <v>522</v>
      </c>
      <c r="E650" s="48" t="s">
        <v>267</v>
      </c>
    </row>
    <row r="651" spans="1:5" s="50" customFormat="1" x14ac:dyDescent="0.25">
      <c r="A651" s="47">
        <v>43920.477858796294</v>
      </c>
      <c r="B651" s="47">
        <v>43921</v>
      </c>
      <c r="C651" s="98">
        <v>1000</v>
      </c>
      <c r="D651" s="42" t="s">
        <v>523</v>
      </c>
      <c r="E651" s="48" t="s">
        <v>267</v>
      </c>
    </row>
    <row r="652" spans="1:5" s="50" customFormat="1" x14ac:dyDescent="0.25">
      <c r="A652" s="47">
        <v>43920.479872685188</v>
      </c>
      <c r="B652" s="47">
        <v>43921</v>
      </c>
      <c r="C652" s="98">
        <v>500</v>
      </c>
      <c r="D652" s="42"/>
      <c r="E652" s="48" t="s">
        <v>27</v>
      </c>
    </row>
    <row r="653" spans="1:5" s="50" customFormat="1" x14ac:dyDescent="0.25">
      <c r="A653" s="47">
        <v>43920.498194444444</v>
      </c>
      <c r="B653" s="47">
        <v>43921</v>
      </c>
      <c r="C653" s="98">
        <v>10</v>
      </c>
      <c r="D653" s="42" t="s">
        <v>524</v>
      </c>
      <c r="E653" s="48" t="s">
        <v>27</v>
      </c>
    </row>
    <row r="654" spans="1:5" s="50" customFormat="1" x14ac:dyDescent="0.25">
      <c r="A654" s="47">
        <v>43920.509062500001</v>
      </c>
      <c r="B654" s="47">
        <v>43921</v>
      </c>
      <c r="C654" s="98">
        <v>50</v>
      </c>
      <c r="D654" s="42" t="s">
        <v>525</v>
      </c>
      <c r="E654" s="48" t="s">
        <v>27</v>
      </c>
    </row>
    <row r="655" spans="1:5" s="50" customFormat="1" x14ac:dyDescent="0.25">
      <c r="A655" s="47">
        <v>43920.511331018519</v>
      </c>
      <c r="B655" s="47">
        <v>43921</v>
      </c>
      <c r="C655" s="98">
        <v>500</v>
      </c>
      <c r="D655" s="42" t="s">
        <v>526</v>
      </c>
      <c r="E655" s="48" t="s">
        <v>27</v>
      </c>
    </row>
    <row r="656" spans="1:5" s="50" customFormat="1" x14ac:dyDescent="0.25">
      <c r="A656" s="47">
        <v>43920.552546296298</v>
      </c>
      <c r="B656" s="47">
        <v>43921</v>
      </c>
      <c r="C656" s="98">
        <v>1000</v>
      </c>
      <c r="D656" s="42" t="s">
        <v>527</v>
      </c>
      <c r="E656" s="48" t="s">
        <v>528</v>
      </c>
    </row>
    <row r="657" spans="1:5" s="50" customFormat="1" x14ac:dyDescent="0.25">
      <c r="A657" s="47">
        <v>43920.566307870373</v>
      </c>
      <c r="B657" s="47">
        <v>43921</v>
      </c>
      <c r="C657" s="98">
        <v>500</v>
      </c>
      <c r="D657" s="42" t="s">
        <v>172</v>
      </c>
      <c r="E657" s="48" t="s">
        <v>27</v>
      </c>
    </row>
    <row r="658" spans="1:5" s="50" customFormat="1" x14ac:dyDescent="0.25">
      <c r="A658" s="47">
        <v>43920.591122685182</v>
      </c>
      <c r="B658" s="47">
        <v>43921</v>
      </c>
      <c r="C658" s="98">
        <v>10000</v>
      </c>
      <c r="D658" s="42" t="s">
        <v>529</v>
      </c>
      <c r="E658" s="48" t="s">
        <v>27</v>
      </c>
    </row>
    <row r="659" spans="1:5" s="50" customFormat="1" x14ac:dyDescent="0.25">
      <c r="A659" s="47">
        <v>43920.624189814815</v>
      </c>
      <c r="B659" s="47">
        <v>43921</v>
      </c>
      <c r="C659" s="98">
        <v>500</v>
      </c>
      <c r="D659" s="42" t="s">
        <v>530</v>
      </c>
      <c r="E659" s="48" t="s">
        <v>27</v>
      </c>
    </row>
    <row r="660" spans="1:5" s="50" customFormat="1" x14ac:dyDescent="0.25">
      <c r="A660" s="47">
        <v>43920.648460648146</v>
      </c>
      <c r="B660" s="47">
        <v>43921</v>
      </c>
      <c r="C660" s="98">
        <v>500</v>
      </c>
      <c r="D660" s="42" t="s">
        <v>531</v>
      </c>
      <c r="E660" s="48" t="s">
        <v>27</v>
      </c>
    </row>
    <row r="661" spans="1:5" s="50" customFormat="1" x14ac:dyDescent="0.25">
      <c r="A661" s="47">
        <v>43920.662523148145</v>
      </c>
      <c r="B661" s="47">
        <v>43921</v>
      </c>
      <c r="C661" s="98">
        <v>1000</v>
      </c>
      <c r="D661" s="42" t="s">
        <v>532</v>
      </c>
      <c r="E661" s="48" t="s">
        <v>27</v>
      </c>
    </row>
    <row r="662" spans="1:5" s="50" customFormat="1" x14ac:dyDescent="0.25">
      <c r="A662" s="47">
        <v>43920.663587962961</v>
      </c>
      <c r="B662" s="47">
        <v>43921</v>
      </c>
      <c r="C662" s="98">
        <v>100</v>
      </c>
      <c r="D662" s="42" t="s">
        <v>533</v>
      </c>
      <c r="E662" s="48" t="s">
        <v>27</v>
      </c>
    </row>
    <row r="663" spans="1:5" s="50" customFormat="1" x14ac:dyDescent="0.25">
      <c r="A663" s="47">
        <v>43920.678576388891</v>
      </c>
      <c r="B663" s="47">
        <v>43921</v>
      </c>
      <c r="C663" s="98">
        <v>10</v>
      </c>
      <c r="D663" s="42" t="s">
        <v>534</v>
      </c>
      <c r="E663" s="48" t="s">
        <v>27</v>
      </c>
    </row>
    <row r="664" spans="1:5" s="50" customFormat="1" x14ac:dyDescent="0.25">
      <c r="A664" s="47">
        <v>43920.689675925925</v>
      </c>
      <c r="B664" s="47">
        <v>43921</v>
      </c>
      <c r="C664" s="98">
        <v>300</v>
      </c>
      <c r="D664" s="42" t="s">
        <v>535</v>
      </c>
      <c r="E664" s="48" t="s">
        <v>27</v>
      </c>
    </row>
    <row r="665" spans="1:5" s="50" customFormat="1" x14ac:dyDescent="0.25">
      <c r="A665" s="47">
        <v>43920.690532407411</v>
      </c>
      <c r="B665" s="47">
        <v>43921</v>
      </c>
      <c r="C665" s="98">
        <v>50</v>
      </c>
      <c r="D665" s="42" t="s">
        <v>536</v>
      </c>
      <c r="E665" s="48" t="s">
        <v>27</v>
      </c>
    </row>
    <row r="666" spans="1:5" s="50" customFormat="1" x14ac:dyDescent="0.25">
      <c r="A666" s="47">
        <v>43920.705358796295</v>
      </c>
      <c r="B666" s="47">
        <v>43921</v>
      </c>
      <c r="C666" s="98">
        <v>10000</v>
      </c>
      <c r="D666" s="42" t="s">
        <v>537</v>
      </c>
      <c r="E666" s="48" t="s">
        <v>27</v>
      </c>
    </row>
    <row r="667" spans="1:5" s="50" customFormat="1" x14ac:dyDescent="0.25">
      <c r="A667" s="47">
        <v>43920.705590277779</v>
      </c>
      <c r="B667" s="47">
        <v>43921</v>
      </c>
      <c r="C667" s="98">
        <v>1000</v>
      </c>
      <c r="D667" s="42" t="s">
        <v>331</v>
      </c>
      <c r="E667" s="48" t="s">
        <v>27</v>
      </c>
    </row>
    <row r="668" spans="1:5" s="50" customFormat="1" x14ac:dyDescent="0.25">
      <c r="A668" s="47">
        <v>43920.705821759257</v>
      </c>
      <c r="B668" s="47">
        <v>43921</v>
      </c>
      <c r="C668" s="98">
        <v>1500</v>
      </c>
      <c r="D668" s="42" t="s">
        <v>75</v>
      </c>
      <c r="E668" s="48" t="s">
        <v>27</v>
      </c>
    </row>
    <row r="669" spans="1:5" s="50" customFormat="1" x14ac:dyDescent="0.25">
      <c r="A669" s="47">
        <v>43920.720752314817</v>
      </c>
      <c r="B669" s="47">
        <v>43921</v>
      </c>
      <c r="C669" s="98">
        <v>33</v>
      </c>
      <c r="D669" s="42" t="s">
        <v>172</v>
      </c>
      <c r="E669" s="48" t="s">
        <v>267</v>
      </c>
    </row>
    <row r="670" spans="1:5" s="50" customFormat="1" x14ac:dyDescent="0.25">
      <c r="A670" s="47">
        <v>43920.721099537041</v>
      </c>
      <c r="B670" s="47">
        <v>43921</v>
      </c>
      <c r="C670" s="98">
        <v>33</v>
      </c>
      <c r="D670" s="42" t="s">
        <v>172</v>
      </c>
      <c r="E670" s="48" t="s">
        <v>267</v>
      </c>
    </row>
    <row r="671" spans="1:5" s="50" customFormat="1" x14ac:dyDescent="0.25">
      <c r="A671" s="47">
        <v>43920.721620370372</v>
      </c>
      <c r="B671" s="47">
        <v>43921</v>
      </c>
      <c r="C671" s="98">
        <v>33</v>
      </c>
      <c r="D671" s="42" t="s">
        <v>172</v>
      </c>
      <c r="E671" s="48" t="s">
        <v>267</v>
      </c>
    </row>
    <row r="672" spans="1:5" s="50" customFormat="1" x14ac:dyDescent="0.25">
      <c r="A672" s="47">
        <v>43920.722060185188</v>
      </c>
      <c r="B672" s="47">
        <v>43921</v>
      </c>
      <c r="C672" s="98">
        <v>33</v>
      </c>
      <c r="D672" s="42" t="s">
        <v>172</v>
      </c>
      <c r="E672" s="48" t="s">
        <v>267</v>
      </c>
    </row>
    <row r="673" spans="1:5" s="50" customFormat="1" x14ac:dyDescent="0.25">
      <c r="A673" s="47">
        <v>43920.723217592589</v>
      </c>
      <c r="B673" s="47">
        <v>43921</v>
      </c>
      <c r="C673" s="98">
        <v>2000</v>
      </c>
      <c r="D673" s="42" t="s">
        <v>538</v>
      </c>
      <c r="E673" s="48" t="s">
        <v>27</v>
      </c>
    </row>
    <row r="674" spans="1:5" s="50" customFormat="1" x14ac:dyDescent="0.25">
      <c r="A674" s="47">
        <v>43920.734027777777</v>
      </c>
      <c r="B674" s="47">
        <v>43921</v>
      </c>
      <c r="C674" s="98">
        <v>200</v>
      </c>
      <c r="D674" s="42" t="s">
        <v>539</v>
      </c>
      <c r="E674" s="48" t="s">
        <v>27</v>
      </c>
    </row>
    <row r="675" spans="1:5" s="50" customFormat="1" x14ac:dyDescent="0.25">
      <c r="A675" s="47">
        <v>43920.743460648147</v>
      </c>
      <c r="B675" s="47">
        <v>43921</v>
      </c>
      <c r="C675" s="98">
        <v>100</v>
      </c>
      <c r="D675" s="42" t="s">
        <v>540</v>
      </c>
      <c r="E675" s="48" t="s">
        <v>27</v>
      </c>
    </row>
    <row r="676" spans="1:5" s="50" customFormat="1" x14ac:dyDescent="0.25">
      <c r="A676" s="47">
        <v>43920.749293981484</v>
      </c>
      <c r="B676" s="47">
        <v>43921</v>
      </c>
      <c r="C676" s="98">
        <v>500</v>
      </c>
      <c r="D676" s="42" t="s">
        <v>541</v>
      </c>
      <c r="E676" s="48" t="s">
        <v>27</v>
      </c>
    </row>
    <row r="677" spans="1:5" s="50" customFormat="1" x14ac:dyDescent="0.25">
      <c r="A677" s="47">
        <v>43920.754293981481</v>
      </c>
      <c r="B677" s="47">
        <v>43921</v>
      </c>
      <c r="C677" s="98">
        <v>1000</v>
      </c>
      <c r="D677" s="42" t="s">
        <v>542</v>
      </c>
      <c r="E677" s="48" t="s">
        <v>27</v>
      </c>
    </row>
    <row r="678" spans="1:5" s="50" customFormat="1" x14ac:dyDescent="0.25">
      <c r="A678" s="47">
        <v>43920.75681712963</v>
      </c>
      <c r="B678" s="47">
        <v>43921</v>
      </c>
      <c r="C678" s="98">
        <v>300</v>
      </c>
      <c r="D678" s="42"/>
      <c r="E678" s="48" t="s">
        <v>27</v>
      </c>
    </row>
    <row r="679" spans="1:5" s="50" customFormat="1" x14ac:dyDescent="0.25">
      <c r="A679" s="47">
        <v>43920.787754629629</v>
      </c>
      <c r="B679" s="47">
        <v>43921</v>
      </c>
      <c r="C679" s="98">
        <v>200</v>
      </c>
      <c r="D679" s="42" t="s">
        <v>543</v>
      </c>
      <c r="E679" s="48" t="s">
        <v>27</v>
      </c>
    </row>
    <row r="680" spans="1:5" s="50" customFormat="1" x14ac:dyDescent="0.25">
      <c r="A680" s="47">
        <v>43920.814918981479</v>
      </c>
      <c r="B680" s="47">
        <v>43921</v>
      </c>
      <c r="C680" s="98">
        <v>100</v>
      </c>
      <c r="D680" s="42" t="s">
        <v>544</v>
      </c>
      <c r="E680" s="48" t="s">
        <v>27</v>
      </c>
    </row>
    <row r="681" spans="1:5" s="50" customFormat="1" x14ac:dyDescent="0.25">
      <c r="A681" s="47">
        <v>43920.822025462963</v>
      </c>
      <c r="B681" s="47">
        <v>43921</v>
      </c>
      <c r="C681" s="98">
        <v>500</v>
      </c>
      <c r="D681" s="42" t="s">
        <v>545</v>
      </c>
      <c r="E681" s="48" t="s">
        <v>27</v>
      </c>
    </row>
    <row r="682" spans="1:5" s="50" customFormat="1" x14ac:dyDescent="0.25">
      <c r="A682" s="47">
        <v>43920.843009259261</v>
      </c>
      <c r="B682" s="47">
        <v>43921</v>
      </c>
      <c r="C682" s="98">
        <v>1500</v>
      </c>
      <c r="D682" s="42" t="s">
        <v>546</v>
      </c>
      <c r="E682" s="48" t="s">
        <v>27</v>
      </c>
    </row>
    <row r="683" spans="1:5" s="50" customFormat="1" x14ac:dyDescent="0.25">
      <c r="A683" s="47">
        <v>43920.869814814818</v>
      </c>
      <c r="B683" s="47">
        <v>43921</v>
      </c>
      <c r="C683" s="98">
        <v>200</v>
      </c>
      <c r="D683" s="42" t="s">
        <v>547</v>
      </c>
      <c r="E683" s="48" t="s">
        <v>27</v>
      </c>
    </row>
    <row r="684" spans="1:5" s="50" customFormat="1" x14ac:dyDescent="0.25">
      <c r="A684" s="47">
        <v>43920.92396990741</v>
      </c>
      <c r="B684" s="47">
        <v>43921</v>
      </c>
      <c r="C684" s="98">
        <v>874</v>
      </c>
      <c r="D684" s="42" t="s">
        <v>548</v>
      </c>
      <c r="E684" s="48" t="s">
        <v>70</v>
      </c>
    </row>
    <row r="685" spans="1:5" s="50" customFormat="1" x14ac:dyDescent="0.25">
      <c r="A685" s="47">
        <v>43920.976666666669</v>
      </c>
      <c r="B685" s="47">
        <v>43921</v>
      </c>
      <c r="C685" s="98">
        <v>300</v>
      </c>
      <c r="D685" s="42" t="s">
        <v>549</v>
      </c>
      <c r="E685" s="48" t="s">
        <v>27</v>
      </c>
    </row>
    <row r="686" spans="1:5" s="50" customFormat="1" x14ac:dyDescent="0.25">
      <c r="A686" s="47">
        <v>43920.998715277776</v>
      </c>
      <c r="B686" s="47">
        <v>43921</v>
      </c>
      <c r="C686" s="98">
        <v>300</v>
      </c>
      <c r="D686" s="42" t="s">
        <v>550</v>
      </c>
      <c r="E686" s="48" t="s">
        <v>267</v>
      </c>
    </row>
    <row r="687" spans="1:5" s="50" customFormat="1" x14ac:dyDescent="0.25">
      <c r="A687" s="47">
        <v>43921.010057870371</v>
      </c>
      <c r="B687" s="165">
        <v>43922</v>
      </c>
      <c r="C687" s="98">
        <v>500</v>
      </c>
      <c r="D687" s="42" t="s">
        <v>421</v>
      </c>
      <c r="E687" s="48" t="s">
        <v>27</v>
      </c>
    </row>
    <row r="688" spans="1:5" s="50" customFormat="1" x14ac:dyDescent="0.25">
      <c r="A688" s="47">
        <v>43921.086342592593</v>
      </c>
      <c r="B688" s="165">
        <v>43923</v>
      </c>
      <c r="C688" s="98">
        <v>1000</v>
      </c>
      <c r="D688" s="42" t="s">
        <v>551</v>
      </c>
      <c r="E688" s="48" t="s">
        <v>27</v>
      </c>
    </row>
    <row r="689" spans="1:5" s="50" customFormat="1" x14ac:dyDescent="0.25">
      <c r="A689" s="47">
        <v>43921.348321759258</v>
      </c>
      <c r="B689" s="165">
        <v>43924</v>
      </c>
      <c r="C689" s="98">
        <v>100</v>
      </c>
      <c r="D689" s="42" t="s">
        <v>552</v>
      </c>
      <c r="E689" s="48" t="s">
        <v>267</v>
      </c>
    </row>
    <row r="690" spans="1:5" s="50" customFormat="1" x14ac:dyDescent="0.25">
      <c r="A690" s="47">
        <v>43921.441296296296</v>
      </c>
      <c r="B690" s="165">
        <v>43925</v>
      </c>
      <c r="C690" s="98">
        <v>1000</v>
      </c>
      <c r="D690" s="42" t="s">
        <v>553</v>
      </c>
      <c r="E690" s="48" t="s">
        <v>27</v>
      </c>
    </row>
    <row r="691" spans="1:5" s="50" customFormat="1" x14ac:dyDescent="0.25">
      <c r="A691" s="47">
        <v>43921.48060185185</v>
      </c>
      <c r="B691" s="165">
        <v>43926</v>
      </c>
      <c r="C691" s="98">
        <v>100</v>
      </c>
      <c r="D691" s="42" t="s">
        <v>554</v>
      </c>
      <c r="E691" s="48" t="s">
        <v>267</v>
      </c>
    </row>
    <row r="692" spans="1:5" s="50" customFormat="1" x14ac:dyDescent="0.25">
      <c r="A692" s="47">
        <v>43921.510277777779</v>
      </c>
      <c r="B692" s="165">
        <v>43927</v>
      </c>
      <c r="C692" s="98">
        <v>33</v>
      </c>
      <c r="D692" s="42" t="s">
        <v>172</v>
      </c>
      <c r="E692" s="48" t="s">
        <v>267</v>
      </c>
    </row>
    <row r="693" spans="1:5" s="50" customFormat="1" x14ac:dyDescent="0.25">
      <c r="A693" s="47">
        <v>43921.510659722226</v>
      </c>
      <c r="B693" s="165">
        <v>43928</v>
      </c>
      <c r="C693" s="98">
        <v>33</v>
      </c>
      <c r="D693" s="42" t="s">
        <v>172</v>
      </c>
      <c r="E693" s="48" t="s">
        <v>267</v>
      </c>
    </row>
    <row r="694" spans="1:5" s="50" customFormat="1" x14ac:dyDescent="0.25">
      <c r="A694" s="47">
        <v>43921.540393518517</v>
      </c>
      <c r="B694" s="165">
        <v>43929</v>
      </c>
      <c r="C694" s="98">
        <v>1000</v>
      </c>
      <c r="D694" s="42" t="s">
        <v>555</v>
      </c>
      <c r="E694" s="48" t="s">
        <v>27</v>
      </c>
    </row>
    <row r="695" spans="1:5" s="50" customFormat="1" x14ac:dyDescent="0.25">
      <c r="A695" s="47">
        <v>43921.59746527778</v>
      </c>
      <c r="B695" s="165">
        <v>43930</v>
      </c>
      <c r="C695" s="98">
        <v>250</v>
      </c>
      <c r="D695" s="42" t="s">
        <v>556</v>
      </c>
      <c r="E695" s="48" t="s">
        <v>27</v>
      </c>
    </row>
    <row r="696" spans="1:5" s="50" customFormat="1" x14ac:dyDescent="0.25">
      <c r="A696" s="47">
        <v>43921.610983796294</v>
      </c>
      <c r="B696" s="165">
        <v>43931</v>
      </c>
      <c r="C696" s="98">
        <v>100</v>
      </c>
      <c r="D696" s="42" t="s">
        <v>557</v>
      </c>
      <c r="E696" s="48" t="s">
        <v>27</v>
      </c>
    </row>
    <row r="697" spans="1:5" s="50" customFormat="1" x14ac:dyDescent="0.25">
      <c r="A697" s="47">
        <v>43921.641180555554</v>
      </c>
      <c r="B697" s="165">
        <v>43932</v>
      </c>
      <c r="C697" s="98">
        <v>2000</v>
      </c>
      <c r="D697" s="42" t="s">
        <v>558</v>
      </c>
      <c r="E697" s="48" t="s">
        <v>27</v>
      </c>
    </row>
    <row r="698" spans="1:5" s="50" customFormat="1" x14ac:dyDescent="0.25">
      <c r="A698" s="47">
        <v>43921.66646990741</v>
      </c>
      <c r="B698" s="165">
        <v>43933</v>
      </c>
      <c r="C698" s="98">
        <v>300</v>
      </c>
      <c r="D698" s="42" t="s">
        <v>559</v>
      </c>
      <c r="E698" s="48" t="s">
        <v>267</v>
      </c>
    </row>
    <row r="699" spans="1:5" s="50" customFormat="1" x14ac:dyDescent="0.25">
      <c r="A699" s="47">
        <v>43921.736493055556</v>
      </c>
      <c r="B699" s="165">
        <v>43934</v>
      </c>
      <c r="C699" s="98">
        <v>3000</v>
      </c>
      <c r="D699" s="42" t="s">
        <v>560</v>
      </c>
      <c r="E699" s="48" t="s">
        <v>27</v>
      </c>
    </row>
    <row r="700" spans="1:5" s="50" customFormat="1" x14ac:dyDescent="0.25">
      <c r="A700" s="47">
        <v>43921.752824074072</v>
      </c>
      <c r="B700" s="165">
        <v>43935</v>
      </c>
      <c r="C700" s="98">
        <v>10</v>
      </c>
      <c r="D700" s="42" t="s">
        <v>561</v>
      </c>
      <c r="E700" s="48" t="s">
        <v>27</v>
      </c>
    </row>
    <row r="701" spans="1:5" s="50" customFormat="1" x14ac:dyDescent="0.25">
      <c r="A701" s="47">
        <v>43921.789224537039</v>
      </c>
      <c r="B701" s="165">
        <v>43936</v>
      </c>
      <c r="C701" s="98">
        <v>100</v>
      </c>
      <c r="D701" s="42" t="s">
        <v>118</v>
      </c>
      <c r="E701" s="48" t="s">
        <v>27</v>
      </c>
    </row>
    <row r="702" spans="1:5" s="50" customFormat="1" x14ac:dyDescent="0.25">
      <c r="A702" s="47">
        <v>43921.799467592595</v>
      </c>
      <c r="B702" s="165">
        <v>43937</v>
      </c>
      <c r="C702" s="98">
        <v>100</v>
      </c>
      <c r="D702" s="42" t="s">
        <v>562</v>
      </c>
      <c r="E702" s="48" t="s">
        <v>27</v>
      </c>
    </row>
    <row r="703" spans="1:5" s="50" customFormat="1" x14ac:dyDescent="0.25">
      <c r="A703" s="47">
        <v>43921.819155092591</v>
      </c>
      <c r="B703" s="165">
        <v>43938</v>
      </c>
      <c r="C703" s="98">
        <v>100</v>
      </c>
      <c r="D703" s="42" t="s">
        <v>563</v>
      </c>
      <c r="E703" s="48" t="s">
        <v>27</v>
      </c>
    </row>
    <row r="704" spans="1:5" s="50" customFormat="1" x14ac:dyDescent="0.25">
      <c r="A704" s="47">
        <v>43921.847905092596</v>
      </c>
      <c r="B704" s="165">
        <v>43939</v>
      </c>
      <c r="C704" s="98">
        <v>200</v>
      </c>
      <c r="D704" s="42" t="s">
        <v>564</v>
      </c>
      <c r="E704" s="48" t="s">
        <v>27</v>
      </c>
    </row>
    <row r="705" spans="1:5" s="50" customFormat="1" x14ac:dyDescent="0.25">
      <c r="A705" s="47">
        <v>43921.868113425924</v>
      </c>
      <c r="B705" s="165">
        <v>43940</v>
      </c>
      <c r="C705" s="98">
        <v>500</v>
      </c>
      <c r="D705" s="42" t="s">
        <v>565</v>
      </c>
      <c r="E705" s="48" t="s">
        <v>27</v>
      </c>
    </row>
    <row r="706" spans="1:5" s="50" customFormat="1" x14ac:dyDescent="0.25">
      <c r="A706" s="47">
        <v>43921.868437500001</v>
      </c>
      <c r="B706" s="165">
        <v>43941</v>
      </c>
      <c r="C706" s="98">
        <v>500</v>
      </c>
      <c r="D706" s="42" t="s">
        <v>566</v>
      </c>
      <c r="E706" s="48" t="s">
        <v>27</v>
      </c>
    </row>
    <row r="707" spans="1:5" s="50" customFormat="1" x14ac:dyDescent="0.25">
      <c r="A707" s="47">
        <v>43921.900081018517</v>
      </c>
      <c r="B707" s="165">
        <v>43942</v>
      </c>
      <c r="C707" s="98">
        <v>100</v>
      </c>
      <c r="D707" s="42" t="s">
        <v>567</v>
      </c>
      <c r="E707" s="48" t="s">
        <v>27</v>
      </c>
    </row>
    <row r="708" spans="1:5" ht="30" customHeight="1" x14ac:dyDescent="0.25">
      <c r="A708" s="192" t="s">
        <v>28</v>
      </c>
      <c r="B708" s="193"/>
      <c r="C708" s="8">
        <f>(SUM(C9:C686))*97.1%-483.97</f>
        <v>448882.65365999995</v>
      </c>
      <c r="D708" s="71"/>
      <c r="E708" s="94"/>
    </row>
    <row r="709" spans="1:5" ht="30" customHeight="1" x14ac:dyDescent="0.25">
      <c r="A709" s="192" t="s">
        <v>29</v>
      </c>
      <c r="B709" s="193"/>
      <c r="C709" s="8">
        <f>SUM(C687:C707)*97.1%</f>
        <v>10706.245999999999</v>
      </c>
      <c r="D709" s="71"/>
      <c r="E709" s="22"/>
    </row>
    <row r="713" spans="1:5" x14ac:dyDescent="0.25">
      <c r="C713" s="164"/>
    </row>
  </sheetData>
  <sheetProtection formatCells="0" formatColumns="0" formatRows="0" insertColumns="0" insertRows="0" insertHyperlinks="0" deleteColumns="0" deleteRows="0" sort="0" autoFilter="0" pivotTables="0"/>
  <mergeCells count="7">
    <mergeCell ref="A709:B709"/>
    <mergeCell ref="C1:E1"/>
    <mergeCell ref="C2:E2"/>
    <mergeCell ref="C4:E4"/>
    <mergeCell ref="C5:E5"/>
    <mergeCell ref="C6:E6"/>
    <mergeCell ref="A708:B708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5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9" customWidth="1"/>
    <col min="5" max="5" width="34.7109375" bestFit="1" customWidth="1"/>
    <col min="6" max="251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D3" s="28"/>
      <c r="E3" s="5"/>
    </row>
    <row r="4" spans="1:5" ht="18.75" x14ac:dyDescent="0.25">
      <c r="B4" s="195" t="s">
        <v>30</v>
      </c>
      <c r="C4" s="195"/>
      <c r="D4" s="195"/>
      <c r="E4" s="195"/>
    </row>
    <row r="5" spans="1:5" ht="18.75" x14ac:dyDescent="0.25">
      <c r="B5" s="195" t="s">
        <v>64</v>
      </c>
      <c r="C5" s="195"/>
      <c r="D5" s="195"/>
      <c r="E5" s="195"/>
    </row>
    <row r="6" spans="1:5" ht="18.75" x14ac:dyDescent="0.3">
      <c r="D6" s="196"/>
      <c r="E6" s="196"/>
    </row>
    <row r="8" spans="1:5" s="34" customFormat="1" ht="30" x14ac:dyDescent="0.25">
      <c r="A8" s="30" t="s">
        <v>24</v>
      </c>
      <c r="B8" s="31" t="s">
        <v>31</v>
      </c>
      <c r="C8" s="31" t="s">
        <v>18</v>
      </c>
      <c r="D8" s="32" t="s">
        <v>26</v>
      </c>
      <c r="E8" s="33" t="s">
        <v>32</v>
      </c>
    </row>
    <row r="9" spans="1:5" s="34" customFormat="1" ht="15" customHeight="1" x14ac:dyDescent="0.25">
      <c r="A9" s="45">
        <v>43889</v>
      </c>
      <c r="B9" s="45">
        <v>43892</v>
      </c>
      <c r="C9" s="43">
        <v>100</v>
      </c>
      <c r="D9" s="81" t="s">
        <v>589</v>
      </c>
      <c r="E9" s="119" t="s">
        <v>27</v>
      </c>
    </row>
    <row r="10" spans="1:5" s="34" customFormat="1" ht="15" customHeight="1" x14ac:dyDescent="0.25">
      <c r="A10" s="45">
        <v>43889</v>
      </c>
      <c r="B10" s="45">
        <v>43892</v>
      </c>
      <c r="C10" s="43">
        <v>100</v>
      </c>
      <c r="D10" s="81" t="s">
        <v>590</v>
      </c>
      <c r="E10" s="119" t="s">
        <v>27</v>
      </c>
    </row>
    <row r="11" spans="1:5" s="34" customFormat="1" ht="15" customHeight="1" x14ac:dyDescent="0.25">
      <c r="A11" s="45">
        <v>43896</v>
      </c>
      <c r="B11" s="45">
        <v>43900</v>
      </c>
      <c r="C11" s="43">
        <v>1000</v>
      </c>
      <c r="D11" s="81" t="s">
        <v>583</v>
      </c>
      <c r="E11" s="119" t="s">
        <v>27</v>
      </c>
    </row>
    <row r="12" spans="1:5" s="34" customFormat="1" ht="15" customHeight="1" x14ac:dyDescent="0.25">
      <c r="A12" s="45">
        <v>43898</v>
      </c>
      <c r="B12" s="45">
        <v>43900</v>
      </c>
      <c r="C12" s="43">
        <v>7000</v>
      </c>
      <c r="D12" s="81" t="s">
        <v>584</v>
      </c>
      <c r="E12" s="119" t="s">
        <v>27</v>
      </c>
    </row>
    <row r="13" spans="1:5" s="34" customFormat="1" ht="15" customHeight="1" x14ac:dyDescent="0.25">
      <c r="A13" s="45">
        <v>43905</v>
      </c>
      <c r="B13" s="45">
        <v>43907</v>
      </c>
      <c r="C13" s="43">
        <v>348.31</v>
      </c>
      <c r="D13" s="81" t="s">
        <v>585</v>
      </c>
      <c r="E13" s="119" t="s">
        <v>27</v>
      </c>
    </row>
    <row r="14" spans="1:5" s="34" customFormat="1" ht="15" customHeight="1" x14ac:dyDescent="0.25">
      <c r="A14" s="45">
        <v>43911</v>
      </c>
      <c r="B14" s="45">
        <v>43913</v>
      </c>
      <c r="C14" s="43">
        <v>1000</v>
      </c>
      <c r="D14" s="81" t="s">
        <v>586</v>
      </c>
      <c r="E14" s="119" t="s">
        <v>27</v>
      </c>
    </row>
    <row r="15" spans="1:5" s="34" customFormat="1" ht="15" customHeight="1" x14ac:dyDescent="0.25">
      <c r="A15" s="45">
        <v>43912</v>
      </c>
      <c r="B15" s="45">
        <v>43914</v>
      </c>
      <c r="C15" s="43">
        <v>7800</v>
      </c>
      <c r="D15" s="81" t="s">
        <v>587</v>
      </c>
      <c r="E15" s="119" t="s">
        <v>27</v>
      </c>
    </row>
    <row r="16" spans="1:5" s="34" customFormat="1" ht="15" customHeight="1" x14ac:dyDescent="0.25">
      <c r="A16" s="45">
        <v>43915</v>
      </c>
      <c r="B16" s="45">
        <v>43917</v>
      </c>
      <c r="C16" s="43">
        <v>1000</v>
      </c>
      <c r="D16" s="81" t="s">
        <v>588</v>
      </c>
      <c r="E16" s="119" t="s">
        <v>27</v>
      </c>
    </row>
    <row r="17" spans="1:5" s="34" customFormat="1" ht="15" customHeight="1" x14ac:dyDescent="0.25">
      <c r="A17" s="45">
        <v>43915</v>
      </c>
      <c r="B17" s="45">
        <v>43917</v>
      </c>
      <c r="C17" s="43">
        <v>375.85</v>
      </c>
      <c r="D17" s="81" t="s">
        <v>585</v>
      </c>
      <c r="E17" s="119" t="s">
        <v>27</v>
      </c>
    </row>
    <row r="18" spans="1:5" ht="30" customHeight="1" x14ac:dyDescent="0.25">
      <c r="A18" s="197" t="s">
        <v>33</v>
      </c>
      <c r="B18" s="198"/>
      <c r="C18" s="147">
        <f>SUM(C9:C17)-871.87</f>
        <v>17852.289999999997</v>
      </c>
      <c r="D18" s="21"/>
      <c r="E18" s="82"/>
    </row>
    <row r="19" spans="1:5" ht="30" customHeight="1" x14ac:dyDescent="0.25">
      <c r="A19" s="197" t="s">
        <v>34</v>
      </c>
      <c r="B19" s="198"/>
      <c r="C19" s="148">
        <v>0</v>
      </c>
      <c r="D19" s="21"/>
      <c r="E19" s="19"/>
    </row>
    <row r="25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A19:B19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9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8"/>
      <c r="D3" s="5"/>
      <c r="E3" s="5"/>
    </row>
    <row r="4" spans="1:5" ht="18.75" x14ac:dyDescent="0.25">
      <c r="B4" s="195" t="s">
        <v>35</v>
      </c>
      <c r="C4" s="195"/>
      <c r="D4" s="195"/>
      <c r="E4" s="195"/>
    </row>
    <row r="5" spans="1:5" ht="18.75" x14ac:dyDescent="0.25">
      <c r="B5" s="195" t="s">
        <v>64</v>
      </c>
      <c r="C5" s="195"/>
      <c r="D5" s="195"/>
      <c r="E5" s="195"/>
    </row>
    <row r="6" spans="1:5" ht="18.75" x14ac:dyDescent="0.3">
      <c r="C6" s="196"/>
      <c r="D6" s="196"/>
      <c r="E6" s="111"/>
    </row>
    <row r="8" spans="1:5" s="34" customFormat="1" ht="30" x14ac:dyDescent="0.25">
      <c r="A8" s="30" t="s">
        <v>24</v>
      </c>
      <c r="B8" s="31" t="s">
        <v>31</v>
      </c>
      <c r="C8" s="32" t="s">
        <v>18</v>
      </c>
      <c r="D8" s="31" t="s">
        <v>56</v>
      </c>
      <c r="E8" s="33" t="s">
        <v>32</v>
      </c>
    </row>
    <row r="9" spans="1:5" s="34" customFormat="1" x14ac:dyDescent="0.25">
      <c r="A9" s="47">
        <v>43889</v>
      </c>
      <c r="B9" s="104">
        <v>43892.586238426156</v>
      </c>
      <c r="C9" s="146">
        <v>300</v>
      </c>
      <c r="D9" s="49" t="s">
        <v>599</v>
      </c>
      <c r="E9" s="113" t="s">
        <v>27</v>
      </c>
    </row>
    <row r="10" spans="1:5" s="34" customFormat="1" x14ac:dyDescent="0.25">
      <c r="A10" s="47">
        <v>43889</v>
      </c>
      <c r="B10" s="104">
        <v>43892.586238426156</v>
      </c>
      <c r="C10" s="146">
        <v>50</v>
      </c>
      <c r="D10" s="49" t="s">
        <v>600</v>
      </c>
      <c r="E10" s="113" t="s">
        <v>27</v>
      </c>
    </row>
    <row r="11" spans="1:5" ht="15" customHeight="1" x14ac:dyDescent="0.25">
      <c r="A11" s="47">
        <v>43898</v>
      </c>
      <c r="B11" s="104">
        <v>43892.586238426156</v>
      </c>
      <c r="C11" s="98">
        <v>100</v>
      </c>
      <c r="D11" s="120">
        <v>7298</v>
      </c>
      <c r="E11" s="113" t="s">
        <v>27</v>
      </c>
    </row>
    <row r="12" spans="1:5" s="34" customFormat="1" ht="15" customHeight="1" x14ac:dyDescent="0.25">
      <c r="A12" s="144">
        <v>43899</v>
      </c>
      <c r="B12" s="104">
        <v>43900.630034722388</v>
      </c>
      <c r="C12" s="126">
        <v>500</v>
      </c>
      <c r="D12" s="145">
        <v>5997</v>
      </c>
      <c r="E12" s="113" t="s">
        <v>27</v>
      </c>
    </row>
    <row r="13" spans="1:5" s="34" customFormat="1" ht="15" customHeight="1" x14ac:dyDescent="0.25">
      <c r="A13" s="47">
        <v>43901</v>
      </c>
      <c r="B13" s="104">
        <v>43900.630312500056</v>
      </c>
      <c r="C13" s="146">
        <v>5000</v>
      </c>
      <c r="D13" s="49" t="s">
        <v>591</v>
      </c>
      <c r="E13" s="113" t="s">
        <v>27</v>
      </c>
    </row>
    <row r="14" spans="1:5" s="34" customFormat="1" ht="15" customHeight="1" x14ac:dyDescent="0.25">
      <c r="A14" s="47">
        <v>43903</v>
      </c>
      <c r="B14" s="104">
        <v>43902.621817129664</v>
      </c>
      <c r="C14" s="146">
        <v>200</v>
      </c>
      <c r="D14" s="49" t="s">
        <v>592</v>
      </c>
      <c r="E14" s="113" t="s">
        <v>27</v>
      </c>
    </row>
    <row r="15" spans="1:5" s="34" customFormat="1" ht="15" customHeight="1" x14ac:dyDescent="0.25">
      <c r="A15" s="47">
        <v>43910</v>
      </c>
      <c r="B15" s="104">
        <v>43906.651041666511</v>
      </c>
      <c r="C15" s="146">
        <v>500</v>
      </c>
      <c r="D15" s="49" t="s">
        <v>593</v>
      </c>
      <c r="E15" s="113" t="s">
        <v>27</v>
      </c>
    </row>
    <row r="16" spans="1:5" s="34" customFormat="1" ht="15" customHeight="1" x14ac:dyDescent="0.25">
      <c r="A16" s="47">
        <v>43915</v>
      </c>
      <c r="B16" s="104">
        <v>43913.602407407481</v>
      </c>
      <c r="C16" s="146">
        <v>500</v>
      </c>
      <c r="D16" s="49" t="s">
        <v>594</v>
      </c>
      <c r="E16" s="113" t="s">
        <v>27</v>
      </c>
    </row>
    <row r="17" spans="1:5" s="34" customFormat="1" ht="15" customHeight="1" x14ac:dyDescent="0.25">
      <c r="A17" s="47">
        <v>43916</v>
      </c>
      <c r="B17" s="104">
        <v>43916.604236111045</v>
      </c>
      <c r="C17" s="146">
        <v>500</v>
      </c>
      <c r="D17" s="49" t="s">
        <v>595</v>
      </c>
      <c r="E17" s="113" t="s">
        <v>27</v>
      </c>
    </row>
    <row r="18" spans="1:5" s="34" customFormat="1" ht="15" customHeight="1" x14ac:dyDescent="0.25">
      <c r="A18" s="47">
        <v>43919</v>
      </c>
      <c r="B18" s="104">
        <v>43917.591365740635</v>
      </c>
      <c r="C18" s="146">
        <v>100</v>
      </c>
      <c r="D18" s="49" t="s">
        <v>596</v>
      </c>
      <c r="E18" s="113" t="s">
        <v>27</v>
      </c>
    </row>
    <row r="19" spans="1:5" s="34" customFormat="1" ht="15" customHeight="1" x14ac:dyDescent="0.25">
      <c r="A19" s="47">
        <v>43919</v>
      </c>
      <c r="B19" s="104">
        <v>43920.622048611287</v>
      </c>
      <c r="C19" s="146">
        <v>1000</v>
      </c>
      <c r="D19" s="49" t="s">
        <v>597</v>
      </c>
      <c r="E19" s="113" t="s">
        <v>27</v>
      </c>
    </row>
    <row r="20" spans="1:5" s="34" customFormat="1" ht="15" customHeight="1" x14ac:dyDescent="0.25">
      <c r="A20" s="47">
        <v>43920</v>
      </c>
      <c r="B20" s="104">
        <v>43921.594305555336</v>
      </c>
      <c r="C20" s="146">
        <v>500</v>
      </c>
      <c r="D20" s="49" t="s">
        <v>598</v>
      </c>
      <c r="E20" s="113" t="s">
        <v>27</v>
      </c>
    </row>
    <row r="21" spans="1:5" ht="30" customHeight="1" x14ac:dyDescent="0.25">
      <c r="A21" s="201" t="s">
        <v>36</v>
      </c>
      <c r="B21" s="202"/>
      <c r="C21" s="116">
        <f>SUM(C9:C20)*0.972</f>
        <v>8991</v>
      </c>
      <c r="D21" s="117"/>
      <c r="E21" s="44"/>
    </row>
    <row r="22" spans="1:5" ht="30" customHeight="1" x14ac:dyDescent="0.25">
      <c r="A22" s="199" t="s">
        <v>37</v>
      </c>
      <c r="B22" s="200"/>
      <c r="C22" s="8">
        <v>0</v>
      </c>
      <c r="D22" s="118"/>
      <c r="E22" s="33"/>
    </row>
    <row r="24" spans="1:5" x14ac:dyDescent="0.25">
      <c r="C24" s="69"/>
    </row>
    <row r="29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2:B22"/>
    <mergeCell ref="C6:D6"/>
    <mergeCell ref="A21:B21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</row>
    <row r="2" spans="1:5" ht="18.75" x14ac:dyDescent="0.3">
      <c r="B2" s="194" t="s">
        <v>1</v>
      </c>
      <c r="C2" s="194"/>
      <c r="D2" s="194"/>
    </row>
    <row r="3" spans="1:5" ht="18" customHeight="1" x14ac:dyDescent="0.3">
      <c r="C3" s="28"/>
      <c r="D3" s="5"/>
    </row>
    <row r="4" spans="1:5" ht="18.75" x14ac:dyDescent="0.25">
      <c r="B4" s="195" t="s">
        <v>38</v>
      </c>
      <c r="C4" s="195"/>
      <c r="D4" s="195"/>
    </row>
    <row r="5" spans="1:5" ht="18.75" x14ac:dyDescent="0.25">
      <c r="B5" s="195" t="s">
        <v>64</v>
      </c>
      <c r="C5" s="195"/>
      <c r="D5" s="195"/>
    </row>
    <row r="6" spans="1:5" ht="18.75" x14ac:dyDescent="0.3">
      <c r="C6" s="196"/>
      <c r="D6" s="196"/>
    </row>
    <row r="8" spans="1:5" s="34" customFormat="1" ht="30" x14ac:dyDescent="0.25">
      <c r="A8" s="30" t="s">
        <v>24</v>
      </c>
      <c r="B8" s="31" t="s">
        <v>31</v>
      </c>
      <c r="C8" s="32" t="s">
        <v>18</v>
      </c>
      <c r="D8" s="31" t="s">
        <v>61</v>
      </c>
      <c r="E8" s="33" t="s">
        <v>32</v>
      </c>
    </row>
    <row r="9" spans="1:5" s="50" customFormat="1" ht="15" customHeight="1" x14ac:dyDescent="0.25">
      <c r="A9" s="136"/>
      <c r="B9" s="137"/>
      <c r="C9" s="138">
        <v>0</v>
      </c>
      <c r="D9" s="139"/>
      <c r="E9" s="119"/>
    </row>
    <row r="10" spans="1:5" ht="30" customHeight="1" x14ac:dyDescent="0.25">
      <c r="A10" s="199" t="s">
        <v>49</v>
      </c>
      <c r="B10" s="200"/>
      <c r="C10" s="8">
        <f>SUM(C9:C9)-SUM(C9:C9)*5%</f>
        <v>0</v>
      </c>
      <c r="D10" s="118"/>
      <c r="E10" s="135"/>
    </row>
    <row r="11" spans="1:5" ht="30" customHeight="1" x14ac:dyDescent="0.25">
      <c r="A11" s="199" t="s">
        <v>50</v>
      </c>
      <c r="B11" s="200"/>
      <c r="C11" s="8"/>
      <c r="D11" s="118"/>
      <c r="E11" s="135"/>
    </row>
  </sheetData>
  <sheetProtection formatCells="0" formatColumns="0" formatRows="0" insertColumns="0" insertRows="0" insertHyperlinks="0" deleteColumns="0" deleteRows="0" sort="0" autoFilter="0" pivotTables="0"/>
  <mergeCells count="7">
    <mergeCell ref="A11:B11"/>
    <mergeCell ref="A10:B1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8"/>
      <c r="D3" s="5"/>
    </row>
    <row r="4" spans="1:5" ht="18.75" x14ac:dyDescent="0.25">
      <c r="B4" s="195" t="s">
        <v>40</v>
      </c>
      <c r="C4" s="195"/>
      <c r="D4" s="195"/>
      <c r="E4" s="195"/>
    </row>
    <row r="5" spans="1:5" ht="18.75" x14ac:dyDescent="0.25">
      <c r="B5" s="195" t="s">
        <v>64</v>
      </c>
      <c r="C5" s="195"/>
      <c r="D5" s="195"/>
      <c r="E5" s="195"/>
    </row>
    <row r="6" spans="1:5" ht="18.75" x14ac:dyDescent="0.3">
      <c r="C6" s="196"/>
      <c r="D6" s="196"/>
    </row>
    <row r="8" spans="1:5" s="34" customFormat="1" ht="30" x14ac:dyDescent="0.25">
      <c r="A8" s="30" t="s">
        <v>57</v>
      </c>
      <c r="B8" s="31" t="s">
        <v>31</v>
      </c>
      <c r="C8" s="32" t="s">
        <v>18</v>
      </c>
      <c r="D8" s="31" t="s">
        <v>39</v>
      </c>
      <c r="E8" s="33" t="s">
        <v>32</v>
      </c>
    </row>
    <row r="9" spans="1:5" ht="15" customHeight="1" x14ac:dyDescent="0.25">
      <c r="A9" s="141">
        <v>43865.93341435185</v>
      </c>
      <c r="B9" s="141">
        <v>43908</v>
      </c>
      <c r="C9" s="143">
        <v>100</v>
      </c>
      <c r="D9" s="142">
        <v>6698</v>
      </c>
      <c r="E9" s="113" t="s">
        <v>27</v>
      </c>
    </row>
    <row r="10" spans="1:5" ht="15" customHeight="1" x14ac:dyDescent="0.25">
      <c r="A10" s="141">
        <v>43866.42328703704</v>
      </c>
      <c r="B10" s="141">
        <v>43908</v>
      </c>
      <c r="C10" s="143">
        <v>50</v>
      </c>
      <c r="D10" s="142">
        <v>9879</v>
      </c>
      <c r="E10" s="119" t="s">
        <v>27</v>
      </c>
    </row>
    <row r="11" spans="1:5" ht="15" customHeight="1" x14ac:dyDescent="0.25">
      <c r="A11" s="141">
        <v>43866.904664351852</v>
      </c>
      <c r="B11" s="141">
        <v>43908</v>
      </c>
      <c r="C11" s="143">
        <v>5</v>
      </c>
      <c r="D11" s="181" t="s">
        <v>851</v>
      </c>
      <c r="E11" s="113" t="s">
        <v>27</v>
      </c>
    </row>
    <row r="12" spans="1:5" ht="15" customHeight="1" x14ac:dyDescent="0.25">
      <c r="A12" s="141">
        <v>43868.726493055554</v>
      </c>
      <c r="B12" s="141">
        <v>43908</v>
      </c>
      <c r="C12" s="143">
        <v>20</v>
      </c>
      <c r="D12" s="142">
        <v>7969</v>
      </c>
      <c r="E12" s="119" t="s">
        <v>27</v>
      </c>
    </row>
    <row r="13" spans="1:5" ht="15" customHeight="1" x14ac:dyDescent="0.25">
      <c r="A13" s="141">
        <v>43869.394421296296</v>
      </c>
      <c r="B13" s="141">
        <v>43908</v>
      </c>
      <c r="C13" s="143">
        <v>200</v>
      </c>
      <c r="D13" s="142">
        <v>7127</v>
      </c>
      <c r="E13" s="113" t="s">
        <v>27</v>
      </c>
    </row>
    <row r="14" spans="1:5" ht="15" customHeight="1" x14ac:dyDescent="0.25">
      <c r="A14" s="141">
        <v>43869.896111111113</v>
      </c>
      <c r="B14" s="141">
        <v>43908</v>
      </c>
      <c r="C14" s="143">
        <v>200</v>
      </c>
      <c r="D14" s="142">
        <v>9702</v>
      </c>
      <c r="E14" s="119" t="s">
        <v>27</v>
      </c>
    </row>
    <row r="15" spans="1:5" ht="15" customHeight="1" x14ac:dyDescent="0.25">
      <c r="A15" s="141">
        <v>43870.955358796295</v>
      </c>
      <c r="B15" s="141">
        <v>43908</v>
      </c>
      <c r="C15" s="143">
        <v>100</v>
      </c>
      <c r="D15" s="142">
        <v>8197</v>
      </c>
      <c r="E15" s="113" t="s">
        <v>27</v>
      </c>
    </row>
    <row r="16" spans="1:5" ht="15" customHeight="1" x14ac:dyDescent="0.25">
      <c r="A16" s="141">
        <v>43870.970729166664</v>
      </c>
      <c r="B16" s="141">
        <v>43908</v>
      </c>
      <c r="C16" s="143">
        <v>30</v>
      </c>
      <c r="D16" s="181" t="s">
        <v>852</v>
      </c>
      <c r="E16" s="119" t="s">
        <v>27</v>
      </c>
    </row>
    <row r="17" spans="1:5" ht="15" customHeight="1" x14ac:dyDescent="0.25">
      <c r="A17" s="141">
        <v>43871.189976851849</v>
      </c>
      <c r="B17" s="141">
        <v>43908</v>
      </c>
      <c r="C17" s="143">
        <v>300</v>
      </c>
      <c r="D17" s="142">
        <v>2027</v>
      </c>
      <c r="E17" s="113" t="s">
        <v>27</v>
      </c>
    </row>
    <row r="18" spans="1:5" ht="15" customHeight="1" x14ac:dyDescent="0.25">
      <c r="A18" s="141">
        <v>43873.275694444441</v>
      </c>
      <c r="B18" s="141">
        <v>43908</v>
      </c>
      <c r="C18" s="143">
        <v>188</v>
      </c>
      <c r="D18" s="142">
        <v>8614</v>
      </c>
      <c r="E18" s="119" t="s">
        <v>27</v>
      </c>
    </row>
    <row r="19" spans="1:5" ht="15" customHeight="1" x14ac:dyDescent="0.25">
      <c r="A19" s="141">
        <v>43873.299861111111</v>
      </c>
      <c r="B19" s="141">
        <v>43908</v>
      </c>
      <c r="C19" s="143">
        <v>500</v>
      </c>
      <c r="D19" s="142">
        <v>9262</v>
      </c>
      <c r="E19" s="113" t="s">
        <v>27</v>
      </c>
    </row>
    <row r="20" spans="1:5" ht="15" customHeight="1" x14ac:dyDescent="0.25">
      <c r="A20" s="141">
        <v>43873.304652777777</v>
      </c>
      <c r="B20" s="141">
        <v>43908</v>
      </c>
      <c r="C20" s="143">
        <v>1000</v>
      </c>
      <c r="D20" s="142">
        <v>9495</v>
      </c>
      <c r="E20" s="119" t="s">
        <v>27</v>
      </c>
    </row>
    <row r="21" spans="1:5" ht="15" customHeight="1" x14ac:dyDescent="0.25">
      <c r="A21" s="141">
        <v>43873.56113425926</v>
      </c>
      <c r="B21" s="141">
        <v>43908</v>
      </c>
      <c r="C21" s="143">
        <v>100</v>
      </c>
      <c r="D21" s="142">
        <v>9845</v>
      </c>
      <c r="E21" s="113" t="s">
        <v>27</v>
      </c>
    </row>
    <row r="22" spans="1:5" ht="15" customHeight="1" x14ac:dyDescent="0.25">
      <c r="A22" s="141">
        <v>43873.922546296293</v>
      </c>
      <c r="B22" s="141">
        <v>43908</v>
      </c>
      <c r="C22" s="143">
        <v>100</v>
      </c>
      <c r="D22" s="142">
        <v>5192</v>
      </c>
      <c r="E22" s="119" t="s">
        <v>27</v>
      </c>
    </row>
    <row r="23" spans="1:5" ht="15" customHeight="1" x14ac:dyDescent="0.25">
      <c r="A23" s="141">
        <v>43875.794050925928</v>
      </c>
      <c r="B23" s="141">
        <v>43908</v>
      </c>
      <c r="C23" s="143">
        <v>50</v>
      </c>
      <c r="D23" s="142">
        <v>6568</v>
      </c>
      <c r="E23" s="113" t="s">
        <v>27</v>
      </c>
    </row>
    <row r="24" spans="1:5" ht="15" customHeight="1" x14ac:dyDescent="0.25">
      <c r="A24" s="141">
        <v>43876.034791666665</v>
      </c>
      <c r="B24" s="141">
        <v>43908</v>
      </c>
      <c r="C24" s="143">
        <v>100</v>
      </c>
      <c r="D24" s="142">
        <v>8197</v>
      </c>
      <c r="E24" s="119" t="s">
        <v>27</v>
      </c>
    </row>
    <row r="25" spans="1:5" ht="15" customHeight="1" x14ac:dyDescent="0.25">
      <c r="A25" s="141">
        <v>43876.077002314814</v>
      </c>
      <c r="B25" s="141">
        <v>43908</v>
      </c>
      <c r="C25" s="143">
        <v>10</v>
      </c>
      <c r="D25" s="142">
        <v>9750</v>
      </c>
      <c r="E25" s="113" t="s">
        <v>27</v>
      </c>
    </row>
    <row r="26" spans="1:5" ht="15" customHeight="1" x14ac:dyDescent="0.25">
      <c r="A26" s="141">
        <v>43876.852905092594</v>
      </c>
      <c r="B26" s="141">
        <v>43908</v>
      </c>
      <c r="C26" s="143">
        <v>100</v>
      </c>
      <c r="D26" s="142">
        <v>8421</v>
      </c>
      <c r="E26" s="119" t="s">
        <v>27</v>
      </c>
    </row>
    <row r="27" spans="1:5" ht="15" customHeight="1" x14ac:dyDescent="0.25">
      <c r="A27" s="141">
        <v>43878.283078703702</v>
      </c>
      <c r="B27" s="141">
        <v>43908</v>
      </c>
      <c r="C27" s="143">
        <v>100</v>
      </c>
      <c r="D27" s="142">
        <v>3179</v>
      </c>
      <c r="E27" s="113" t="s">
        <v>27</v>
      </c>
    </row>
    <row r="28" spans="1:5" ht="15" customHeight="1" x14ac:dyDescent="0.25">
      <c r="A28" s="141">
        <v>43878.615486111114</v>
      </c>
      <c r="B28" s="141">
        <v>43908</v>
      </c>
      <c r="C28" s="143">
        <v>500</v>
      </c>
      <c r="D28" s="142">
        <v>1249</v>
      </c>
      <c r="E28" s="119" t="s">
        <v>27</v>
      </c>
    </row>
    <row r="29" spans="1:5" ht="15" customHeight="1" x14ac:dyDescent="0.25">
      <c r="A29" s="141">
        <v>43878.702534722222</v>
      </c>
      <c r="B29" s="141">
        <v>43908</v>
      </c>
      <c r="C29" s="143">
        <v>555</v>
      </c>
      <c r="D29" s="142">
        <v>3414</v>
      </c>
      <c r="E29" s="113" t="s">
        <v>27</v>
      </c>
    </row>
    <row r="30" spans="1:5" ht="15" customHeight="1" x14ac:dyDescent="0.25">
      <c r="A30" s="141">
        <v>43878.847094907411</v>
      </c>
      <c r="B30" s="141">
        <v>43908</v>
      </c>
      <c r="C30" s="143">
        <v>100</v>
      </c>
      <c r="D30" s="142">
        <v>8197</v>
      </c>
      <c r="E30" s="119" t="s">
        <v>27</v>
      </c>
    </row>
    <row r="31" spans="1:5" ht="15" customHeight="1" x14ac:dyDescent="0.25">
      <c r="A31" s="141">
        <v>43879.724444444444</v>
      </c>
      <c r="B31" s="141">
        <v>43908</v>
      </c>
      <c r="C31" s="143">
        <v>400</v>
      </c>
      <c r="D31" s="142">
        <v>1424</v>
      </c>
      <c r="E31" s="113" t="s">
        <v>27</v>
      </c>
    </row>
    <row r="32" spans="1:5" ht="15" customHeight="1" x14ac:dyDescent="0.25">
      <c r="A32" s="141">
        <v>43881.440833333334</v>
      </c>
      <c r="B32" s="141">
        <v>43908</v>
      </c>
      <c r="C32" s="143">
        <v>24</v>
      </c>
      <c r="D32" s="142">
        <v>4848</v>
      </c>
      <c r="E32" s="119" t="s">
        <v>27</v>
      </c>
    </row>
    <row r="33" spans="1:5" ht="15" customHeight="1" x14ac:dyDescent="0.25">
      <c r="A33" s="141">
        <v>43882.743888888886</v>
      </c>
      <c r="B33" s="141">
        <v>43908</v>
      </c>
      <c r="C33" s="143">
        <v>100</v>
      </c>
      <c r="D33" s="181" t="s">
        <v>853</v>
      </c>
      <c r="E33" s="113" t="s">
        <v>27</v>
      </c>
    </row>
    <row r="34" spans="1:5" ht="15" customHeight="1" x14ac:dyDescent="0.25">
      <c r="A34" s="141">
        <v>43884.458831018521</v>
      </c>
      <c r="B34" s="141">
        <v>43908</v>
      </c>
      <c r="C34" s="143">
        <v>50</v>
      </c>
      <c r="D34" s="142">
        <v>4848</v>
      </c>
      <c r="E34" s="119" t="s">
        <v>27</v>
      </c>
    </row>
    <row r="35" spans="1:5" ht="15" customHeight="1" x14ac:dyDescent="0.25">
      <c r="A35" s="141">
        <v>43884.548576388886</v>
      </c>
      <c r="B35" s="141">
        <v>43908</v>
      </c>
      <c r="C35" s="143">
        <v>110</v>
      </c>
      <c r="D35" s="142">
        <v>9151</v>
      </c>
      <c r="E35" s="113" t="s">
        <v>27</v>
      </c>
    </row>
    <row r="36" spans="1:5" ht="15" customHeight="1" x14ac:dyDescent="0.25">
      <c r="A36" s="141">
        <v>43886.972615740742</v>
      </c>
      <c r="B36" s="141">
        <v>43908</v>
      </c>
      <c r="C36" s="143">
        <v>200</v>
      </c>
      <c r="D36" s="142">
        <v>5405</v>
      </c>
      <c r="E36" s="119" t="s">
        <v>27</v>
      </c>
    </row>
    <row r="37" spans="1:5" ht="15" customHeight="1" x14ac:dyDescent="0.25">
      <c r="A37" s="141">
        <v>43887.279224537036</v>
      </c>
      <c r="B37" s="141">
        <v>43908</v>
      </c>
      <c r="C37" s="143">
        <v>1000</v>
      </c>
      <c r="D37" s="142">
        <v>9587</v>
      </c>
      <c r="E37" s="113" t="s">
        <v>27</v>
      </c>
    </row>
    <row r="38" spans="1:5" ht="15" customHeight="1" x14ac:dyDescent="0.25">
      <c r="A38" s="141">
        <v>43888.805763888886</v>
      </c>
      <c r="B38" s="141">
        <v>43908</v>
      </c>
      <c r="C38" s="143">
        <v>100</v>
      </c>
      <c r="D38" s="142">
        <v>2091</v>
      </c>
      <c r="E38" s="119" t="s">
        <v>27</v>
      </c>
    </row>
    <row r="39" spans="1:5" ht="15" customHeight="1" x14ac:dyDescent="0.25">
      <c r="A39" s="141">
        <v>43890.613310185188</v>
      </c>
      <c r="B39" s="141">
        <v>43908</v>
      </c>
      <c r="C39" s="143">
        <v>10</v>
      </c>
      <c r="D39" s="142">
        <v>8851</v>
      </c>
      <c r="E39" s="113" t="s">
        <v>27</v>
      </c>
    </row>
    <row r="40" spans="1:5" ht="15" customHeight="1" x14ac:dyDescent="0.25">
      <c r="A40" s="141">
        <v>43890.718032407407</v>
      </c>
      <c r="B40" s="141">
        <v>43908</v>
      </c>
      <c r="C40" s="143">
        <v>100</v>
      </c>
      <c r="D40" s="142">
        <v>8197</v>
      </c>
      <c r="E40" s="119" t="s">
        <v>27</v>
      </c>
    </row>
    <row r="41" spans="1:5" ht="15" customHeight="1" x14ac:dyDescent="0.25">
      <c r="A41" s="141">
        <v>43891</v>
      </c>
      <c r="B41" s="141">
        <v>43908</v>
      </c>
      <c r="C41" s="143">
        <v>100</v>
      </c>
      <c r="D41" s="142">
        <v>8197</v>
      </c>
      <c r="E41" s="113" t="s">
        <v>27</v>
      </c>
    </row>
    <row r="42" spans="1:5" ht="15" customHeight="1" x14ac:dyDescent="0.25">
      <c r="A42" s="141">
        <v>43891</v>
      </c>
      <c r="B42" s="141">
        <v>43908</v>
      </c>
      <c r="C42" s="143">
        <v>550</v>
      </c>
      <c r="D42" s="142">
        <v>4301</v>
      </c>
      <c r="E42" s="119" t="s">
        <v>27</v>
      </c>
    </row>
    <row r="43" spans="1:5" ht="15" customHeight="1" x14ac:dyDescent="0.25">
      <c r="A43" s="141">
        <v>43891</v>
      </c>
      <c r="B43" s="141">
        <v>43908</v>
      </c>
      <c r="C43" s="143">
        <v>800</v>
      </c>
      <c r="D43" s="142">
        <v>7742</v>
      </c>
      <c r="E43" s="113" t="s">
        <v>27</v>
      </c>
    </row>
    <row r="44" spans="1:5" ht="15" customHeight="1" x14ac:dyDescent="0.25">
      <c r="A44" s="141">
        <v>43893</v>
      </c>
      <c r="B44" s="141">
        <v>43908</v>
      </c>
      <c r="C44" s="143">
        <v>400</v>
      </c>
      <c r="D44" s="142">
        <v>1424</v>
      </c>
      <c r="E44" s="119" t="s">
        <v>27</v>
      </c>
    </row>
    <row r="45" spans="1:5" ht="15" customHeight="1" x14ac:dyDescent="0.25">
      <c r="A45" s="141">
        <v>43893</v>
      </c>
      <c r="B45" s="141">
        <v>43908</v>
      </c>
      <c r="C45" s="143">
        <v>19</v>
      </c>
      <c r="D45" s="142">
        <v>1027</v>
      </c>
      <c r="E45" s="113" t="s">
        <v>27</v>
      </c>
    </row>
    <row r="46" spans="1:5" ht="15" customHeight="1" x14ac:dyDescent="0.25">
      <c r="A46" s="141">
        <v>43894</v>
      </c>
      <c r="B46" s="141">
        <v>43908</v>
      </c>
      <c r="C46" s="143">
        <v>500</v>
      </c>
      <c r="D46" s="142">
        <v>8375</v>
      </c>
      <c r="E46" s="119" t="s">
        <v>27</v>
      </c>
    </row>
    <row r="47" spans="1:5" ht="15" customHeight="1" x14ac:dyDescent="0.25">
      <c r="A47" s="141">
        <v>43895</v>
      </c>
      <c r="B47" s="141">
        <v>43908</v>
      </c>
      <c r="C47" s="143">
        <v>100</v>
      </c>
      <c r="D47" s="142">
        <v>5975</v>
      </c>
      <c r="E47" s="113" t="s">
        <v>27</v>
      </c>
    </row>
    <row r="48" spans="1:5" ht="15" customHeight="1" x14ac:dyDescent="0.25">
      <c r="A48" s="141">
        <v>43895</v>
      </c>
      <c r="B48" s="141">
        <v>43908</v>
      </c>
      <c r="C48" s="143">
        <v>100</v>
      </c>
      <c r="D48" s="142">
        <v>4247</v>
      </c>
      <c r="E48" s="119" t="s">
        <v>27</v>
      </c>
    </row>
    <row r="49" spans="1:5" ht="15" customHeight="1" x14ac:dyDescent="0.25">
      <c r="A49" s="141">
        <v>43896</v>
      </c>
      <c r="B49" s="141">
        <v>43908</v>
      </c>
      <c r="C49" s="143">
        <v>100</v>
      </c>
      <c r="D49" s="142">
        <v>3179</v>
      </c>
      <c r="E49" s="113" t="s">
        <v>27</v>
      </c>
    </row>
    <row r="50" spans="1:5" ht="15" customHeight="1" x14ac:dyDescent="0.25">
      <c r="A50" s="141">
        <v>43896</v>
      </c>
      <c r="B50" s="141">
        <v>43908</v>
      </c>
      <c r="C50" s="143">
        <v>100</v>
      </c>
      <c r="D50" s="181" t="s">
        <v>854</v>
      </c>
      <c r="E50" s="119" t="s">
        <v>27</v>
      </c>
    </row>
    <row r="51" spans="1:5" ht="15" customHeight="1" x14ac:dyDescent="0.25">
      <c r="A51" s="141">
        <v>43896</v>
      </c>
      <c r="B51" s="141">
        <v>43908</v>
      </c>
      <c r="C51" s="143">
        <v>100</v>
      </c>
      <c r="D51" s="142">
        <v>8197</v>
      </c>
      <c r="E51" s="113" t="s">
        <v>27</v>
      </c>
    </row>
    <row r="52" spans="1:5" ht="15" customHeight="1" x14ac:dyDescent="0.25">
      <c r="A52" s="141">
        <v>43897</v>
      </c>
      <c r="B52" s="141">
        <v>43908</v>
      </c>
      <c r="C52" s="143">
        <v>10</v>
      </c>
      <c r="D52" s="142">
        <v>3426</v>
      </c>
      <c r="E52" s="119" t="s">
        <v>27</v>
      </c>
    </row>
    <row r="53" spans="1:5" ht="15" customHeight="1" x14ac:dyDescent="0.25">
      <c r="A53" s="141">
        <v>43897</v>
      </c>
      <c r="B53" s="141">
        <v>43908</v>
      </c>
      <c r="C53" s="143">
        <v>200</v>
      </c>
      <c r="D53" s="142">
        <v>9845</v>
      </c>
      <c r="E53" s="113" t="s">
        <v>27</v>
      </c>
    </row>
    <row r="54" spans="1:5" ht="15" customHeight="1" x14ac:dyDescent="0.25">
      <c r="A54" s="141">
        <v>43898</v>
      </c>
      <c r="B54" s="141">
        <v>43908</v>
      </c>
      <c r="C54" s="143">
        <v>100</v>
      </c>
      <c r="D54" s="142">
        <v>9888</v>
      </c>
      <c r="E54" s="119" t="s">
        <v>27</v>
      </c>
    </row>
    <row r="55" spans="1:5" ht="15" customHeight="1" x14ac:dyDescent="0.25">
      <c r="A55" s="141">
        <v>43898</v>
      </c>
      <c r="B55" s="141">
        <v>43908</v>
      </c>
      <c r="C55" s="143">
        <v>100</v>
      </c>
      <c r="D55" s="142">
        <v>9702</v>
      </c>
      <c r="E55" s="113" t="s">
        <v>27</v>
      </c>
    </row>
    <row r="56" spans="1:5" ht="15" customHeight="1" x14ac:dyDescent="0.25">
      <c r="A56" s="141">
        <v>43902</v>
      </c>
      <c r="B56" s="141">
        <v>43908</v>
      </c>
      <c r="C56" s="143">
        <v>300</v>
      </c>
      <c r="D56" s="142">
        <v>9869</v>
      </c>
      <c r="E56" s="119" t="s">
        <v>27</v>
      </c>
    </row>
    <row r="57" spans="1:5" ht="15" customHeight="1" x14ac:dyDescent="0.25">
      <c r="A57" s="141">
        <v>43902</v>
      </c>
      <c r="B57" s="141">
        <v>43908</v>
      </c>
      <c r="C57" s="143">
        <v>100</v>
      </c>
      <c r="D57" s="142">
        <v>9845</v>
      </c>
      <c r="E57" s="113" t="s">
        <v>27</v>
      </c>
    </row>
    <row r="58" spans="1:5" ht="15" customHeight="1" x14ac:dyDescent="0.25">
      <c r="A58" s="141">
        <v>43903</v>
      </c>
      <c r="B58" s="141">
        <v>43908</v>
      </c>
      <c r="C58" s="143">
        <v>100</v>
      </c>
      <c r="D58" s="142">
        <v>8197</v>
      </c>
      <c r="E58" s="119" t="s">
        <v>27</v>
      </c>
    </row>
    <row r="59" spans="1:5" ht="15" customHeight="1" x14ac:dyDescent="0.25">
      <c r="A59" s="141">
        <v>43903</v>
      </c>
      <c r="B59" s="141">
        <v>43908</v>
      </c>
      <c r="C59" s="143">
        <v>200</v>
      </c>
      <c r="D59" s="142">
        <v>2186</v>
      </c>
      <c r="E59" s="113" t="s">
        <v>27</v>
      </c>
    </row>
    <row r="60" spans="1:5" ht="15" customHeight="1" x14ac:dyDescent="0.25">
      <c r="A60" s="141">
        <v>43904</v>
      </c>
      <c r="B60" s="141">
        <v>43908</v>
      </c>
      <c r="C60" s="143">
        <v>500</v>
      </c>
      <c r="D60" s="142">
        <v>9845</v>
      </c>
      <c r="E60" s="119" t="s">
        <v>27</v>
      </c>
    </row>
    <row r="61" spans="1:5" ht="15" customHeight="1" x14ac:dyDescent="0.25">
      <c r="A61" s="141">
        <v>43905</v>
      </c>
      <c r="B61" s="141">
        <v>43908</v>
      </c>
      <c r="C61" s="143">
        <v>500</v>
      </c>
      <c r="D61" s="142">
        <v>1441</v>
      </c>
      <c r="E61" s="113" t="s">
        <v>27</v>
      </c>
    </row>
    <row r="62" spans="1:5" ht="15" customHeight="1" x14ac:dyDescent="0.25">
      <c r="A62" s="141">
        <v>43907</v>
      </c>
      <c r="B62" s="163">
        <v>43922</v>
      </c>
      <c r="C62" s="143">
        <v>500</v>
      </c>
      <c r="D62" s="142">
        <v>8375</v>
      </c>
      <c r="E62" s="119" t="s">
        <v>27</v>
      </c>
    </row>
    <row r="63" spans="1:5" ht="15" customHeight="1" x14ac:dyDescent="0.25">
      <c r="A63" s="141">
        <v>43907</v>
      </c>
      <c r="B63" s="163">
        <v>43922</v>
      </c>
      <c r="C63" s="143">
        <v>200</v>
      </c>
      <c r="D63" s="142">
        <v>7127</v>
      </c>
      <c r="E63" s="113" t="s">
        <v>27</v>
      </c>
    </row>
    <row r="64" spans="1:5" ht="15" customHeight="1" x14ac:dyDescent="0.25">
      <c r="A64" s="141">
        <v>43907</v>
      </c>
      <c r="B64" s="163">
        <v>43922</v>
      </c>
      <c r="C64" s="143">
        <v>250</v>
      </c>
      <c r="D64" s="142">
        <v>3000</v>
      </c>
      <c r="E64" s="119" t="s">
        <v>27</v>
      </c>
    </row>
    <row r="65" spans="1:5" ht="15" customHeight="1" x14ac:dyDescent="0.25">
      <c r="A65" s="141">
        <v>43907</v>
      </c>
      <c r="B65" s="163">
        <v>43922</v>
      </c>
      <c r="C65" s="143">
        <v>1000</v>
      </c>
      <c r="D65" s="142">
        <v>4816</v>
      </c>
      <c r="E65" s="113" t="s">
        <v>27</v>
      </c>
    </row>
    <row r="66" spans="1:5" ht="15" customHeight="1" x14ac:dyDescent="0.25">
      <c r="A66" s="141">
        <v>43909</v>
      </c>
      <c r="B66" s="163">
        <v>43922</v>
      </c>
      <c r="C66" s="143">
        <v>100</v>
      </c>
      <c r="D66" s="142">
        <v>2186</v>
      </c>
      <c r="E66" s="119" t="s">
        <v>27</v>
      </c>
    </row>
    <row r="67" spans="1:5" ht="15" customHeight="1" x14ac:dyDescent="0.25">
      <c r="A67" s="141">
        <v>43909</v>
      </c>
      <c r="B67" s="163">
        <v>43922</v>
      </c>
      <c r="C67" s="143">
        <v>100</v>
      </c>
      <c r="D67" s="142">
        <v>9845</v>
      </c>
      <c r="E67" s="113" t="s">
        <v>27</v>
      </c>
    </row>
    <row r="68" spans="1:5" ht="15" customHeight="1" x14ac:dyDescent="0.25">
      <c r="A68" s="141">
        <v>43911</v>
      </c>
      <c r="B68" s="163">
        <v>43922</v>
      </c>
      <c r="C68" s="143">
        <v>100</v>
      </c>
      <c r="D68" s="142">
        <v>8197</v>
      </c>
      <c r="E68" s="119" t="s">
        <v>27</v>
      </c>
    </row>
    <row r="69" spans="1:5" ht="15" customHeight="1" x14ac:dyDescent="0.25">
      <c r="A69" s="141">
        <v>43912</v>
      </c>
      <c r="B69" s="163">
        <v>43922</v>
      </c>
      <c r="C69" s="143">
        <v>300</v>
      </c>
      <c r="D69" s="142">
        <v>9910</v>
      </c>
      <c r="E69" s="113" t="s">
        <v>27</v>
      </c>
    </row>
    <row r="70" spans="1:5" ht="15" customHeight="1" x14ac:dyDescent="0.25">
      <c r="A70" s="141">
        <v>43913</v>
      </c>
      <c r="B70" s="163">
        <v>43922</v>
      </c>
      <c r="C70" s="143">
        <v>100</v>
      </c>
      <c r="D70" s="142">
        <v>2186</v>
      </c>
      <c r="E70" s="119" t="s">
        <v>27</v>
      </c>
    </row>
    <row r="71" spans="1:5" ht="15" customHeight="1" x14ac:dyDescent="0.25">
      <c r="A71" s="141">
        <v>43913</v>
      </c>
      <c r="B71" s="163">
        <v>43922</v>
      </c>
      <c r="C71" s="143">
        <v>500</v>
      </c>
      <c r="D71" s="142">
        <v>1441</v>
      </c>
      <c r="E71" s="113" t="s">
        <v>27</v>
      </c>
    </row>
    <row r="72" spans="1:5" ht="15" customHeight="1" x14ac:dyDescent="0.25">
      <c r="A72" s="141">
        <v>43915</v>
      </c>
      <c r="B72" s="163">
        <v>43922</v>
      </c>
      <c r="C72" s="143">
        <v>600</v>
      </c>
      <c r="D72" s="142">
        <v>8696</v>
      </c>
      <c r="E72" s="119" t="s">
        <v>27</v>
      </c>
    </row>
    <row r="73" spans="1:5" ht="15" customHeight="1" x14ac:dyDescent="0.25">
      <c r="A73" s="141">
        <v>43916</v>
      </c>
      <c r="B73" s="163">
        <v>43922</v>
      </c>
      <c r="C73" s="143">
        <v>500</v>
      </c>
      <c r="D73" s="142">
        <v>1441</v>
      </c>
      <c r="E73" s="113" t="s">
        <v>27</v>
      </c>
    </row>
    <row r="74" spans="1:5" ht="15" customHeight="1" x14ac:dyDescent="0.25">
      <c r="A74" s="141">
        <v>43917</v>
      </c>
      <c r="B74" s="163">
        <v>43922</v>
      </c>
      <c r="C74" s="143">
        <v>100</v>
      </c>
      <c r="D74" s="142">
        <v>8972</v>
      </c>
      <c r="E74" s="119" t="s">
        <v>27</v>
      </c>
    </row>
    <row r="75" spans="1:5" ht="15" customHeight="1" x14ac:dyDescent="0.25">
      <c r="A75" s="141">
        <v>43917</v>
      </c>
      <c r="B75" s="163">
        <v>43922</v>
      </c>
      <c r="C75" s="143">
        <v>10</v>
      </c>
      <c r="D75" s="142">
        <v>5001</v>
      </c>
      <c r="E75" s="113" t="s">
        <v>27</v>
      </c>
    </row>
    <row r="76" spans="1:5" ht="15" customHeight="1" x14ac:dyDescent="0.25">
      <c r="A76" s="141">
        <v>43917</v>
      </c>
      <c r="B76" s="163">
        <v>43922</v>
      </c>
      <c r="C76" s="143">
        <v>400</v>
      </c>
      <c r="D76" s="142">
        <v>1424</v>
      </c>
      <c r="E76" s="119" t="s">
        <v>27</v>
      </c>
    </row>
    <row r="77" spans="1:5" ht="15" customHeight="1" x14ac:dyDescent="0.25">
      <c r="A77" s="141">
        <v>43918</v>
      </c>
      <c r="B77" s="163">
        <v>43922</v>
      </c>
      <c r="C77" s="143">
        <v>500</v>
      </c>
      <c r="D77" s="142">
        <v>9845</v>
      </c>
      <c r="E77" s="113" t="s">
        <v>27</v>
      </c>
    </row>
    <row r="78" spans="1:5" ht="15" customHeight="1" x14ac:dyDescent="0.25">
      <c r="A78" s="141">
        <v>43919</v>
      </c>
      <c r="B78" s="163">
        <v>43922</v>
      </c>
      <c r="C78" s="143">
        <v>500</v>
      </c>
      <c r="D78" s="142">
        <v>9845</v>
      </c>
      <c r="E78" s="119" t="s">
        <v>27</v>
      </c>
    </row>
    <row r="79" spans="1:5" ht="15" customHeight="1" x14ac:dyDescent="0.25">
      <c r="A79" s="141">
        <v>43920</v>
      </c>
      <c r="B79" s="163">
        <v>43922</v>
      </c>
      <c r="C79" s="143">
        <v>100</v>
      </c>
      <c r="D79" s="142">
        <v>2231</v>
      </c>
      <c r="E79" s="113" t="s">
        <v>27</v>
      </c>
    </row>
    <row r="80" spans="1:5" ht="15" customHeight="1" x14ac:dyDescent="0.25">
      <c r="A80" s="141">
        <v>43920</v>
      </c>
      <c r="B80" s="163">
        <v>43922</v>
      </c>
      <c r="C80" s="143">
        <v>200</v>
      </c>
      <c r="D80" s="142">
        <v>9202</v>
      </c>
      <c r="E80" s="119" t="s">
        <v>27</v>
      </c>
    </row>
    <row r="81" spans="1:5" ht="15" customHeight="1" x14ac:dyDescent="0.25">
      <c r="A81" s="141">
        <v>43920</v>
      </c>
      <c r="B81" s="163">
        <v>43922</v>
      </c>
      <c r="C81" s="143">
        <v>100</v>
      </c>
      <c r="D81" s="142">
        <v>8197</v>
      </c>
      <c r="E81" s="113" t="s">
        <v>27</v>
      </c>
    </row>
    <row r="82" spans="1:5" ht="15" customHeight="1" x14ac:dyDescent="0.25">
      <c r="A82" s="141">
        <v>43921</v>
      </c>
      <c r="B82" s="163">
        <v>43922</v>
      </c>
      <c r="C82" s="143">
        <v>500</v>
      </c>
      <c r="D82" s="142">
        <v>9845</v>
      </c>
      <c r="E82" s="119" t="s">
        <v>27</v>
      </c>
    </row>
    <row r="83" spans="1:5" ht="15" customHeight="1" x14ac:dyDescent="0.25">
      <c r="A83" s="141">
        <v>43921</v>
      </c>
      <c r="B83" s="163">
        <v>43922</v>
      </c>
      <c r="C83" s="143">
        <v>200</v>
      </c>
      <c r="D83" s="142">
        <v>6492</v>
      </c>
      <c r="E83" s="113" t="s">
        <v>27</v>
      </c>
    </row>
    <row r="84" spans="1:5" ht="15" customHeight="1" x14ac:dyDescent="0.25">
      <c r="A84" s="141">
        <v>43921</v>
      </c>
      <c r="B84" s="163">
        <v>43922</v>
      </c>
      <c r="C84" s="143">
        <v>400</v>
      </c>
      <c r="D84" s="142">
        <v>2231</v>
      </c>
      <c r="E84" s="119" t="s">
        <v>27</v>
      </c>
    </row>
    <row r="85" spans="1:5" ht="30" customHeight="1" x14ac:dyDescent="0.25">
      <c r="A85" s="203" t="s">
        <v>33</v>
      </c>
      <c r="B85" s="204"/>
      <c r="C85" s="8">
        <f>SUM(C9:C61)-1130.76</f>
        <v>10350.24</v>
      </c>
      <c r="D85" s="140"/>
      <c r="E85" s="22"/>
    </row>
    <row r="86" spans="1:5" ht="30" customHeight="1" x14ac:dyDescent="0.25">
      <c r="A86" s="203" t="s">
        <v>41</v>
      </c>
      <c r="B86" s="204"/>
      <c r="C86" s="8">
        <f>SUM(C62:C84)-580.8</f>
        <v>6679.2</v>
      </c>
      <c r="D86" s="140"/>
      <c r="E86" s="22"/>
    </row>
    <row r="87" spans="1:5" x14ac:dyDescent="0.25">
      <c r="C87" s="37"/>
    </row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86:B86"/>
    <mergeCell ref="C6:D6"/>
    <mergeCell ref="A85:B85"/>
    <mergeCell ref="B5:E5"/>
    <mergeCell ref="B4:E4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44"/>
  <sheetViews>
    <sheetView showGridLines="0" tabSelected="1" workbookViewId="0">
      <selection activeCell="C246" sqref="C246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109" customWidth="1"/>
    <col min="4" max="4" width="104.28515625" customWidth="1"/>
    <col min="5" max="253" width="8.85546875" customWidth="1"/>
  </cols>
  <sheetData>
    <row r="1" spans="1:4" ht="18.75" x14ac:dyDescent="0.3">
      <c r="B1" s="194" t="s">
        <v>0</v>
      </c>
      <c r="C1" s="194"/>
      <c r="D1" s="194"/>
    </row>
    <row r="2" spans="1:4" ht="15" customHeight="1" x14ac:dyDescent="0.3">
      <c r="B2" s="194" t="s">
        <v>1</v>
      </c>
      <c r="C2" s="194"/>
      <c r="D2" s="194"/>
    </row>
    <row r="3" spans="1:4" ht="15" customHeight="1" x14ac:dyDescent="0.3">
      <c r="B3" s="100"/>
      <c r="C3" s="107"/>
    </row>
    <row r="4" spans="1:4" ht="15" customHeight="1" x14ac:dyDescent="0.25">
      <c r="B4" s="195" t="s">
        <v>42</v>
      </c>
      <c r="C4" s="195"/>
      <c r="D4" s="195"/>
    </row>
    <row r="5" spans="1:4" ht="15" customHeight="1" x14ac:dyDescent="0.25">
      <c r="B5" s="195" t="s">
        <v>43</v>
      </c>
      <c r="C5" s="195"/>
      <c r="D5" s="195"/>
    </row>
    <row r="6" spans="1:4" ht="15" customHeight="1" x14ac:dyDescent="0.3">
      <c r="B6" s="196" t="s">
        <v>64</v>
      </c>
      <c r="C6" s="196"/>
      <c r="D6" s="196"/>
    </row>
    <row r="9" spans="1:4" ht="15" customHeight="1" x14ac:dyDescent="0.25">
      <c r="A9" s="7" t="s">
        <v>44</v>
      </c>
      <c r="B9" s="35" t="s">
        <v>18</v>
      </c>
      <c r="C9" s="35" t="s">
        <v>26</v>
      </c>
      <c r="D9" s="20" t="s">
        <v>32</v>
      </c>
    </row>
    <row r="10" spans="1:4" ht="15" customHeight="1" x14ac:dyDescent="0.25">
      <c r="A10" s="223" t="s">
        <v>58</v>
      </c>
      <c r="B10" s="224"/>
      <c r="C10" s="225"/>
      <c r="D10" s="226"/>
    </row>
    <row r="11" spans="1:4" ht="15" customHeight="1" x14ac:dyDescent="0.25">
      <c r="A11" s="104">
        <v>43891.384803240653</v>
      </c>
      <c r="B11" s="43">
        <v>50</v>
      </c>
      <c r="C11" s="167" t="s">
        <v>616</v>
      </c>
      <c r="D11" s="167" t="s">
        <v>27</v>
      </c>
    </row>
    <row r="12" spans="1:4" ht="15" customHeight="1" x14ac:dyDescent="0.25">
      <c r="A12" s="104">
        <v>43891.386562500149</v>
      </c>
      <c r="B12" s="43">
        <v>100</v>
      </c>
      <c r="C12" s="167" t="s">
        <v>617</v>
      </c>
      <c r="D12" s="167" t="s">
        <v>27</v>
      </c>
    </row>
    <row r="13" spans="1:4" ht="15" customHeight="1" x14ac:dyDescent="0.25">
      <c r="A13" s="104">
        <v>43891.387418981642</v>
      </c>
      <c r="B13" s="43">
        <v>150</v>
      </c>
      <c r="C13" s="167" t="s">
        <v>618</v>
      </c>
      <c r="D13" s="167" t="s">
        <v>27</v>
      </c>
    </row>
    <row r="14" spans="1:4" ht="15" customHeight="1" x14ac:dyDescent="0.25">
      <c r="A14" s="104">
        <v>43891.387569444254</v>
      </c>
      <c r="B14" s="43">
        <v>100</v>
      </c>
      <c r="C14" s="167" t="s">
        <v>619</v>
      </c>
      <c r="D14" s="167" t="s">
        <v>27</v>
      </c>
    </row>
    <row r="15" spans="1:4" ht="15" customHeight="1" x14ac:dyDescent="0.25">
      <c r="A15" s="104">
        <v>43891.387847222388</v>
      </c>
      <c r="B15" s="43">
        <v>300</v>
      </c>
      <c r="C15" s="167" t="s">
        <v>620</v>
      </c>
      <c r="D15" s="167" t="s">
        <v>27</v>
      </c>
    </row>
    <row r="16" spans="1:4" ht="15" customHeight="1" x14ac:dyDescent="0.25">
      <c r="A16" s="104">
        <v>43891.388136574067</v>
      </c>
      <c r="B16" s="43">
        <v>100</v>
      </c>
      <c r="C16" s="167" t="s">
        <v>621</v>
      </c>
      <c r="D16" s="167" t="s">
        <v>27</v>
      </c>
    </row>
    <row r="17" spans="1:4" ht="15" customHeight="1" x14ac:dyDescent="0.25">
      <c r="A17" s="104">
        <v>43891.391446759459</v>
      </c>
      <c r="B17" s="43">
        <v>100</v>
      </c>
      <c r="C17" s="167" t="s">
        <v>622</v>
      </c>
      <c r="D17" s="167" t="s">
        <v>27</v>
      </c>
    </row>
    <row r="18" spans="1:4" ht="15" customHeight="1" x14ac:dyDescent="0.25">
      <c r="A18" s="104">
        <v>43891.392511574086</v>
      </c>
      <c r="B18" s="43">
        <v>200</v>
      </c>
      <c r="C18" s="167" t="s">
        <v>623</v>
      </c>
      <c r="D18" s="167" t="s">
        <v>27</v>
      </c>
    </row>
    <row r="19" spans="1:4" ht="15" customHeight="1" x14ac:dyDescent="0.25">
      <c r="A19" s="104">
        <v>43891.473935185</v>
      </c>
      <c r="B19" s="43">
        <v>500</v>
      </c>
      <c r="C19" s="167" t="s">
        <v>624</v>
      </c>
      <c r="D19" s="167" t="s">
        <v>27</v>
      </c>
    </row>
    <row r="20" spans="1:4" ht="15" customHeight="1" x14ac:dyDescent="0.25">
      <c r="A20" s="104">
        <v>43891.47835648153</v>
      </c>
      <c r="B20" s="43">
        <v>1000</v>
      </c>
      <c r="C20" s="167" t="s">
        <v>625</v>
      </c>
      <c r="D20" s="167" t="s">
        <v>27</v>
      </c>
    </row>
    <row r="21" spans="1:4" ht="15" customHeight="1" x14ac:dyDescent="0.25">
      <c r="A21" s="104">
        <v>43891.598680555355</v>
      </c>
      <c r="B21" s="43">
        <v>300</v>
      </c>
      <c r="C21" s="167" t="s">
        <v>626</v>
      </c>
      <c r="D21" s="167" t="s">
        <v>27</v>
      </c>
    </row>
    <row r="22" spans="1:4" ht="15" customHeight="1" x14ac:dyDescent="0.25">
      <c r="A22" s="104">
        <v>43891.60348379612</v>
      </c>
      <c r="B22" s="43">
        <v>200</v>
      </c>
      <c r="C22" s="167" t="s">
        <v>627</v>
      </c>
      <c r="D22" s="167" t="s">
        <v>27</v>
      </c>
    </row>
    <row r="23" spans="1:4" ht="15" customHeight="1" x14ac:dyDescent="0.25">
      <c r="A23" s="104">
        <v>43891.603715277743</v>
      </c>
      <c r="B23" s="43">
        <v>500</v>
      </c>
      <c r="C23" s="167" t="s">
        <v>628</v>
      </c>
      <c r="D23" s="167" t="s">
        <v>27</v>
      </c>
    </row>
    <row r="24" spans="1:4" ht="15" customHeight="1" x14ac:dyDescent="0.25">
      <c r="A24" s="104">
        <v>43892.099143518601</v>
      </c>
      <c r="B24" s="43">
        <v>250</v>
      </c>
      <c r="C24" s="167" t="s">
        <v>629</v>
      </c>
      <c r="D24" s="167" t="s">
        <v>27</v>
      </c>
    </row>
    <row r="25" spans="1:4" ht="15" customHeight="1" x14ac:dyDescent="0.25">
      <c r="A25" s="104">
        <v>43892.336192129645</v>
      </c>
      <c r="B25" s="43">
        <v>5000</v>
      </c>
      <c r="C25" s="167" t="s">
        <v>630</v>
      </c>
      <c r="D25" s="167" t="s">
        <v>27</v>
      </c>
    </row>
    <row r="26" spans="1:4" ht="15" customHeight="1" x14ac:dyDescent="0.25">
      <c r="A26" s="104">
        <v>43892.42366898153</v>
      </c>
      <c r="B26" s="43">
        <v>120</v>
      </c>
      <c r="C26" s="167" t="s">
        <v>631</v>
      </c>
      <c r="D26" s="167" t="s">
        <v>27</v>
      </c>
    </row>
    <row r="27" spans="1:4" ht="15" customHeight="1" x14ac:dyDescent="0.25">
      <c r="A27" s="104">
        <v>43892.477048611268</v>
      </c>
      <c r="B27" s="43">
        <v>10</v>
      </c>
      <c r="C27" s="167" t="s">
        <v>632</v>
      </c>
      <c r="D27" s="167" t="s">
        <v>27</v>
      </c>
    </row>
    <row r="28" spans="1:4" ht="15" customHeight="1" x14ac:dyDescent="0.25">
      <c r="A28" s="104">
        <v>43892.73943287041</v>
      </c>
      <c r="B28" s="43">
        <v>500</v>
      </c>
      <c r="C28" s="167" t="s">
        <v>633</v>
      </c>
      <c r="D28" s="167" t="s">
        <v>27</v>
      </c>
    </row>
    <row r="29" spans="1:4" ht="15" customHeight="1" x14ac:dyDescent="0.25">
      <c r="A29" s="104">
        <v>43893.423391203862</v>
      </c>
      <c r="B29" s="43">
        <v>200</v>
      </c>
      <c r="C29" s="167" t="s">
        <v>634</v>
      </c>
      <c r="D29" s="167" t="s">
        <v>27</v>
      </c>
    </row>
    <row r="30" spans="1:4" ht="15" customHeight="1" x14ac:dyDescent="0.25">
      <c r="A30" s="104">
        <v>43893.518657407258</v>
      </c>
      <c r="B30" s="43">
        <v>3000</v>
      </c>
      <c r="C30" s="167" t="s">
        <v>635</v>
      </c>
      <c r="D30" s="167" t="s">
        <v>27</v>
      </c>
    </row>
    <row r="31" spans="1:4" ht="15" customHeight="1" x14ac:dyDescent="0.25">
      <c r="A31" s="104">
        <v>43893.567372685298</v>
      </c>
      <c r="B31" s="43">
        <v>1000</v>
      </c>
      <c r="C31" s="167" t="s">
        <v>636</v>
      </c>
      <c r="D31" s="167" t="s">
        <v>27</v>
      </c>
    </row>
    <row r="32" spans="1:4" ht="15" customHeight="1" x14ac:dyDescent="0.25">
      <c r="A32" s="104">
        <v>43893.588356481399</v>
      </c>
      <c r="B32" s="43">
        <v>100</v>
      </c>
      <c r="C32" s="167" t="s">
        <v>637</v>
      </c>
      <c r="D32" s="167" t="s">
        <v>27</v>
      </c>
    </row>
    <row r="33" spans="1:4" ht="15" customHeight="1" x14ac:dyDescent="0.25">
      <c r="A33" s="104">
        <v>43893.749409722164</v>
      </c>
      <c r="B33" s="43">
        <v>100</v>
      </c>
      <c r="C33" s="167" t="s">
        <v>638</v>
      </c>
      <c r="D33" s="167" t="s">
        <v>27</v>
      </c>
    </row>
    <row r="34" spans="1:4" ht="15" customHeight="1" x14ac:dyDescent="0.25">
      <c r="A34" s="104">
        <v>43893.834652777761</v>
      </c>
      <c r="B34" s="43">
        <v>500</v>
      </c>
      <c r="C34" s="167" t="s">
        <v>639</v>
      </c>
      <c r="D34" s="167" t="s">
        <v>27</v>
      </c>
    </row>
    <row r="35" spans="1:4" ht="15" customHeight="1" x14ac:dyDescent="0.25">
      <c r="A35" s="104">
        <v>43893.886666666716</v>
      </c>
      <c r="B35" s="43">
        <v>15000</v>
      </c>
      <c r="C35" s="167" t="s">
        <v>640</v>
      </c>
      <c r="D35" s="167" t="s">
        <v>27</v>
      </c>
    </row>
    <row r="36" spans="1:4" ht="15" customHeight="1" x14ac:dyDescent="0.25">
      <c r="A36" s="104">
        <v>43894.419166666456</v>
      </c>
      <c r="B36" s="43">
        <v>500</v>
      </c>
      <c r="C36" s="167" t="s">
        <v>641</v>
      </c>
      <c r="D36" s="167" t="s">
        <v>27</v>
      </c>
    </row>
    <row r="37" spans="1:4" ht="15" customHeight="1" x14ac:dyDescent="0.25">
      <c r="A37" s="104">
        <v>43894.424722222146</v>
      </c>
      <c r="B37" s="43">
        <v>1000</v>
      </c>
      <c r="C37" s="167" t="s">
        <v>642</v>
      </c>
      <c r="D37" s="167" t="s">
        <v>27</v>
      </c>
    </row>
    <row r="38" spans="1:4" ht="15" customHeight="1" x14ac:dyDescent="0.25">
      <c r="A38" s="104">
        <v>43894.426539351698</v>
      </c>
      <c r="B38" s="43">
        <v>100</v>
      </c>
      <c r="C38" s="167" t="s">
        <v>643</v>
      </c>
      <c r="D38" s="167" t="s">
        <v>27</v>
      </c>
    </row>
    <row r="39" spans="1:4" ht="15" customHeight="1" x14ac:dyDescent="0.25">
      <c r="A39" s="104">
        <v>43894.458576388657</v>
      </c>
      <c r="B39" s="43">
        <v>300</v>
      </c>
      <c r="C39" s="167" t="s">
        <v>644</v>
      </c>
      <c r="D39" s="167" t="s">
        <v>27</v>
      </c>
    </row>
    <row r="40" spans="1:4" ht="15" customHeight="1" x14ac:dyDescent="0.25">
      <c r="A40" s="104">
        <v>43894.72184027778</v>
      </c>
      <c r="B40" s="43">
        <v>300</v>
      </c>
      <c r="C40" s="167" t="s">
        <v>645</v>
      </c>
      <c r="D40" s="167" t="s">
        <v>27</v>
      </c>
    </row>
    <row r="41" spans="1:4" ht="15" customHeight="1" x14ac:dyDescent="0.25">
      <c r="A41" s="104">
        <v>43894.761886573862</v>
      </c>
      <c r="B41" s="43">
        <v>100</v>
      </c>
      <c r="C41" s="167" t="s">
        <v>637</v>
      </c>
      <c r="D41" s="167" t="s">
        <v>27</v>
      </c>
    </row>
    <row r="42" spans="1:4" ht="15" customHeight="1" x14ac:dyDescent="0.25">
      <c r="A42" s="104">
        <v>43895.29820601875</v>
      </c>
      <c r="B42" s="43">
        <v>50</v>
      </c>
      <c r="C42" s="167" t="s">
        <v>646</v>
      </c>
      <c r="D42" s="167" t="s">
        <v>27</v>
      </c>
    </row>
    <row r="43" spans="1:4" ht="15" customHeight="1" x14ac:dyDescent="0.25">
      <c r="A43" s="104">
        <v>43895.43503472209</v>
      </c>
      <c r="B43" s="43">
        <v>200</v>
      </c>
      <c r="C43" s="167" t="s">
        <v>647</v>
      </c>
      <c r="D43" s="167" t="s">
        <v>27</v>
      </c>
    </row>
    <row r="44" spans="1:4" ht="15" customHeight="1" x14ac:dyDescent="0.25">
      <c r="A44" s="104">
        <v>43895.453356481623</v>
      </c>
      <c r="B44" s="43">
        <v>10</v>
      </c>
      <c r="C44" s="167" t="s">
        <v>648</v>
      </c>
      <c r="D44" s="167" t="s">
        <v>27</v>
      </c>
    </row>
    <row r="45" spans="1:4" ht="15" customHeight="1" x14ac:dyDescent="0.25">
      <c r="A45" s="104">
        <v>43895.512106481474</v>
      </c>
      <c r="B45" s="43">
        <v>100</v>
      </c>
      <c r="C45" s="167" t="s">
        <v>649</v>
      </c>
      <c r="D45" s="167" t="s">
        <v>27</v>
      </c>
    </row>
    <row r="46" spans="1:4" ht="15" customHeight="1" x14ac:dyDescent="0.25">
      <c r="A46" s="104">
        <v>43895.551956018433</v>
      </c>
      <c r="B46" s="43">
        <v>100</v>
      </c>
      <c r="C46" s="167" t="s">
        <v>650</v>
      </c>
      <c r="D46" s="167" t="s">
        <v>27</v>
      </c>
    </row>
    <row r="47" spans="1:4" ht="15" customHeight="1" x14ac:dyDescent="0.25">
      <c r="A47" s="104">
        <v>43895.555104166735</v>
      </c>
      <c r="B47" s="43">
        <v>250</v>
      </c>
      <c r="C47" s="167" t="s">
        <v>651</v>
      </c>
      <c r="D47" s="167" t="s">
        <v>27</v>
      </c>
    </row>
    <row r="48" spans="1:4" ht="15" customHeight="1" x14ac:dyDescent="0.25">
      <c r="A48" s="104">
        <v>43895.59767361125</v>
      </c>
      <c r="B48" s="43">
        <v>100</v>
      </c>
      <c r="C48" s="167" t="s">
        <v>652</v>
      </c>
      <c r="D48" s="167" t="s">
        <v>27</v>
      </c>
    </row>
    <row r="49" spans="1:4" ht="15" customHeight="1" x14ac:dyDescent="0.25">
      <c r="A49" s="104">
        <v>43895.606134259142</v>
      </c>
      <c r="B49" s="43">
        <v>250</v>
      </c>
      <c r="C49" s="167" t="s">
        <v>653</v>
      </c>
      <c r="D49" s="167" t="s">
        <v>27</v>
      </c>
    </row>
    <row r="50" spans="1:4" ht="15" customHeight="1" x14ac:dyDescent="0.25">
      <c r="A50" s="104">
        <v>43895.727534722071</v>
      </c>
      <c r="B50" s="43">
        <v>1100</v>
      </c>
      <c r="C50" s="167" t="s">
        <v>654</v>
      </c>
      <c r="D50" s="167" t="s">
        <v>27</v>
      </c>
    </row>
    <row r="51" spans="1:4" ht="15" customHeight="1" x14ac:dyDescent="0.25">
      <c r="A51" s="104">
        <v>43895.799363425933</v>
      </c>
      <c r="B51" s="43">
        <v>400</v>
      </c>
      <c r="C51" s="167" t="s">
        <v>655</v>
      </c>
      <c r="D51" s="167" t="s">
        <v>27</v>
      </c>
    </row>
    <row r="52" spans="1:4" ht="15" customHeight="1" x14ac:dyDescent="0.25">
      <c r="A52" s="104">
        <v>43896.438634259161</v>
      </c>
      <c r="B52" s="43">
        <v>200</v>
      </c>
      <c r="C52" s="167" t="s">
        <v>656</v>
      </c>
      <c r="D52" s="167" t="s">
        <v>27</v>
      </c>
    </row>
    <row r="53" spans="1:4" ht="15" customHeight="1" x14ac:dyDescent="0.25">
      <c r="A53" s="104">
        <v>43896.470972222276</v>
      </c>
      <c r="B53" s="43">
        <v>500</v>
      </c>
      <c r="C53" s="167" t="s">
        <v>657</v>
      </c>
      <c r="D53" s="167" t="s">
        <v>27</v>
      </c>
    </row>
    <row r="54" spans="1:4" ht="15" customHeight="1" x14ac:dyDescent="0.25">
      <c r="A54" s="104">
        <v>43896.516516203526</v>
      </c>
      <c r="B54" s="43">
        <v>700</v>
      </c>
      <c r="C54" s="167" t="s">
        <v>658</v>
      </c>
      <c r="D54" s="167" t="s">
        <v>27</v>
      </c>
    </row>
    <row r="55" spans="1:4" ht="15" customHeight="1" x14ac:dyDescent="0.25">
      <c r="A55" s="104">
        <v>43896.521493055392</v>
      </c>
      <c r="B55" s="43">
        <v>1000</v>
      </c>
      <c r="C55" s="167" t="s">
        <v>659</v>
      </c>
      <c r="D55" s="167" t="s">
        <v>27</v>
      </c>
    </row>
    <row r="56" spans="1:4" ht="15" customHeight="1" x14ac:dyDescent="0.25">
      <c r="A56" s="104">
        <v>43896.528136574198</v>
      </c>
      <c r="B56" s="43">
        <v>700</v>
      </c>
      <c r="C56" s="167" t="s">
        <v>660</v>
      </c>
      <c r="D56" s="167" t="s">
        <v>27</v>
      </c>
    </row>
    <row r="57" spans="1:4" ht="15" customHeight="1" x14ac:dyDescent="0.25">
      <c r="A57" s="104">
        <v>43899.488657407463</v>
      </c>
      <c r="B57" s="43">
        <v>150</v>
      </c>
      <c r="C57" s="167" t="s">
        <v>661</v>
      </c>
      <c r="D57" s="167" t="s">
        <v>27</v>
      </c>
    </row>
    <row r="58" spans="1:4" ht="15" customHeight="1" x14ac:dyDescent="0.25">
      <c r="A58" s="104">
        <v>43899.493877314962</v>
      </c>
      <c r="B58" s="43">
        <v>16000</v>
      </c>
      <c r="C58" s="167" t="s">
        <v>662</v>
      </c>
      <c r="D58" s="167" t="s">
        <v>27</v>
      </c>
    </row>
    <row r="59" spans="1:4" ht="15" customHeight="1" x14ac:dyDescent="0.25">
      <c r="A59" s="104">
        <v>43899.5</v>
      </c>
      <c r="B59" s="43">
        <v>400</v>
      </c>
      <c r="C59" s="167" t="s">
        <v>663</v>
      </c>
      <c r="D59" s="167" t="s">
        <v>27</v>
      </c>
    </row>
    <row r="60" spans="1:4" ht="15" customHeight="1" x14ac:dyDescent="0.25">
      <c r="A60" s="104">
        <v>43899.502083333209</v>
      </c>
      <c r="B60" s="43">
        <v>300</v>
      </c>
      <c r="C60" s="167" t="s">
        <v>664</v>
      </c>
      <c r="D60" s="167" t="s">
        <v>27</v>
      </c>
    </row>
    <row r="61" spans="1:4" ht="15" customHeight="1" x14ac:dyDescent="0.25">
      <c r="A61" s="104">
        <v>43899.502280092798</v>
      </c>
      <c r="B61" s="43">
        <v>50</v>
      </c>
      <c r="C61" s="167" t="s">
        <v>665</v>
      </c>
      <c r="D61" s="167" t="s">
        <v>27</v>
      </c>
    </row>
    <row r="62" spans="1:4" ht="15" customHeight="1" x14ac:dyDescent="0.25">
      <c r="A62" s="104">
        <v>43899.502905092668</v>
      </c>
      <c r="B62" s="43">
        <v>500</v>
      </c>
      <c r="C62" s="167" t="s">
        <v>666</v>
      </c>
      <c r="D62" s="167" t="s">
        <v>27</v>
      </c>
    </row>
    <row r="63" spans="1:4" ht="15" customHeight="1" x14ac:dyDescent="0.25">
      <c r="A63" s="104">
        <v>43899.503611111082</v>
      </c>
      <c r="B63" s="43">
        <v>1500</v>
      </c>
      <c r="C63" s="167" t="s">
        <v>667</v>
      </c>
      <c r="D63" s="167" t="s">
        <v>27</v>
      </c>
    </row>
    <row r="64" spans="1:4" ht="15" customHeight="1" x14ac:dyDescent="0.25">
      <c r="A64" s="104">
        <v>43899.506620370317</v>
      </c>
      <c r="B64" s="43">
        <v>100</v>
      </c>
      <c r="C64" s="167" t="s">
        <v>637</v>
      </c>
      <c r="D64" s="167" t="s">
        <v>27</v>
      </c>
    </row>
    <row r="65" spans="1:4" ht="15" customHeight="1" x14ac:dyDescent="0.25">
      <c r="A65" s="104">
        <v>43899.513252314646</v>
      </c>
      <c r="B65" s="43">
        <v>100</v>
      </c>
      <c r="C65" s="167" t="s">
        <v>617</v>
      </c>
      <c r="D65" s="167" t="s">
        <v>27</v>
      </c>
    </row>
    <row r="66" spans="1:4" ht="15" customHeight="1" x14ac:dyDescent="0.25">
      <c r="A66" s="104">
        <v>43899.514050926082</v>
      </c>
      <c r="B66" s="43">
        <v>780</v>
      </c>
      <c r="C66" s="167" t="s">
        <v>668</v>
      </c>
      <c r="D66" s="167" t="s">
        <v>27</v>
      </c>
    </row>
    <row r="67" spans="1:4" ht="15" customHeight="1" x14ac:dyDescent="0.25">
      <c r="A67" s="104">
        <v>43899.518472222146</v>
      </c>
      <c r="B67" s="43">
        <v>100</v>
      </c>
      <c r="C67" s="167" t="s">
        <v>669</v>
      </c>
      <c r="D67" s="167" t="s">
        <v>27</v>
      </c>
    </row>
    <row r="68" spans="1:4" ht="15" customHeight="1" x14ac:dyDescent="0.25">
      <c r="A68" s="104">
        <v>43899.518576388713</v>
      </c>
      <c r="B68" s="43">
        <v>500</v>
      </c>
      <c r="C68" s="167" t="s">
        <v>670</v>
      </c>
      <c r="D68" s="167" t="s">
        <v>27</v>
      </c>
    </row>
    <row r="69" spans="1:4" ht="15" customHeight="1" x14ac:dyDescent="0.25">
      <c r="A69" s="104">
        <v>43899.635821759235</v>
      </c>
      <c r="B69" s="43">
        <v>200</v>
      </c>
      <c r="C69" s="167" t="s">
        <v>671</v>
      </c>
      <c r="D69" s="167" t="s">
        <v>27</v>
      </c>
    </row>
    <row r="70" spans="1:4" ht="15" customHeight="1" x14ac:dyDescent="0.25">
      <c r="A70" s="104">
        <v>43900.083692129701</v>
      </c>
      <c r="B70" s="43">
        <v>500</v>
      </c>
      <c r="C70" s="167" t="s">
        <v>672</v>
      </c>
      <c r="D70" s="167" t="s">
        <v>27</v>
      </c>
    </row>
    <row r="71" spans="1:4" ht="15" customHeight="1" x14ac:dyDescent="0.25">
      <c r="A71" s="104">
        <v>43900.118969907518</v>
      </c>
      <c r="B71" s="43">
        <v>500</v>
      </c>
      <c r="C71" s="167" t="s">
        <v>673</v>
      </c>
      <c r="D71" s="167" t="s">
        <v>27</v>
      </c>
    </row>
    <row r="72" spans="1:4" ht="15" customHeight="1" x14ac:dyDescent="0.25">
      <c r="A72" s="104">
        <v>43900.159305555746</v>
      </c>
      <c r="B72" s="43">
        <v>10</v>
      </c>
      <c r="C72" s="167" t="s">
        <v>632</v>
      </c>
      <c r="D72" s="167" t="s">
        <v>27</v>
      </c>
    </row>
    <row r="73" spans="1:4" ht="15" customHeight="1" x14ac:dyDescent="0.25">
      <c r="A73" s="104">
        <v>43900.346377315</v>
      </c>
      <c r="B73" s="43">
        <v>50</v>
      </c>
      <c r="C73" s="167" t="s">
        <v>674</v>
      </c>
      <c r="D73" s="167" t="s">
        <v>27</v>
      </c>
    </row>
    <row r="74" spans="1:4" ht="15" customHeight="1" x14ac:dyDescent="0.25">
      <c r="A74" s="104">
        <v>43900.387256944552</v>
      </c>
      <c r="B74" s="43">
        <v>300</v>
      </c>
      <c r="C74" s="167" t="s">
        <v>675</v>
      </c>
      <c r="D74" s="167" t="s">
        <v>27</v>
      </c>
    </row>
    <row r="75" spans="1:4" ht="15" customHeight="1" x14ac:dyDescent="0.25">
      <c r="A75" s="104">
        <v>43900.485636574216</v>
      </c>
      <c r="B75" s="43">
        <v>3000</v>
      </c>
      <c r="C75" s="167" t="s">
        <v>676</v>
      </c>
      <c r="D75" s="167" t="s">
        <v>27</v>
      </c>
    </row>
    <row r="76" spans="1:4" ht="15" customHeight="1" x14ac:dyDescent="0.25">
      <c r="A76" s="104">
        <v>43901.094629629515</v>
      </c>
      <c r="B76" s="43">
        <v>200</v>
      </c>
      <c r="C76" s="167" t="s">
        <v>621</v>
      </c>
      <c r="D76" s="167" t="s">
        <v>27</v>
      </c>
    </row>
    <row r="77" spans="1:4" ht="15" customHeight="1" x14ac:dyDescent="0.25">
      <c r="A77" s="104">
        <v>43901.096354166511</v>
      </c>
      <c r="B77" s="43">
        <v>300</v>
      </c>
      <c r="C77" s="167" t="s">
        <v>677</v>
      </c>
      <c r="D77" s="167" t="s">
        <v>27</v>
      </c>
    </row>
    <row r="78" spans="1:4" ht="15" customHeight="1" x14ac:dyDescent="0.25">
      <c r="A78" s="104">
        <v>43901.110081018414</v>
      </c>
      <c r="B78" s="43">
        <v>2500</v>
      </c>
      <c r="C78" s="167" t="s">
        <v>678</v>
      </c>
      <c r="D78" s="167" t="s">
        <v>27</v>
      </c>
    </row>
    <row r="79" spans="1:4" ht="15" customHeight="1" x14ac:dyDescent="0.25">
      <c r="A79" s="104">
        <v>43901.159398148302</v>
      </c>
      <c r="B79" s="43">
        <v>50</v>
      </c>
      <c r="C79" s="167" t="s">
        <v>679</v>
      </c>
      <c r="D79" s="167" t="s">
        <v>27</v>
      </c>
    </row>
    <row r="80" spans="1:4" ht="15" customHeight="1" x14ac:dyDescent="0.25">
      <c r="A80" s="104">
        <v>43901.427951388992</v>
      </c>
      <c r="B80" s="43">
        <v>50</v>
      </c>
      <c r="C80" s="167" t="s">
        <v>680</v>
      </c>
      <c r="D80" s="167" t="s">
        <v>27</v>
      </c>
    </row>
    <row r="81" spans="1:4" ht="15" customHeight="1" x14ac:dyDescent="0.25">
      <c r="A81" s="104">
        <v>43901.432060185354</v>
      </c>
      <c r="B81" s="43">
        <v>500</v>
      </c>
      <c r="C81" s="167" t="s">
        <v>681</v>
      </c>
      <c r="D81" s="167" t="s">
        <v>27</v>
      </c>
    </row>
    <row r="82" spans="1:4" ht="15" customHeight="1" x14ac:dyDescent="0.25">
      <c r="A82" s="104">
        <v>43901.483194444329</v>
      </c>
      <c r="B82" s="43">
        <v>1000</v>
      </c>
      <c r="C82" s="167" t="s">
        <v>682</v>
      </c>
      <c r="D82" s="167" t="s">
        <v>27</v>
      </c>
    </row>
    <row r="83" spans="1:4" ht="15" customHeight="1" x14ac:dyDescent="0.25">
      <c r="A83" s="104">
        <v>43901.483784722164</v>
      </c>
      <c r="B83" s="43">
        <v>500</v>
      </c>
      <c r="C83" s="167" t="s">
        <v>683</v>
      </c>
      <c r="D83" s="167" t="s">
        <v>27</v>
      </c>
    </row>
    <row r="84" spans="1:4" ht="15" customHeight="1" x14ac:dyDescent="0.25">
      <c r="A84" s="104">
        <v>43901.488449073862</v>
      </c>
      <c r="B84" s="43">
        <v>200</v>
      </c>
      <c r="C84" s="167" t="s">
        <v>684</v>
      </c>
      <c r="D84" s="167" t="s">
        <v>27</v>
      </c>
    </row>
    <row r="85" spans="1:4" ht="15" customHeight="1" x14ac:dyDescent="0.25">
      <c r="A85" s="104">
        <v>43901.530844907276</v>
      </c>
      <c r="B85" s="43">
        <v>2500</v>
      </c>
      <c r="C85" s="167" t="s">
        <v>685</v>
      </c>
      <c r="D85" s="167" t="s">
        <v>27</v>
      </c>
    </row>
    <row r="86" spans="1:4" ht="15" customHeight="1" x14ac:dyDescent="0.25">
      <c r="A86" s="104">
        <v>43901.533483796287</v>
      </c>
      <c r="B86" s="43">
        <v>500</v>
      </c>
      <c r="C86" s="167" t="s">
        <v>641</v>
      </c>
      <c r="D86" s="167" t="s">
        <v>27</v>
      </c>
    </row>
    <row r="87" spans="1:4" ht="15" customHeight="1" x14ac:dyDescent="0.25">
      <c r="A87" s="104">
        <v>43902.299108796287</v>
      </c>
      <c r="B87" s="43">
        <v>50</v>
      </c>
      <c r="C87" s="167" t="s">
        <v>646</v>
      </c>
      <c r="D87" s="167" t="s">
        <v>27</v>
      </c>
    </row>
    <row r="88" spans="1:4" ht="15" customHeight="1" x14ac:dyDescent="0.25">
      <c r="A88" s="104">
        <v>43902.477384259459</v>
      </c>
      <c r="B88" s="43">
        <v>500</v>
      </c>
      <c r="C88" s="167" t="s">
        <v>686</v>
      </c>
      <c r="D88" s="167" t="s">
        <v>27</v>
      </c>
    </row>
    <row r="89" spans="1:4" ht="15" customHeight="1" x14ac:dyDescent="0.25">
      <c r="A89" s="104">
        <v>43902.47806712985</v>
      </c>
      <c r="B89" s="43">
        <v>75.5</v>
      </c>
      <c r="C89" s="167" t="s">
        <v>687</v>
      </c>
      <c r="D89" s="167" t="s">
        <v>27</v>
      </c>
    </row>
    <row r="90" spans="1:4" ht="15" customHeight="1" x14ac:dyDescent="0.25">
      <c r="A90" s="104">
        <v>43902.48304398125</v>
      </c>
      <c r="B90" s="43">
        <v>50</v>
      </c>
      <c r="C90" s="167" t="s">
        <v>688</v>
      </c>
      <c r="D90" s="167" t="s">
        <v>27</v>
      </c>
    </row>
    <row r="91" spans="1:4" ht="15" customHeight="1" x14ac:dyDescent="0.25">
      <c r="A91" s="104">
        <v>43902.564976851922</v>
      </c>
      <c r="B91" s="43">
        <v>15000</v>
      </c>
      <c r="C91" s="167" t="s">
        <v>689</v>
      </c>
      <c r="D91" s="167" t="s">
        <v>27</v>
      </c>
    </row>
    <row r="92" spans="1:4" ht="15" customHeight="1" x14ac:dyDescent="0.25">
      <c r="A92" s="104">
        <v>43902.760451389011</v>
      </c>
      <c r="B92" s="43">
        <v>50</v>
      </c>
      <c r="C92" s="167" t="s">
        <v>690</v>
      </c>
      <c r="D92" s="167" t="s">
        <v>27</v>
      </c>
    </row>
    <row r="93" spans="1:4" ht="15" customHeight="1" x14ac:dyDescent="0.25">
      <c r="A93" s="104">
        <v>43902.834780092817</v>
      </c>
      <c r="B93" s="43">
        <v>1000</v>
      </c>
      <c r="C93" s="167" t="s">
        <v>691</v>
      </c>
      <c r="D93" s="167" t="s">
        <v>27</v>
      </c>
    </row>
    <row r="94" spans="1:4" ht="15" customHeight="1" x14ac:dyDescent="0.25">
      <c r="A94" s="104">
        <v>43903.089004629757</v>
      </c>
      <c r="B94" s="43">
        <v>2000</v>
      </c>
      <c r="C94" s="167" t="s">
        <v>692</v>
      </c>
      <c r="D94" s="167" t="s">
        <v>27</v>
      </c>
    </row>
    <row r="95" spans="1:4" ht="15" customHeight="1" x14ac:dyDescent="0.25">
      <c r="A95" s="104">
        <v>43903.093067129608</v>
      </c>
      <c r="B95" s="43">
        <v>100</v>
      </c>
      <c r="C95" s="167" t="s">
        <v>668</v>
      </c>
      <c r="D95" s="167" t="s">
        <v>27</v>
      </c>
    </row>
    <row r="96" spans="1:4" ht="15" customHeight="1" x14ac:dyDescent="0.25">
      <c r="A96" s="104">
        <v>43903.433969907463</v>
      </c>
      <c r="B96" s="43">
        <v>1000</v>
      </c>
      <c r="C96" s="167" t="s">
        <v>693</v>
      </c>
      <c r="D96" s="167" t="s">
        <v>27</v>
      </c>
    </row>
    <row r="97" spans="1:4" ht="15" customHeight="1" x14ac:dyDescent="0.25">
      <c r="A97" s="104">
        <v>43903.458171296399</v>
      </c>
      <c r="B97" s="43">
        <v>500</v>
      </c>
      <c r="C97" s="167" t="s">
        <v>694</v>
      </c>
      <c r="D97" s="167" t="s">
        <v>27</v>
      </c>
    </row>
    <row r="98" spans="1:4" ht="15" customHeight="1" x14ac:dyDescent="0.25">
      <c r="A98" s="104">
        <v>43903.464907407295</v>
      </c>
      <c r="B98" s="43">
        <v>300</v>
      </c>
      <c r="C98" s="167" t="s">
        <v>695</v>
      </c>
      <c r="D98" s="167" t="s">
        <v>27</v>
      </c>
    </row>
    <row r="99" spans="1:4" ht="15" customHeight="1" x14ac:dyDescent="0.25">
      <c r="A99" s="104">
        <v>43903.478344907518</v>
      </c>
      <c r="B99" s="43">
        <v>1000</v>
      </c>
      <c r="C99" s="167" t="s">
        <v>696</v>
      </c>
      <c r="D99" s="167" t="s">
        <v>27</v>
      </c>
    </row>
    <row r="100" spans="1:4" ht="15" customHeight="1" x14ac:dyDescent="0.25">
      <c r="A100" s="104">
        <v>43903.512337963097</v>
      </c>
      <c r="B100" s="43">
        <v>10000</v>
      </c>
      <c r="C100" s="167" t="s">
        <v>689</v>
      </c>
      <c r="D100" s="167" t="s">
        <v>27</v>
      </c>
    </row>
    <row r="101" spans="1:4" ht="15" customHeight="1" x14ac:dyDescent="0.25">
      <c r="A101" s="104">
        <v>43903.525462963153</v>
      </c>
      <c r="B101" s="43">
        <v>100</v>
      </c>
      <c r="C101" s="167" t="s">
        <v>697</v>
      </c>
      <c r="D101" s="167" t="s">
        <v>27</v>
      </c>
    </row>
    <row r="102" spans="1:4" ht="15" customHeight="1" x14ac:dyDescent="0.25">
      <c r="A102" s="104">
        <v>43903.527048611082</v>
      </c>
      <c r="B102" s="43">
        <v>500</v>
      </c>
      <c r="C102" s="167" t="s">
        <v>698</v>
      </c>
      <c r="D102" s="167" t="s">
        <v>27</v>
      </c>
    </row>
    <row r="103" spans="1:4" ht="15" customHeight="1" x14ac:dyDescent="0.25">
      <c r="A103" s="104">
        <v>43903.528310185298</v>
      </c>
      <c r="B103" s="43">
        <v>250</v>
      </c>
      <c r="C103" s="167" t="s">
        <v>699</v>
      </c>
      <c r="D103" s="167" t="s">
        <v>27</v>
      </c>
    </row>
    <row r="104" spans="1:4" ht="15" customHeight="1" x14ac:dyDescent="0.25">
      <c r="A104" s="104">
        <v>43903.569629629608</v>
      </c>
      <c r="B104" s="43">
        <v>3000</v>
      </c>
      <c r="C104" s="167" t="s">
        <v>700</v>
      </c>
      <c r="D104" s="167" t="s">
        <v>27</v>
      </c>
    </row>
    <row r="105" spans="1:4" ht="15" customHeight="1" x14ac:dyDescent="0.25">
      <c r="A105" s="104">
        <v>43903.833414352033</v>
      </c>
      <c r="B105" s="43">
        <v>200</v>
      </c>
      <c r="C105" s="167" t="s">
        <v>701</v>
      </c>
      <c r="D105" s="167" t="s">
        <v>27</v>
      </c>
    </row>
    <row r="106" spans="1:4" ht="15" customHeight="1" x14ac:dyDescent="0.25">
      <c r="A106" s="104">
        <v>43905.421134259086</v>
      </c>
      <c r="B106" s="43">
        <v>1000</v>
      </c>
      <c r="C106" s="167" t="s">
        <v>702</v>
      </c>
      <c r="D106" s="167" t="s">
        <v>27</v>
      </c>
    </row>
    <row r="107" spans="1:4" ht="15" customHeight="1" x14ac:dyDescent="0.25">
      <c r="A107" s="104">
        <v>43905.425393518526</v>
      </c>
      <c r="B107" s="43">
        <v>100</v>
      </c>
      <c r="C107" s="167" t="s">
        <v>617</v>
      </c>
      <c r="D107" s="167" t="s">
        <v>27</v>
      </c>
    </row>
    <row r="108" spans="1:4" ht="15" customHeight="1" x14ac:dyDescent="0.25">
      <c r="A108" s="104">
        <v>43905.425694444217</v>
      </c>
      <c r="B108" s="43">
        <v>100</v>
      </c>
      <c r="C108" s="167" t="s">
        <v>703</v>
      </c>
      <c r="D108" s="167" t="s">
        <v>27</v>
      </c>
    </row>
    <row r="109" spans="1:4" ht="15" customHeight="1" x14ac:dyDescent="0.25">
      <c r="A109" s="104">
        <v>43905.429791666567</v>
      </c>
      <c r="B109" s="43">
        <v>30</v>
      </c>
      <c r="C109" s="167" t="s">
        <v>704</v>
      </c>
      <c r="D109" s="167" t="s">
        <v>27</v>
      </c>
    </row>
    <row r="110" spans="1:4" ht="15" customHeight="1" x14ac:dyDescent="0.25">
      <c r="A110" s="104">
        <v>43905.827488426119</v>
      </c>
      <c r="B110" s="43">
        <v>1000</v>
      </c>
      <c r="C110" s="167" t="s">
        <v>705</v>
      </c>
      <c r="D110" s="167" t="s">
        <v>27</v>
      </c>
    </row>
    <row r="111" spans="1:4" ht="15" customHeight="1" x14ac:dyDescent="0.25">
      <c r="A111" s="104">
        <v>43905.827696759254</v>
      </c>
      <c r="B111" s="43">
        <v>100</v>
      </c>
      <c r="C111" s="167" t="s">
        <v>706</v>
      </c>
      <c r="D111" s="167" t="s">
        <v>27</v>
      </c>
    </row>
    <row r="112" spans="1:4" ht="15" customHeight="1" x14ac:dyDescent="0.25">
      <c r="A112" s="104">
        <v>43905.827777777798</v>
      </c>
      <c r="B112" s="43">
        <v>200</v>
      </c>
      <c r="C112" s="167" t="s">
        <v>707</v>
      </c>
      <c r="D112" s="167" t="s">
        <v>27</v>
      </c>
    </row>
    <row r="113" spans="1:4" ht="15" customHeight="1" x14ac:dyDescent="0.25">
      <c r="A113" s="104">
        <v>43905.830729166511</v>
      </c>
      <c r="B113" s="43">
        <v>500</v>
      </c>
      <c r="C113" s="167" t="s">
        <v>708</v>
      </c>
      <c r="D113" s="167" t="s">
        <v>27</v>
      </c>
    </row>
    <row r="114" spans="1:4" ht="15" customHeight="1" x14ac:dyDescent="0.25">
      <c r="A114" s="104">
        <v>43905.832187499851</v>
      </c>
      <c r="B114" s="43">
        <v>50</v>
      </c>
      <c r="C114" s="167" t="s">
        <v>709</v>
      </c>
      <c r="D114" s="167" t="s">
        <v>27</v>
      </c>
    </row>
    <row r="115" spans="1:4" ht="15" customHeight="1" x14ac:dyDescent="0.25">
      <c r="A115" s="104">
        <v>43906.162638888694</v>
      </c>
      <c r="B115" s="43">
        <v>150</v>
      </c>
      <c r="C115" s="167" t="s">
        <v>710</v>
      </c>
      <c r="D115" s="167" t="s">
        <v>27</v>
      </c>
    </row>
    <row r="116" spans="1:4" ht="15" customHeight="1" x14ac:dyDescent="0.25">
      <c r="A116" s="104">
        <v>43906.292835648172</v>
      </c>
      <c r="B116" s="43">
        <v>100</v>
      </c>
      <c r="C116" s="167" t="s">
        <v>711</v>
      </c>
      <c r="D116" s="167" t="s">
        <v>27</v>
      </c>
    </row>
    <row r="117" spans="1:4" ht="15" customHeight="1" x14ac:dyDescent="0.25">
      <c r="A117" s="104">
        <v>43906.391817129683</v>
      </c>
      <c r="B117" s="43">
        <v>1500</v>
      </c>
      <c r="C117" s="167" t="s">
        <v>712</v>
      </c>
      <c r="D117" s="167" t="s">
        <v>27</v>
      </c>
    </row>
    <row r="118" spans="1:4" ht="15" customHeight="1" x14ac:dyDescent="0.25">
      <c r="A118" s="104">
        <v>43906.483923611231</v>
      </c>
      <c r="B118" s="43">
        <v>10</v>
      </c>
      <c r="C118" s="167" t="s">
        <v>632</v>
      </c>
      <c r="D118" s="167" t="s">
        <v>27</v>
      </c>
    </row>
    <row r="119" spans="1:4" ht="15" customHeight="1" x14ac:dyDescent="0.25">
      <c r="A119" s="104">
        <v>43906.486030092463</v>
      </c>
      <c r="B119" s="43">
        <v>7000</v>
      </c>
      <c r="C119" s="167" t="s">
        <v>713</v>
      </c>
      <c r="D119" s="167" t="s">
        <v>27</v>
      </c>
    </row>
    <row r="120" spans="1:4" ht="15" customHeight="1" x14ac:dyDescent="0.25">
      <c r="A120" s="104">
        <v>43906.495104166679</v>
      </c>
      <c r="B120" s="43">
        <v>100</v>
      </c>
      <c r="C120" s="167" t="s">
        <v>714</v>
      </c>
      <c r="D120" s="167" t="s">
        <v>27</v>
      </c>
    </row>
    <row r="121" spans="1:4" ht="15" customHeight="1" x14ac:dyDescent="0.25">
      <c r="A121" s="104">
        <v>43906.753657407593</v>
      </c>
      <c r="B121" s="43">
        <v>500</v>
      </c>
      <c r="C121" s="167" t="s">
        <v>715</v>
      </c>
      <c r="D121" s="167" t="s">
        <v>27</v>
      </c>
    </row>
    <row r="122" spans="1:4" ht="15" customHeight="1" x14ac:dyDescent="0.25">
      <c r="A122" s="104">
        <v>43906.762997685</v>
      </c>
      <c r="B122" s="43">
        <v>500</v>
      </c>
      <c r="C122" s="167" t="s">
        <v>716</v>
      </c>
      <c r="D122" s="167" t="s">
        <v>27</v>
      </c>
    </row>
    <row r="123" spans="1:4" ht="15" customHeight="1" x14ac:dyDescent="0.25">
      <c r="A123" s="104">
        <v>43907.089305555448</v>
      </c>
      <c r="B123" s="43">
        <v>348</v>
      </c>
      <c r="C123" s="167" t="s">
        <v>639</v>
      </c>
      <c r="D123" s="167" t="s">
        <v>27</v>
      </c>
    </row>
    <row r="124" spans="1:4" ht="15" customHeight="1" x14ac:dyDescent="0.25">
      <c r="A124" s="104">
        <v>43907.454965277575</v>
      </c>
      <c r="B124" s="43">
        <v>1500</v>
      </c>
      <c r="C124" s="167" t="s">
        <v>633</v>
      </c>
      <c r="D124" s="167" t="s">
        <v>27</v>
      </c>
    </row>
    <row r="125" spans="1:4" ht="15" customHeight="1" x14ac:dyDescent="0.25">
      <c r="A125" s="104">
        <v>43907.588148148265</v>
      </c>
      <c r="B125" s="43">
        <v>61</v>
      </c>
      <c r="C125" s="167" t="s">
        <v>717</v>
      </c>
      <c r="D125" s="167" t="s">
        <v>27</v>
      </c>
    </row>
    <row r="126" spans="1:4" ht="15" customHeight="1" x14ac:dyDescent="0.25">
      <c r="A126" s="104">
        <v>43907.717905092519</v>
      </c>
      <c r="B126" s="43">
        <v>90</v>
      </c>
      <c r="C126" s="167" t="s">
        <v>718</v>
      </c>
      <c r="D126" s="167" t="s">
        <v>27</v>
      </c>
    </row>
    <row r="127" spans="1:4" ht="15" customHeight="1" x14ac:dyDescent="0.25">
      <c r="A127" s="104">
        <v>43908.41974537028</v>
      </c>
      <c r="B127" s="43">
        <v>500</v>
      </c>
      <c r="C127" s="167" t="s">
        <v>641</v>
      </c>
      <c r="D127" s="167" t="s">
        <v>27</v>
      </c>
    </row>
    <row r="128" spans="1:4" ht="15" customHeight="1" x14ac:dyDescent="0.25">
      <c r="A128" s="104">
        <v>43908.46273148153</v>
      </c>
      <c r="B128" s="43">
        <v>1000</v>
      </c>
      <c r="C128" s="167" t="s">
        <v>719</v>
      </c>
      <c r="D128" s="167" t="s">
        <v>27</v>
      </c>
    </row>
    <row r="129" spans="1:4" ht="15" customHeight="1" x14ac:dyDescent="0.25">
      <c r="A129" s="104">
        <v>43908.474421296269</v>
      </c>
      <c r="B129" s="43">
        <v>60</v>
      </c>
      <c r="C129" s="167" t="s">
        <v>720</v>
      </c>
      <c r="D129" s="167" t="s">
        <v>27</v>
      </c>
    </row>
    <row r="130" spans="1:4" ht="15" customHeight="1" x14ac:dyDescent="0.25">
      <c r="A130" s="104">
        <v>43908.474583333358</v>
      </c>
      <c r="B130" s="43">
        <v>60</v>
      </c>
      <c r="C130" s="167" t="s">
        <v>721</v>
      </c>
      <c r="D130" s="167" t="s">
        <v>27</v>
      </c>
    </row>
    <row r="131" spans="1:4" ht="15" customHeight="1" x14ac:dyDescent="0.25">
      <c r="A131" s="104">
        <v>43908.475613425951</v>
      </c>
      <c r="B131" s="43">
        <v>60</v>
      </c>
      <c r="C131" s="167" t="s">
        <v>722</v>
      </c>
      <c r="D131" s="167" t="s">
        <v>27</v>
      </c>
    </row>
    <row r="132" spans="1:4" ht="15" customHeight="1" x14ac:dyDescent="0.25">
      <c r="A132" s="104">
        <v>43908.569328703918</v>
      </c>
      <c r="B132" s="43">
        <v>60</v>
      </c>
      <c r="C132" s="167" t="s">
        <v>723</v>
      </c>
      <c r="D132" s="167" t="s">
        <v>27</v>
      </c>
    </row>
    <row r="133" spans="1:4" ht="15" customHeight="1" x14ac:dyDescent="0.25">
      <c r="A133" s="104">
        <v>43908.616111110896</v>
      </c>
      <c r="B133" s="43">
        <v>60</v>
      </c>
      <c r="C133" s="167" t="s">
        <v>724</v>
      </c>
      <c r="D133" s="167" t="s">
        <v>27</v>
      </c>
    </row>
    <row r="134" spans="1:4" ht="15" customHeight="1" x14ac:dyDescent="0.25">
      <c r="A134" s="104">
        <v>43908.916203703731</v>
      </c>
      <c r="B134" s="43">
        <v>200</v>
      </c>
      <c r="C134" s="167" t="s">
        <v>668</v>
      </c>
      <c r="D134" s="167" t="s">
        <v>27</v>
      </c>
    </row>
    <row r="135" spans="1:4" ht="15" customHeight="1" x14ac:dyDescent="0.25">
      <c r="A135" s="104">
        <v>43909.290937500075</v>
      </c>
      <c r="B135" s="43">
        <v>50</v>
      </c>
      <c r="C135" s="167" t="s">
        <v>646</v>
      </c>
      <c r="D135" s="167" t="s">
        <v>27</v>
      </c>
    </row>
    <row r="136" spans="1:4" ht="15" customHeight="1" x14ac:dyDescent="0.25">
      <c r="A136" s="104">
        <v>43909.46256944444</v>
      </c>
      <c r="B136" s="43">
        <v>500</v>
      </c>
      <c r="C136" s="167" t="s">
        <v>725</v>
      </c>
      <c r="D136" s="167" t="s">
        <v>27</v>
      </c>
    </row>
    <row r="137" spans="1:4" ht="15" customHeight="1" x14ac:dyDescent="0.25">
      <c r="A137" s="104">
        <v>43909.464780092705</v>
      </c>
      <c r="B137" s="43">
        <v>100</v>
      </c>
      <c r="C137" s="167" t="s">
        <v>726</v>
      </c>
      <c r="D137" s="167" t="s">
        <v>27</v>
      </c>
    </row>
    <row r="138" spans="1:4" ht="15" customHeight="1" x14ac:dyDescent="0.25">
      <c r="A138" s="104">
        <v>43910.221111111343</v>
      </c>
      <c r="B138" s="43">
        <v>50</v>
      </c>
      <c r="C138" s="167" t="s">
        <v>727</v>
      </c>
      <c r="D138" s="167" t="s">
        <v>27</v>
      </c>
    </row>
    <row r="139" spans="1:4" ht="15" customHeight="1" x14ac:dyDescent="0.25">
      <c r="A139" s="104">
        <v>43910.390821759123</v>
      </c>
      <c r="B139" s="43">
        <v>344.27</v>
      </c>
      <c r="C139" s="167" t="s">
        <v>728</v>
      </c>
      <c r="D139" s="167" t="s">
        <v>27</v>
      </c>
    </row>
    <row r="140" spans="1:4" ht="15" customHeight="1" x14ac:dyDescent="0.25">
      <c r="A140" s="104">
        <v>43910.493842592463</v>
      </c>
      <c r="B140" s="43">
        <v>300</v>
      </c>
      <c r="C140" s="167" t="s">
        <v>729</v>
      </c>
      <c r="D140" s="167" t="s">
        <v>27</v>
      </c>
    </row>
    <row r="141" spans="1:4" ht="15" customHeight="1" x14ac:dyDescent="0.25">
      <c r="A141" s="104">
        <v>43910.514479166828</v>
      </c>
      <c r="B141" s="43">
        <v>25</v>
      </c>
      <c r="C141" s="167" t="s">
        <v>730</v>
      </c>
      <c r="D141" s="167" t="s">
        <v>27</v>
      </c>
    </row>
    <row r="142" spans="1:4" ht="15" customHeight="1" x14ac:dyDescent="0.25">
      <c r="A142" s="104">
        <v>43910.516377314925</v>
      </c>
      <c r="B142" s="43">
        <v>100</v>
      </c>
      <c r="C142" s="167" t="s">
        <v>731</v>
      </c>
      <c r="D142" s="167" t="s">
        <v>27</v>
      </c>
    </row>
    <row r="143" spans="1:4" ht="15" customHeight="1" x14ac:dyDescent="0.25">
      <c r="A143" s="104">
        <v>43910.651643518358</v>
      </c>
      <c r="B143" s="43">
        <v>130</v>
      </c>
      <c r="C143" s="167" t="s">
        <v>732</v>
      </c>
      <c r="D143" s="167" t="s">
        <v>27</v>
      </c>
    </row>
    <row r="144" spans="1:4" ht="15" customHeight="1" x14ac:dyDescent="0.25">
      <c r="A144" s="104">
        <v>43912.289456018712</v>
      </c>
      <c r="B144" s="43">
        <v>100</v>
      </c>
      <c r="C144" s="167" t="s">
        <v>617</v>
      </c>
      <c r="D144" s="167" t="s">
        <v>27</v>
      </c>
    </row>
    <row r="145" spans="1:4" ht="15" customHeight="1" x14ac:dyDescent="0.25">
      <c r="A145" s="104">
        <v>43912.292349536903</v>
      </c>
      <c r="B145" s="43">
        <v>200</v>
      </c>
      <c r="C145" s="167" t="s">
        <v>733</v>
      </c>
      <c r="D145" s="167" t="s">
        <v>27</v>
      </c>
    </row>
    <row r="146" spans="1:4" ht="15" customHeight="1" x14ac:dyDescent="0.25">
      <c r="A146" s="104">
        <v>43912.292546296492</v>
      </c>
      <c r="B146" s="43">
        <v>500</v>
      </c>
      <c r="C146" s="167" t="s">
        <v>734</v>
      </c>
      <c r="D146" s="167" t="s">
        <v>27</v>
      </c>
    </row>
    <row r="147" spans="1:4" ht="15" customHeight="1" x14ac:dyDescent="0.25">
      <c r="A147" s="104">
        <v>43912.293807870243</v>
      </c>
      <c r="B147" s="43">
        <v>400</v>
      </c>
      <c r="C147" s="167" t="s">
        <v>735</v>
      </c>
      <c r="D147" s="167" t="s">
        <v>27</v>
      </c>
    </row>
    <row r="148" spans="1:4" ht="15" customHeight="1" x14ac:dyDescent="0.25">
      <c r="A148" s="104">
        <v>43912.29524305556</v>
      </c>
      <c r="B148" s="43">
        <v>50</v>
      </c>
      <c r="C148" s="167" t="s">
        <v>736</v>
      </c>
      <c r="D148" s="167" t="s">
        <v>27</v>
      </c>
    </row>
    <row r="149" spans="1:4" ht="15" customHeight="1" x14ac:dyDescent="0.25">
      <c r="A149" s="104">
        <v>43912.298078703694</v>
      </c>
      <c r="B149" s="43">
        <v>200</v>
      </c>
      <c r="C149" s="167" t="s">
        <v>737</v>
      </c>
      <c r="D149" s="167" t="s">
        <v>27</v>
      </c>
    </row>
    <row r="150" spans="1:4" ht="15" customHeight="1" x14ac:dyDescent="0.25">
      <c r="A150" s="104">
        <v>43912.76170138875</v>
      </c>
      <c r="B150" s="43">
        <v>1000</v>
      </c>
      <c r="C150" s="167" t="s">
        <v>738</v>
      </c>
      <c r="D150" s="167" t="s">
        <v>27</v>
      </c>
    </row>
    <row r="151" spans="1:4" ht="15" customHeight="1" x14ac:dyDescent="0.25">
      <c r="A151" s="104">
        <v>43912.765057870187</v>
      </c>
      <c r="B151" s="43">
        <v>200</v>
      </c>
      <c r="C151" s="167" t="s">
        <v>739</v>
      </c>
      <c r="D151" s="167" t="s">
        <v>27</v>
      </c>
    </row>
    <row r="152" spans="1:4" ht="15" customHeight="1" x14ac:dyDescent="0.25">
      <c r="A152" s="104">
        <v>43913.29900462972</v>
      </c>
      <c r="B152" s="43">
        <v>75</v>
      </c>
      <c r="C152" s="167" t="s">
        <v>740</v>
      </c>
      <c r="D152" s="167" t="s">
        <v>27</v>
      </c>
    </row>
    <row r="153" spans="1:4" ht="15" customHeight="1" x14ac:dyDescent="0.25">
      <c r="A153" s="104">
        <v>43913.336875000037</v>
      </c>
      <c r="B153" s="43">
        <v>100</v>
      </c>
      <c r="C153" s="167" t="s">
        <v>741</v>
      </c>
      <c r="D153" s="167" t="s">
        <v>27</v>
      </c>
    </row>
    <row r="154" spans="1:4" ht="15" customHeight="1" x14ac:dyDescent="0.25">
      <c r="A154" s="104">
        <v>43913.502615740523</v>
      </c>
      <c r="B154" s="43">
        <v>10</v>
      </c>
      <c r="C154" s="167" t="s">
        <v>632</v>
      </c>
      <c r="D154" s="167" t="s">
        <v>27</v>
      </c>
    </row>
    <row r="155" spans="1:4" ht="15" customHeight="1" x14ac:dyDescent="0.25">
      <c r="A155" s="104">
        <v>43913.508125000168</v>
      </c>
      <c r="B155" s="43">
        <v>300</v>
      </c>
      <c r="C155" s="167" t="s">
        <v>742</v>
      </c>
      <c r="D155" s="167" t="s">
        <v>27</v>
      </c>
    </row>
    <row r="156" spans="1:4" ht="15" customHeight="1" x14ac:dyDescent="0.25">
      <c r="A156" s="104">
        <v>43913.570416666567</v>
      </c>
      <c r="B156" s="43">
        <v>1000</v>
      </c>
      <c r="C156" s="167" t="s">
        <v>743</v>
      </c>
      <c r="D156" s="167" t="s">
        <v>27</v>
      </c>
    </row>
    <row r="157" spans="1:4" ht="15" customHeight="1" x14ac:dyDescent="0.25">
      <c r="A157" s="104">
        <v>43913.590914351866</v>
      </c>
      <c r="B157" s="43">
        <v>500</v>
      </c>
      <c r="C157" s="167" t="s">
        <v>744</v>
      </c>
      <c r="D157" s="167" t="s">
        <v>27</v>
      </c>
    </row>
    <row r="158" spans="1:4" ht="15" customHeight="1" x14ac:dyDescent="0.25">
      <c r="A158" s="104">
        <v>43914.06462962972</v>
      </c>
      <c r="B158" s="43">
        <v>1000</v>
      </c>
      <c r="C158" s="167" t="s">
        <v>745</v>
      </c>
      <c r="D158" s="167" t="s">
        <v>27</v>
      </c>
    </row>
    <row r="159" spans="1:4" ht="15" customHeight="1" x14ac:dyDescent="0.25">
      <c r="A159" s="104">
        <v>43914.429641203489</v>
      </c>
      <c r="B159" s="43">
        <v>200</v>
      </c>
      <c r="C159" s="167" t="s">
        <v>746</v>
      </c>
      <c r="D159" s="167" t="s">
        <v>27</v>
      </c>
    </row>
    <row r="160" spans="1:4" ht="15" customHeight="1" x14ac:dyDescent="0.25">
      <c r="A160" s="104">
        <v>43914.441863426007</v>
      </c>
      <c r="B160" s="43">
        <v>200</v>
      </c>
      <c r="C160" s="167" t="s">
        <v>747</v>
      </c>
      <c r="D160" s="167" t="s">
        <v>27</v>
      </c>
    </row>
    <row r="161" spans="1:4" ht="15" customHeight="1" x14ac:dyDescent="0.25">
      <c r="A161" s="104">
        <v>43914.562604166567</v>
      </c>
      <c r="B161" s="43">
        <v>20</v>
      </c>
      <c r="C161" s="167" t="s">
        <v>748</v>
      </c>
      <c r="D161" s="167" t="s">
        <v>27</v>
      </c>
    </row>
    <row r="162" spans="1:4" ht="15" customHeight="1" x14ac:dyDescent="0.25">
      <c r="A162" s="104">
        <v>43914.569328703918</v>
      </c>
      <c r="B162" s="43">
        <v>80</v>
      </c>
      <c r="C162" s="167" t="s">
        <v>749</v>
      </c>
      <c r="D162" s="167" t="s">
        <v>27</v>
      </c>
    </row>
    <row r="163" spans="1:4" ht="15" customHeight="1" x14ac:dyDescent="0.25">
      <c r="A163" s="104">
        <v>43914.603796296287</v>
      </c>
      <c r="B163" s="43">
        <v>250</v>
      </c>
      <c r="C163" s="167" t="s">
        <v>750</v>
      </c>
      <c r="D163" s="167" t="s">
        <v>27</v>
      </c>
    </row>
    <row r="164" spans="1:4" ht="15" customHeight="1" x14ac:dyDescent="0.25">
      <c r="A164" s="104">
        <v>43914.681099536829</v>
      </c>
      <c r="B164" s="43">
        <v>250</v>
      </c>
      <c r="C164" s="167" t="s">
        <v>751</v>
      </c>
      <c r="D164" s="167" t="s">
        <v>27</v>
      </c>
    </row>
    <row r="165" spans="1:4" ht="15" customHeight="1" x14ac:dyDescent="0.25">
      <c r="A165" s="104">
        <v>43914.685277777724</v>
      </c>
      <c r="B165" s="43">
        <v>150</v>
      </c>
      <c r="C165" s="167" t="s">
        <v>752</v>
      </c>
      <c r="D165" s="167" t="s">
        <v>27</v>
      </c>
    </row>
    <row r="166" spans="1:4" ht="15" customHeight="1" x14ac:dyDescent="0.25">
      <c r="A166" s="104">
        <v>43915.475914351642</v>
      </c>
      <c r="B166" s="43">
        <v>500</v>
      </c>
      <c r="C166" s="167" t="s">
        <v>641</v>
      </c>
      <c r="D166" s="167" t="s">
        <v>27</v>
      </c>
    </row>
    <row r="167" spans="1:4" ht="15" customHeight="1" x14ac:dyDescent="0.25">
      <c r="A167" s="104">
        <v>43915.488518518396</v>
      </c>
      <c r="B167" s="43">
        <v>200</v>
      </c>
      <c r="C167" s="167" t="s">
        <v>753</v>
      </c>
      <c r="D167" s="167" t="s">
        <v>27</v>
      </c>
    </row>
    <row r="168" spans="1:4" ht="15" customHeight="1" x14ac:dyDescent="0.25">
      <c r="A168" s="104">
        <v>43915.561157407239</v>
      </c>
      <c r="B168" s="43">
        <v>100</v>
      </c>
      <c r="C168" s="167" t="s">
        <v>754</v>
      </c>
      <c r="D168" s="167" t="s">
        <v>27</v>
      </c>
    </row>
    <row r="169" spans="1:4" ht="15" customHeight="1" x14ac:dyDescent="0.25">
      <c r="A169" s="104">
        <v>43915.644120370504</v>
      </c>
      <c r="B169" s="43">
        <v>100</v>
      </c>
      <c r="C169" s="167" t="s">
        <v>755</v>
      </c>
      <c r="D169" s="167" t="s">
        <v>27</v>
      </c>
    </row>
    <row r="170" spans="1:4" ht="15" customHeight="1" x14ac:dyDescent="0.25">
      <c r="A170" s="104">
        <v>43915.723391203675</v>
      </c>
      <c r="B170" s="43">
        <v>90</v>
      </c>
      <c r="C170" s="167" t="s">
        <v>718</v>
      </c>
      <c r="D170" s="167" t="s">
        <v>27</v>
      </c>
    </row>
    <row r="171" spans="1:4" ht="15" customHeight="1" x14ac:dyDescent="0.25">
      <c r="A171" s="104">
        <v>43915.800995370373</v>
      </c>
      <c r="B171" s="43">
        <v>1000</v>
      </c>
      <c r="C171" s="167" t="s">
        <v>756</v>
      </c>
      <c r="D171" s="167" t="s">
        <v>27</v>
      </c>
    </row>
    <row r="172" spans="1:4" ht="15" customHeight="1" x14ac:dyDescent="0.25">
      <c r="A172" s="104">
        <v>43915.883900463115</v>
      </c>
      <c r="B172" s="43">
        <v>500</v>
      </c>
      <c r="C172" s="167" t="s">
        <v>757</v>
      </c>
      <c r="D172" s="167" t="s">
        <v>27</v>
      </c>
    </row>
    <row r="173" spans="1:4" ht="15" customHeight="1" x14ac:dyDescent="0.25">
      <c r="A173" s="104">
        <v>43916.292534722015</v>
      </c>
      <c r="B173" s="43">
        <v>50</v>
      </c>
      <c r="C173" s="167" t="s">
        <v>646</v>
      </c>
      <c r="D173" s="167" t="s">
        <v>27</v>
      </c>
    </row>
    <row r="174" spans="1:4" ht="15" customHeight="1" x14ac:dyDescent="0.25">
      <c r="A174" s="104">
        <v>43916.471145833377</v>
      </c>
      <c r="B174" s="43">
        <v>60</v>
      </c>
      <c r="C174" s="167" t="s">
        <v>758</v>
      </c>
      <c r="D174" s="167" t="s">
        <v>27</v>
      </c>
    </row>
    <row r="175" spans="1:4" ht="15" customHeight="1" x14ac:dyDescent="0.25">
      <c r="A175" s="104">
        <v>43916.474317129701</v>
      </c>
      <c r="B175" s="43">
        <v>150</v>
      </c>
      <c r="C175" s="167" t="s">
        <v>759</v>
      </c>
      <c r="D175" s="167" t="s">
        <v>27</v>
      </c>
    </row>
    <row r="176" spans="1:4" ht="15" customHeight="1" x14ac:dyDescent="0.25">
      <c r="A176" s="104">
        <v>43917.217002314981</v>
      </c>
      <c r="B176" s="43">
        <v>100</v>
      </c>
      <c r="C176" s="167" t="s">
        <v>760</v>
      </c>
      <c r="D176" s="167" t="s">
        <v>27</v>
      </c>
    </row>
    <row r="177" spans="1:4" ht="15" customHeight="1" x14ac:dyDescent="0.25">
      <c r="A177" s="104">
        <v>43917.467777777929</v>
      </c>
      <c r="B177" s="43">
        <v>100</v>
      </c>
      <c r="C177" s="167" t="s">
        <v>761</v>
      </c>
      <c r="D177" s="167" t="s">
        <v>27</v>
      </c>
    </row>
    <row r="178" spans="1:4" ht="15" customHeight="1" x14ac:dyDescent="0.25">
      <c r="A178" s="104">
        <v>43917.690798610914</v>
      </c>
      <c r="B178" s="43">
        <v>1000</v>
      </c>
      <c r="C178" s="167" t="s">
        <v>762</v>
      </c>
      <c r="D178" s="167" t="s">
        <v>27</v>
      </c>
    </row>
    <row r="179" spans="1:4" ht="15" customHeight="1" x14ac:dyDescent="0.25">
      <c r="A179" s="104">
        <v>43917.794814814813</v>
      </c>
      <c r="B179" s="43">
        <v>500</v>
      </c>
      <c r="C179" s="167" t="s">
        <v>763</v>
      </c>
      <c r="D179" s="167" t="s">
        <v>27</v>
      </c>
    </row>
    <row r="180" spans="1:4" ht="15" customHeight="1" x14ac:dyDescent="0.25">
      <c r="A180" s="104">
        <v>43919.547569444403</v>
      </c>
      <c r="B180" s="43">
        <v>100</v>
      </c>
      <c r="C180" s="167" t="s">
        <v>764</v>
      </c>
      <c r="D180" s="167" t="s">
        <v>27</v>
      </c>
    </row>
    <row r="181" spans="1:4" ht="15" customHeight="1" x14ac:dyDescent="0.25">
      <c r="A181" s="104">
        <v>43919.549293981399</v>
      </c>
      <c r="B181" s="43">
        <v>30</v>
      </c>
      <c r="C181" s="167" t="s">
        <v>765</v>
      </c>
      <c r="D181" s="167" t="s">
        <v>27</v>
      </c>
    </row>
    <row r="182" spans="1:4" ht="15" customHeight="1" x14ac:dyDescent="0.25">
      <c r="A182" s="104">
        <v>43919.551793981344</v>
      </c>
      <c r="B182" s="43">
        <v>40</v>
      </c>
      <c r="C182" s="167" t="s">
        <v>748</v>
      </c>
      <c r="D182" s="167" t="s">
        <v>27</v>
      </c>
    </row>
    <row r="183" spans="1:4" ht="15" customHeight="1" x14ac:dyDescent="0.25">
      <c r="A183" s="104">
        <v>43919.552476851735</v>
      </c>
      <c r="B183" s="43">
        <v>100</v>
      </c>
      <c r="C183" s="167" t="s">
        <v>617</v>
      </c>
      <c r="D183" s="167" t="s">
        <v>27</v>
      </c>
    </row>
    <row r="184" spans="1:4" ht="15" customHeight="1" x14ac:dyDescent="0.25">
      <c r="A184" s="104">
        <v>43919.553969907574</v>
      </c>
      <c r="B184" s="43">
        <v>500</v>
      </c>
      <c r="C184" s="167" t="s">
        <v>766</v>
      </c>
      <c r="D184" s="167" t="s">
        <v>27</v>
      </c>
    </row>
    <row r="185" spans="1:4" ht="15" customHeight="1" x14ac:dyDescent="0.25">
      <c r="A185" s="104">
        <v>43919.554745370522</v>
      </c>
      <c r="B185" s="43">
        <v>200</v>
      </c>
      <c r="C185" s="167" t="s">
        <v>767</v>
      </c>
      <c r="D185" s="167" t="s">
        <v>27</v>
      </c>
    </row>
    <row r="186" spans="1:4" ht="15" customHeight="1" x14ac:dyDescent="0.25">
      <c r="A186" s="104">
        <v>43919.556597222108</v>
      </c>
      <c r="B186" s="43">
        <v>20</v>
      </c>
      <c r="C186" s="167" t="s">
        <v>748</v>
      </c>
      <c r="D186" s="167" t="s">
        <v>27</v>
      </c>
    </row>
    <row r="187" spans="1:4" ht="15" customHeight="1" x14ac:dyDescent="0.25">
      <c r="A187" s="104">
        <v>43920.157812499907</v>
      </c>
      <c r="B187" s="43">
        <v>100</v>
      </c>
      <c r="C187" s="167" t="s">
        <v>768</v>
      </c>
      <c r="D187" s="167" t="s">
        <v>27</v>
      </c>
    </row>
    <row r="188" spans="1:4" ht="15" customHeight="1" x14ac:dyDescent="0.25">
      <c r="A188" s="104">
        <v>43920.468842592556</v>
      </c>
      <c r="B188" s="43">
        <v>300</v>
      </c>
      <c r="C188" s="167" t="s">
        <v>620</v>
      </c>
      <c r="D188" s="167" t="s">
        <v>27</v>
      </c>
    </row>
    <row r="189" spans="1:4" ht="15" customHeight="1" x14ac:dyDescent="0.25">
      <c r="A189" s="104">
        <v>43920.469768518582</v>
      </c>
      <c r="B189" s="43">
        <v>50</v>
      </c>
      <c r="C189" s="167" t="s">
        <v>769</v>
      </c>
      <c r="D189" s="167" t="s">
        <v>27</v>
      </c>
    </row>
    <row r="190" spans="1:4" ht="15" customHeight="1" x14ac:dyDescent="0.25">
      <c r="A190" s="104">
        <v>43920.472743055783</v>
      </c>
      <c r="B190" s="43">
        <v>150</v>
      </c>
      <c r="C190" s="167" t="s">
        <v>618</v>
      </c>
      <c r="D190" s="167" t="s">
        <v>27</v>
      </c>
    </row>
    <row r="191" spans="1:4" ht="15" customHeight="1" x14ac:dyDescent="0.25">
      <c r="A191" s="104">
        <v>43920.52180555556</v>
      </c>
      <c r="B191" s="43">
        <v>10</v>
      </c>
      <c r="C191" s="167" t="s">
        <v>632</v>
      </c>
      <c r="D191" s="167" t="s">
        <v>27</v>
      </c>
    </row>
    <row r="192" spans="1:4" ht="15" customHeight="1" x14ac:dyDescent="0.25">
      <c r="A192" s="104">
        <v>43920.654513888992</v>
      </c>
      <c r="B192" s="43">
        <v>50000</v>
      </c>
      <c r="C192" s="167" t="s">
        <v>770</v>
      </c>
      <c r="D192" s="167" t="s">
        <v>27</v>
      </c>
    </row>
    <row r="193" spans="1:14" ht="15" customHeight="1" x14ac:dyDescent="0.25">
      <c r="A193" s="104">
        <v>43920.664930555504</v>
      </c>
      <c r="B193" s="43">
        <v>150</v>
      </c>
      <c r="C193" s="167" t="s">
        <v>771</v>
      </c>
      <c r="D193" s="167" t="s">
        <v>27</v>
      </c>
    </row>
    <row r="194" spans="1:14" s="50" customFormat="1" ht="15" customHeight="1" x14ac:dyDescent="0.25">
      <c r="A194" s="104">
        <v>43920.724733796436</v>
      </c>
      <c r="B194" s="43">
        <v>2000</v>
      </c>
      <c r="C194" s="167" t="s">
        <v>772</v>
      </c>
      <c r="D194" s="167" t="s">
        <v>27</v>
      </c>
    </row>
    <row r="195" spans="1:14" s="50" customFormat="1" ht="15" customHeight="1" x14ac:dyDescent="0.25">
      <c r="A195" s="104">
        <v>43921.051956018433</v>
      </c>
      <c r="B195" s="43">
        <v>200</v>
      </c>
      <c r="C195" s="167" t="s">
        <v>773</v>
      </c>
      <c r="D195" s="167" t="s">
        <v>27</v>
      </c>
    </row>
    <row r="196" spans="1:14" s="50" customFormat="1" ht="15" customHeight="1" x14ac:dyDescent="0.25">
      <c r="A196" s="104">
        <v>43921.136331018526</v>
      </c>
      <c r="B196" s="43">
        <v>300</v>
      </c>
      <c r="C196" s="167" t="s">
        <v>774</v>
      </c>
      <c r="D196" s="167" t="s">
        <v>27</v>
      </c>
    </row>
    <row r="197" spans="1:14" s="50" customFormat="1" ht="15" customHeight="1" x14ac:dyDescent="0.25">
      <c r="A197" s="104">
        <v>43921.416956018656</v>
      </c>
      <c r="B197" s="43">
        <v>100</v>
      </c>
      <c r="C197" s="167" t="s">
        <v>775</v>
      </c>
      <c r="D197" s="167" t="s">
        <v>27</v>
      </c>
    </row>
    <row r="198" spans="1:14" s="50" customFormat="1" ht="15" customHeight="1" x14ac:dyDescent="0.25">
      <c r="A198" s="104">
        <v>43921.436493055429</v>
      </c>
      <c r="B198" s="43">
        <v>50</v>
      </c>
      <c r="C198" s="167" t="s">
        <v>616</v>
      </c>
      <c r="D198" s="167" t="s">
        <v>27</v>
      </c>
    </row>
    <row r="199" spans="1:14" ht="15" customHeight="1" x14ac:dyDescent="0.25">
      <c r="A199" s="104">
        <v>43921.517708333209</v>
      </c>
      <c r="B199" s="43">
        <v>333.33</v>
      </c>
      <c r="C199" s="167" t="s">
        <v>776</v>
      </c>
      <c r="D199" s="167" t="s">
        <v>27</v>
      </c>
    </row>
    <row r="200" spans="1:14" ht="15" customHeight="1" x14ac:dyDescent="0.25">
      <c r="A200" s="104">
        <v>43921.552152777556</v>
      </c>
      <c r="B200" s="43">
        <v>5000</v>
      </c>
      <c r="C200" s="167" t="s">
        <v>777</v>
      </c>
      <c r="D200" s="167" t="s">
        <v>27</v>
      </c>
    </row>
    <row r="201" spans="1:14" s="50" customFormat="1" ht="16.5" customHeight="1" x14ac:dyDescent="0.25">
      <c r="A201" s="104">
        <v>43921.634560185019</v>
      </c>
      <c r="B201" s="43">
        <v>400</v>
      </c>
      <c r="C201" s="167" t="s">
        <v>655</v>
      </c>
      <c r="D201" s="167" t="s">
        <v>27</v>
      </c>
      <c r="E201" s="102"/>
    </row>
    <row r="202" spans="1:14" ht="15" customHeight="1" x14ac:dyDescent="0.25">
      <c r="A202" s="104">
        <v>43921.763900463004</v>
      </c>
      <c r="B202" s="43">
        <v>2000</v>
      </c>
      <c r="C202" s="167" t="s">
        <v>662</v>
      </c>
      <c r="D202" s="167" t="s">
        <v>27</v>
      </c>
    </row>
    <row r="203" spans="1:14" x14ac:dyDescent="0.25">
      <c r="A203" s="104">
        <v>43921.793888888787</v>
      </c>
      <c r="B203" s="43">
        <v>500</v>
      </c>
      <c r="C203" s="167" t="s">
        <v>778</v>
      </c>
      <c r="D203" s="167" t="s">
        <v>27</v>
      </c>
      <c r="E203" s="209"/>
      <c r="F203" s="210"/>
      <c r="G203" s="210"/>
      <c r="H203" s="210"/>
      <c r="I203" s="210"/>
      <c r="J203" s="210"/>
      <c r="K203" s="210"/>
      <c r="L203" s="210"/>
      <c r="M203" s="210"/>
      <c r="N203" s="210"/>
    </row>
    <row r="204" spans="1:14" ht="15" customHeight="1" x14ac:dyDescent="0.25">
      <c r="A204" s="77" t="s">
        <v>20</v>
      </c>
      <c r="B204" s="99">
        <f>SUM(B11:B203)</f>
        <v>198762.1</v>
      </c>
      <c r="C204" s="211"/>
      <c r="D204" s="212"/>
    </row>
    <row r="205" spans="1:14" ht="15" customHeight="1" x14ac:dyDescent="0.25">
      <c r="A205" s="229" t="s">
        <v>45</v>
      </c>
      <c r="B205" s="230"/>
      <c r="C205" s="230"/>
      <c r="D205" s="231"/>
    </row>
    <row r="206" spans="1:14" ht="15" customHeight="1" x14ac:dyDescent="0.25">
      <c r="A206" s="169">
        <v>43892</v>
      </c>
      <c r="B206" s="131">
        <v>6600</v>
      </c>
      <c r="C206" s="221" t="s">
        <v>781</v>
      </c>
      <c r="D206" s="222"/>
    </row>
    <row r="207" spans="1:14" ht="15" customHeight="1" x14ac:dyDescent="0.25">
      <c r="A207" s="169">
        <v>43892</v>
      </c>
      <c r="B207" s="131">
        <v>4650</v>
      </c>
      <c r="C207" s="221" t="s">
        <v>782</v>
      </c>
      <c r="D207" s="222"/>
    </row>
    <row r="208" spans="1:14" ht="15" customHeight="1" x14ac:dyDescent="0.25">
      <c r="A208" s="169">
        <v>43892</v>
      </c>
      <c r="B208" s="131">
        <v>84069.3</v>
      </c>
      <c r="C208" s="221" t="s">
        <v>780</v>
      </c>
      <c r="D208" s="222"/>
    </row>
    <row r="209" spans="1:4" ht="15" customHeight="1" x14ac:dyDescent="0.25">
      <c r="A209" s="169">
        <v>43892</v>
      </c>
      <c r="B209" s="131">
        <v>22019</v>
      </c>
      <c r="C209" s="221" t="s">
        <v>783</v>
      </c>
      <c r="D209" s="222"/>
    </row>
    <row r="210" spans="1:4" ht="15" customHeight="1" x14ac:dyDescent="0.25">
      <c r="A210" s="169">
        <v>43903</v>
      </c>
      <c r="B210" s="131">
        <v>3000</v>
      </c>
      <c r="C210" s="221" t="s">
        <v>784</v>
      </c>
      <c r="D210" s="222"/>
    </row>
    <row r="211" spans="1:4" ht="15" customHeight="1" x14ac:dyDescent="0.25">
      <c r="A211" s="169">
        <v>43903</v>
      </c>
      <c r="B211" s="131">
        <v>619.79999999999995</v>
      </c>
      <c r="C211" s="221" t="s">
        <v>785</v>
      </c>
      <c r="D211" s="222"/>
    </row>
    <row r="212" spans="1:4" ht="15" customHeight="1" x14ac:dyDescent="0.25">
      <c r="A212" s="169">
        <v>43903</v>
      </c>
      <c r="B212" s="131">
        <v>4324</v>
      </c>
      <c r="C212" s="221" t="s">
        <v>786</v>
      </c>
      <c r="D212" s="222"/>
    </row>
    <row r="213" spans="1:4" ht="15" customHeight="1" x14ac:dyDescent="0.25">
      <c r="A213" s="169">
        <v>43903</v>
      </c>
      <c r="B213" s="131">
        <v>1471.7</v>
      </c>
      <c r="C213" s="221" t="s">
        <v>787</v>
      </c>
      <c r="D213" s="222"/>
    </row>
    <row r="214" spans="1:4" ht="15" customHeight="1" x14ac:dyDescent="0.25">
      <c r="A214" s="169">
        <v>43903</v>
      </c>
      <c r="B214" s="131">
        <v>309</v>
      </c>
      <c r="C214" s="221" t="s">
        <v>788</v>
      </c>
      <c r="D214" s="222"/>
    </row>
    <row r="215" spans="1:4" ht="15" customHeight="1" x14ac:dyDescent="0.25">
      <c r="A215" s="169">
        <v>43903</v>
      </c>
      <c r="B215" s="131">
        <v>13445.5</v>
      </c>
      <c r="C215" s="221" t="s">
        <v>789</v>
      </c>
      <c r="D215" s="222"/>
    </row>
    <row r="216" spans="1:4" ht="15" customHeight="1" x14ac:dyDescent="0.25">
      <c r="A216" s="169">
        <v>43903</v>
      </c>
      <c r="B216" s="131">
        <v>12150</v>
      </c>
      <c r="C216" s="221" t="s">
        <v>790</v>
      </c>
      <c r="D216" s="222"/>
    </row>
    <row r="217" spans="1:4" ht="15" customHeight="1" x14ac:dyDescent="0.25">
      <c r="A217" s="169">
        <v>43903</v>
      </c>
      <c r="B217" s="131">
        <v>7160</v>
      </c>
      <c r="C217" s="221" t="s">
        <v>791</v>
      </c>
      <c r="D217" s="222"/>
    </row>
    <row r="218" spans="1:4" ht="15" customHeight="1" x14ac:dyDescent="0.25">
      <c r="A218" s="169">
        <v>43903</v>
      </c>
      <c r="B218" s="131">
        <v>1520</v>
      </c>
      <c r="C218" s="221" t="s">
        <v>792</v>
      </c>
      <c r="D218" s="222"/>
    </row>
    <row r="219" spans="1:4" ht="15" customHeight="1" x14ac:dyDescent="0.25">
      <c r="A219" s="77" t="s">
        <v>20</v>
      </c>
      <c r="B219" s="170">
        <f>SUM(B206:B218)</f>
        <v>161338.29999999999</v>
      </c>
      <c r="C219" s="221"/>
      <c r="D219" s="222"/>
    </row>
    <row r="220" spans="1:4" ht="15" customHeight="1" x14ac:dyDescent="0.25">
      <c r="A220" s="218" t="s">
        <v>46</v>
      </c>
      <c r="B220" s="219"/>
      <c r="C220" s="219"/>
      <c r="D220" s="220"/>
    </row>
    <row r="221" spans="1:4" ht="15" customHeight="1" x14ac:dyDescent="0.25">
      <c r="A221" s="168">
        <v>43891.171215277631</v>
      </c>
      <c r="B221" s="43">
        <v>62515.18</v>
      </c>
      <c r="C221" s="227" t="s">
        <v>780</v>
      </c>
      <c r="D221" s="228"/>
    </row>
    <row r="222" spans="1:4" ht="15" customHeight="1" x14ac:dyDescent="0.25">
      <c r="A222" s="104">
        <v>43906.186608796474</v>
      </c>
      <c r="B222" s="182">
        <v>5953.2</v>
      </c>
      <c r="C222" s="221" t="s">
        <v>779</v>
      </c>
      <c r="D222" s="222"/>
    </row>
    <row r="223" spans="1:4" ht="15" customHeight="1" x14ac:dyDescent="0.25">
      <c r="A223" s="77" t="s">
        <v>20</v>
      </c>
      <c r="B223" s="162">
        <f>SUM(B221:B222)</f>
        <v>68468.38</v>
      </c>
      <c r="C223" s="108"/>
      <c r="D223" s="103"/>
    </row>
    <row r="224" spans="1:4" ht="15" customHeight="1" x14ac:dyDescent="0.25">
      <c r="A224" s="215" t="s">
        <v>47</v>
      </c>
      <c r="B224" s="216"/>
      <c r="C224" s="216"/>
      <c r="D224" s="217"/>
    </row>
    <row r="225" spans="1:4" ht="15" customHeight="1" x14ac:dyDescent="0.25">
      <c r="A225" s="104">
        <v>43892.42576388875</v>
      </c>
      <c r="B225" s="43">
        <v>14171.33</v>
      </c>
      <c r="C225" s="213" t="s">
        <v>601</v>
      </c>
      <c r="D225" s="214"/>
    </row>
    <row r="226" spans="1:4" ht="15" customHeight="1" x14ac:dyDescent="0.25">
      <c r="A226" s="104">
        <v>43892.605798610952</v>
      </c>
      <c r="B226" s="43">
        <v>27134.81</v>
      </c>
      <c r="C226" s="213" t="s">
        <v>602</v>
      </c>
      <c r="D226" s="214"/>
    </row>
    <row r="227" spans="1:4" ht="15" customHeight="1" x14ac:dyDescent="0.25">
      <c r="A227" s="104">
        <v>43892.706365740858</v>
      </c>
      <c r="B227" s="43">
        <v>505000</v>
      </c>
      <c r="C227" s="205" t="s">
        <v>603</v>
      </c>
      <c r="D227" s="206"/>
    </row>
    <row r="228" spans="1:4" ht="15" customHeight="1" x14ac:dyDescent="0.25">
      <c r="A228" s="104">
        <v>43892.766886574216</v>
      </c>
      <c r="B228" s="43">
        <v>15000</v>
      </c>
      <c r="C228" s="205" t="s">
        <v>604</v>
      </c>
      <c r="D228" s="206"/>
    </row>
    <row r="229" spans="1:4" ht="15" customHeight="1" x14ac:dyDescent="0.25">
      <c r="A229" s="104">
        <v>43895.152523148339</v>
      </c>
      <c r="B229" s="43">
        <v>2100</v>
      </c>
      <c r="C229" s="205" t="s">
        <v>605</v>
      </c>
      <c r="D229" s="206"/>
    </row>
    <row r="230" spans="1:4" ht="15" customHeight="1" x14ac:dyDescent="0.25">
      <c r="A230" s="104">
        <v>43901.48304398125</v>
      </c>
      <c r="B230" s="43">
        <v>19</v>
      </c>
      <c r="C230" s="205" t="s">
        <v>606</v>
      </c>
      <c r="D230" s="206"/>
    </row>
    <row r="231" spans="1:4" ht="15" customHeight="1" x14ac:dyDescent="0.25">
      <c r="A231" s="104">
        <v>43901.606736110989</v>
      </c>
      <c r="B231" s="43">
        <v>3863.37</v>
      </c>
      <c r="C231" s="205" t="s">
        <v>607</v>
      </c>
      <c r="D231" s="206"/>
    </row>
    <row r="232" spans="1:4" ht="15" customHeight="1" x14ac:dyDescent="0.25">
      <c r="A232" s="104">
        <v>43901.695497685112</v>
      </c>
      <c r="B232" s="43">
        <v>97</v>
      </c>
      <c r="C232" s="205" t="s">
        <v>608</v>
      </c>
      <c r="D232" s="206"/>
    </row>
    <row r="233" spans="1:4" ht="15" customHeight="1" x14ac:dyDescent="0.25">
      <c r="A233" s="104">
        <v>43906.569837962743</v>
      </c>
      <c r="B233" s="166">
        <v>257334.2</v>
      </c>
      <c r="C233" s="205" t="s">
        <v>609</v>
      </c>
      <c r="D233" s="206"/>
    </row>
    <row r="234" spans="1:4" ht="15" customHeight="1" x14ac:dyDescent="0.25">
      <c r="A234" s="104">
        <v>43906.759976851754</v>
      </c>
      <c r="B234" s="43">
        <v>5000</v>
      </c>
      <c r="C234" s="205" t="s">
        <v>610</v>
      </c>
      <c r="D234" s="206"/>
    </row>
    <row r="235" spans="1:4" ht="15" customHeight="1" x14ac:dyDescent="0.25">
      <c r="A235" s="104">
        <v>43907.765277777798</v>
      </c>
      <c r="B235" s="43">
        <v>48450</v>
      </c>
      <c r="C235" s="205" t="s">
        <v>611</v>
      </c>
      <c r="D235" s="206"/>
    </row>
    <row r="236" spans="1:4" ht="15" customHeight="1" x14ac:dyDescent="0.25">
      <c r="A236" s="104">
        <v>43908.524999999907</v>
      </c>
      <c r="B236" s="43">
        <v>342149.5</v>
      </c>
      <c r="C236" s="205" t="s">
        <v>612</v>
      </c>
      <c r="D236" s="206"/>
    </row>
    <row r="237" spans="1:4" ht="15" customHeight="1" x14ac:dyDescent="0.25">
      <c r="A237" s="104">
        <v>43909.664606481325</v>
      </c>
      <c r="B237" s="43">
        <v>39894.71</v>
      </c>
      <c r="C237" s="205" t="s">
        <v>613</v>
      </c>
      <c r="D237" s="206"/>
    </row>
    <row r="238" spans="1:4" ht="15" customHeight="1" x14ac:dyDescent="0.25">
      <c r="A238" s="104">
        <v>43915.706643518526</v>
      </c>
      <c r="B238" s="43">
        <v>260000</v>
      </c>
      <c r="C238" s="205" t="s">
        <v>614</v>
      </c>
      <c r="D238" s="206"/>
    </row>
    <row r="239" spans="1:4" ht="15" customHeight="1" x14ac:dyDescent="0.25">
      <c r="A239" s="104">
        <v>43917.608796296176</v>
      </c>
      <c r="B239" s="43">
        <v>7041.04</v>
      </c>
      <c r="C239" s="213" t="s">
        <v>615</v>
      </c>
      <c r="D239" s="214"/>
    </row>
    <row r="240" spans="1:4" ht="15" customHeight="1" x14ac:dyDescent="0.25">
      <c r="A240" s="133" t="s">
        <v>20</v>
      </c>
      <c r="B240" s="134">
        <f>SUM(B225:B239)</f>
        <v>1527254.96</v>
      </c>
      <c r="C240" s="207"/>
      <c r="D240" s="208"/>
    </row>
    <row r="241" spans="1:4" ht="15" customHeight="1" x14ac:dyDescent="0.25">
      <c r="A241" s="51" t="s">
        <v>48</v>
      </c>
      <c r="B241" s="88">
        <f>B204+B219+B223+B240</f>
        <v>1955823.74</v>
      </c>
      <c r="C241" s="8"/>
      <c r="D241" s="87"/>
    </row>
    <row r="242" spans="1:4" ht="15" customHeight="1" x14ac:dyDescent="0.25">
      <c r="B242" s="38"/>
    </row>
    <row r="243" spans="1:4" ht="15" customHeight="1" x14ac:dyDescent="0.25">
      <c r="A243" s="105"/>
      <c r="C243" s="110"/>
    </row>
    <row r="244" spans="1:4" ht="15" customHeight="1" x14ac:dyDescent="0.25">
      <c r="A244" s="106"/>
    </row>
  </sheetData>
  <sheetProtection formatCells="0" formatColumns="0" formatRows="0" insertColumns="0" insertRows="0" insertHyperlinks="0" deleteColumns="0" deleteRows="0" sort="0" autoFilter="0" pivotTables="0"/>
  <mergeCells count="43">
    <mergeCell ref="C207:D207"/>
    <mergeCell ref="C212:D212"/>
    <mergeCell ref="C211:D211"/>
    <mergeCell ref="C210:D210"/>
    <mergeCell ref="C209:D209"/>
    <mergeCell ref="C208:D208"/>
    <mergeCell ref="C217:D217"/>
    <mergeCell ref="C216:D216"/>
    <mergeCell ref="C215:D215"/>
    <mergeCell ref="C214:D214"/>
    <mergeCell ref="C213:D213"/>
    <mergeCell ref="C233:D233"/>
    <mergeCell ref="A10:D10"/>
    <mergeCell ref="B1:D1"/>
    <mergeCell ref="B2:D2"/>
    <mergeCell ref="B4:D4"/>
    <mergeCell ref="B5:D5"/>
    <mergeCell ref="B6:D6"/>
    <mergeCell ref="C229:D229"/>
    <mergeCell ref="C230:D230"/>
    <mergeCell ref="C231:D231"/>
    <mergeCell ref="C232:D232"/>
    <mergeCell ref="C221:D221"/>
    <mergeCell ref="C219:D219"/>
    <mergeCell ref="A205:D205"/>
    <mergeCell ref="C206:D206"/>
    <mergeCell ref="C218:D218"/>
    <mergeCell ref="C238:D238"/>
    <mergeCell ref="C240:D240"/>
    <mergeCell ref="E203:N203"/>
    <mergeCell ref="C204:D204"/>
    <mergeCell ref="C237:D237"/>
    <mergeCell ref="C239:D239"/>
    <mergeCell ref="C236:D236"/>
    <mergeCell ref="A224:D224"/>
    <mergeCell ref="C234:D234"/>
    <mergeCell ref="C235:D235"/>
    <mergeCell ref="C225:D225"/>
    <mergeCell ref="A220:D220"/>
    <mergeCell ref="C222:D222"/>
    <mergeCell ref="C226:D226"/>
    <mergeCell ref="C227:D227"/>
    <mergeCell ref="C228:D2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kokabonga@mail.ru</cp:lastModifiedBy>
  <cp:revision/>
  <cp:lastPrinted>2019-11-25T08:39:38Z</cp:lastPrinted>
  <dcterms:created xsi:type="dcterms:W3CDTF">2019-02-26T11:48:52Z</dcterms:created>
  <dcterms:modified xsi:type="dcterms:W3CDTF">2020-04-25T12:39:57Z</dcterms:modified>
  <cp:category/>
  <cp:contentStatus/>
</cp:coreProperties>
</file>