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y/Desktop/"/>
    </mc:Choice>
  </mc:AlternateContent>
  <xr:revisionPtr revIDLastSave="0" documentId="8_{803F8853-71AB-264C-9D6C-3752687E9140}" xr6:coauthVersionLast="34" xr6:coauthVersionMax="34" xr10:uidLastSave="{00000000-0000-0000-0000-000000000000}"/>
  <bookViews>
    <workbookView xWindow="6880" yWindow="4200" windowWidth="10000" windowHeight="736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79017" refMode="R1C1"/>
</workbook>
</file>

<file path=xl/calcChain.xml><?xml version="1.0" encoding="utf-8"?>
<calcChain xmlns="http://schemas.openxmlformats.org/spreadsheetml/2006/main">
  <c r="C22" i="1" l="1"/>
  <c r="C21" i="1"/>
  <c r="C25" i="1"/>
  <c r="C20" i="1"/>
  <c r="C19" i="1" s="1"/>
  <c r="C23" i="1"/>
  <c r="B95" i="4"/>
  <c r="B198" i="5"/>
  <c r="C17" i="1" s="1"/>
  <c r="C153" i="11"/>
  <c r="C154" i="11"/>
  <c r="C33" i="10"/>
  <c r="C32" i="10"/>
  <c r="C15" i="1" s="1"/>
  <c r="C21" i="8"/>
  <c r="C22" i="8"/>
  <c r="D21" i="6"/>
  <c r="D20" i="6"/>
  <c r="C13" i="1" s="1"/>
  <c r="C336" i="13"/>
  <c r="C335" i="13"/>
  <c r="C12" i="1"/>
  <c r="C11" i="1" s="1"/>
  <c r="C28" i="1" s="1"/>
  <c r="C26" i="1"/>
  <c r="C16" i="1"/>
  <c r="C14" i="1"/>
  <c r="C24" i="1"/>
</calcChain>
</file>

<file path=xl/sharedStrings.xml><?xml version="1.0" encoding="utf-8"?>
<sst xmlns="http://schemas.openxmlformats.org/spreadsheetml/2006/main" count="1657" uniqueCount="767">
  <si>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</si>
  <si>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</si>
  <si>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</si>
  <si>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</si>
  <si>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</si>
  <si>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</si>
  <si>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</si>
  <si>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</si>
  <si>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</si>
  <si>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</si>
  <si>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</si>
  <si>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</si>
  <si>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</si>
  <si>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</si>
  <si>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</si>
  <si>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</si>
  <si>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</si>
  <si>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</si>
  <si>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</si>
  <si>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</si>
  <si>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</si>
  <si>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</si>
  <si>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</si>
  <si>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</si>
  <si>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</si>
  <si>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</si>
  <si>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</si>
  <si>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</si>
  <si>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</si>
  <si>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</si>
  <si>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</si>
  <si>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</si>
  <si>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</si>
  <si>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</si>
  <si>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</si>
  <si>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</si>
  <si>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</si>
  <si>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</si>
  <si>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</si>
  <si>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</si>
  <si>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</si>
  <si>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>ANNA SHMIDT</t>
  </si>
  <si>
    <t>YURIY KRASIKOV</t>
  </si>
  <si>
    <t>ANNA PAVLOVSKAYA</t>
  </si>
  <si>
    <t>OLGA NEDOSEKINA</t>
  </si>
  <si>
    <t>YULIYA BALITSKAYA</t>
  </si>
  <si>
    <t>ALEXANDRA GROMOVA</t>
  </si>
  <si>
    <t>ALEXEY LOPATCHENKO</t>
  </si>
  <si>
    <t>T.KONSTANTINOVA</t>
  </si>
  <si>
    <t>TATIANA FEDOTOVA</t>
  </si>
  <si>
    <t>V. OKHOTNITSKAYA</t>
  </si>
  <si>
    <t>ELENA PILYUGINA</t>
  </si>
  <si>
    <t>KABALENOV ALEXANDER</t>
  </si>
  <si>
    <t>NATALYA SHAVARINA</t>
  </si>
  <si>
    <t>ANNA KOTOVA</t>
  </si>
  <si>
    <t>NATALIA GUKASYAN</t>
  </si>
  <si>
    <t>EKATERINA GORBATENKO</t>
  </si>
  <si>
    <t>ANNA PETRENKO</t>
  </si>
  <si>
    <t>VALERIA ARISTOVA</t>
  </si>
  <si>
    <t>ELENA VALEVSKAYA</t>
  </si>
  <si>
    <t>SVETLANA AVALIANI</t>
  </si>
  <si>
    <t>DUBIKOVA ELENA</t>
  </si>
  <si>
    <t>EKATERINA ANTONYUK</t>
  </si>
  <si>
    <t>ELENA DAVYDOVA</t>
  </si>
  <si>
    <t>SVETLANA LOGASHKINA</t>
  </si>
  <si>
    <t>ALEKSANDRA SOKOLOVA</t>
  </si>
  <si>
    <t>500,00 RUB</t>
  </si>
  <si>
    <t>Ожидается зачисление на р/сч за вычетом комиссии</t>
  </si>
  <si>
    <t>4344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</si>
  <si>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</si>
  <si>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</si>
  <si>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</si>
  <si>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</si>
  <si>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>Благотворительное пожертвование на лечение кота Васи</t>
  </si>
  <si>
    <t>Сумма,
 руб.</t>
  </si>
  <si>
    <t>ELENA FEDORENKO</t>
  </si>
  <si>
    <t>VALERIYA RYAZANTSEVA</t>
  </si>
  <si>
    <t>NATALYA YAKUNINA</t>
  </si>
  <si>
    <t>EKATERINA IVANOVA</t>
  </si>
  <si>
    <t>YULIYA KOCHEROVA</t>
  </si>
  <si>
    <t>MOMENTUM R</t>
  </si>
  <si>
    <t>DARIA RYAZANTSEVA</t>
  </si>
  <si>
    <t>Ожидается зачисление на р/сч за вычетом комиссии оператора (2,9%)</t>
  </si>
  <si>
    <t>Ожидает зачисления на р/сч за вычетом комиссии оператора (2,8%)</t>
  </si>
  <si>
    <t>Комиссия банка</t>
  </si>
  <si>
    <t>IRINA LAKTYUSHINA</t>
  </si>
  <si>
    <t>DANIIL KHIZOV</t>
  </si>
  <si>
    <t>NATALIA SYSOEVA</t>
  </si>
  <si>
    <t>YULIYA CHEREPANOVA</t>
  </si>
  <si>
    <t>VLADISLAV KURENKOV</t>
  </si>
  <si>
    <t>SVETLANA SAVELYEVA</t>
  </si>
  <si>
    <t>BALAKAEVA YULIA</t>
  </si>
  <si>
    <t>4427</t>
  </si>
  <si>
    <t>Благотворительное пожертвование на лечение собаки Персика</t>
  </si>
  <si>
    <t>ELLA ATABEKOVA</t>
  </si>
  <si>
    <t>FAINA RAYGORODSKAYA</t>
  </si>
  <si>
    <t>EVGENIY GUSEV</t>
  </si>
  <si>
    <t>IRINA KURNOSOVA</t>
  </si>
  <si>
    <t>ELENA GROMOVA</t>
  </si>
  <si>
    <t>MARIIA SAPRONOVA</t>
  </si>
  <si>
    <t>ALEKSANDR PLETNEV</t>
  </si>
  <si>
    <t>300,00 RUB</t>
  </si>
  <si>
    <t>Программа "Школа зооволонтера", реализуемая на средства, полученные из бюджета г. Москвы (субсидия)</t>
  </si>
  <si>
    <t>Программа "Мобильное приложение Помощник Рэй"</t>
  </si>
  <si>
    <t>SKAKOVSKAYA MARIYA</t>
  </si>
  <si>
    <t>ELENA ZUEVA</t>
  </si>
  <si>
    <t>ULYANA CHERVYAKOVA</t>
  </si>
  <si>
    <t>JULIA TSYMBALYUK</t>
  </si>
  <si>
    <t>NATALIA GRAKHANTSEVA</t>
  </si>
  <si>
    <t>SERGEY BONDAREV</t>
  </si>
  <si>
    <t>YULIYA MAKAROVA</t>
  </si>
  <si>
    <t>EKATERINA SKOBEYKO</t>
  </si>
  <si>
    <t>Благотворительное пожертвование на лечение кота Вениамина</t>
  </si>
  <si>
    <t>DARIA LABKOVSKAYA</t>
  </si>
  <si>
    <t>LENA LENINA</t>
  </si>
  <si>
    <t>PAVEL TIMOFEEV</t>
  </si>
  <si>
    <t>ALINA BONDARENKO</t>
  </si>
  <si>
    <t>ANNA RAKOVICH-NAKHIMOVA</t>
  </si>
  <si>
    <t>IVAN KOZLOV</t>
  </si>
  <si>
    <t>INESSA ROCHEVA</t>
  </si>
  <si>
    <t>ANTONINA KUZNETSOVA</t>
  </si>
  <si>
    <t>MARINA PETUKHOVA</t>
  </si>
  <si>
    <t>ANNA YURCHENKO</t>
  </si>
  <si>
    <t>EKATERINA EGOROVA</t>
  </si>
  <si>
    <t>ROMAN ZHUKOV</t>
  </si>
  <si>
    <t>E.KOMLICHENKO</t>
  </si>
  <si>
    <t>EKATERINA DMITROVA</t>
  </si>
  <si>
    <t>OLGA MASHKO</t>
  </si>
  <si>
    <t>Благотворительное пожертвование на покупку будок для приюта</t>
  </si>
  <si>
    <t>SVETLANA ZHIRKOVA</t>
  </si>
  <si>
    <t>8344</t>
  </si>
  <si>
    <t>3988</t>
  </si>
  <si>
    <t>4242</t>
  </si>
  <si>
    <t>6445</t>
  </si>
  <si>
    <t>ROMAN VASILCHUK</t>
  </si>
  <si>
    <t>DARYA SHISHKINA</t>
  </si>
  <si>
    <t>VALERIA NAUMOVA</t>
  </si>
  <si>
    <t>ALEVTINA STROITELEVA</t>
  </si>
  <si>
    <t>MIKHAIL SOMOV</t>
  </si>
  <si>
    <t>K. SHALOMITSKAYA</t>
  </si>
  <si>
    <t>ANNA ZAKHAROVA</t>
  </si>
  <si>
    <t>FILINA ELENA</t>
  </si>
  <si>
    <t>MARK KUZNETSOV</t>
  </si>
  <si>
    <t>SVETLANA YUDINA</t>
  </si>
  <si>
    <t>NATALIA</t>
  </si>
  <si>
    <t>A. UGOLNIKOVA</t>
  </si>
  <si>
    <t>KSENIA CHEROTCHENKO</t>
  </si>
  <si>
    <t>OKSANA ZAITSEVA</t>
  </si>
  <si>
    <t>Благотворительное пожертвование на лечение собаки Даны</t>
  </si>
  <si>
    <t>Благотворительное пожертвование на лечение кошки Ляли</t>
  </si>
  <si>
    <t>Благотворительное пожертвование на лечение пса Рыжего</t>
  </si>
  <si>
    <t>SVETLANA KOCHMINA</t>
  </si>
  <si>
    <t>DARYA ZAKHAROVA</t>
  </si>
  <si>
    <t>DENIS KOVALEV</t>
  </si>
  <si>
    <t>ALEKSEY KOMAROV</t>
  </si>
  <si>
    <t>INNA TARGONSKAYA</t>
  </si>
  <si>
    <t>SHPILEVSKYA ELENA</t>
  </si>
  <si>
    <t>TATYANA SPITSYNA</t>
  </si>
  <si>
    <t>ELENA KARTSEVA</t>
  </si>
  <si>
    <t>VASILISA DELONE</t>
  </si>
  <si>
    <t>NIKISHINA TATIANA</t>
  </si>
  <si>
    <t>EKATERINA BAGINA</t>
  </si>
  <si>
    <t>EKATERINA GORDEEVA</t>
  </si>
  <si>
    <t>GENNADY NOVIKOV</t>
  </si>
  <si>
    <t>NINA POPOVA</t>
  </si>
  <si>
    <t>YANDEX MONEY</t>
  </si>
  <si>
    <t>EVGENII MOSHKIN</t>
  </si>
  <si>
    <t>OLGA VORONINA</t>
  </si>
  <si>
    <t>KATERINA AGLIKOVA</t>
  </si>
  <si>
    <t>ANASTASIA SHNAYDERMAN</t>
  </si>
  <si>
    <t>IRINA ZVEREVA</t>
  </si>
  <si>
    <t>SVITLANA ZHELTOVA</t>
  </si>
  <si>
    <t>VIKTOR OTOPKOV</t>
  </si>
  <si>
    <t>YULIYA KUZMINA</t>
  </si>
  <si>
    <t>ANASTASIA KOLTYSHEVA</t>
  </si>
  <si>
    <t>KRISTINA MAKAROVA</t>
  </si>
  <si>
    <t>Благотворительное пожертвование на лечение собаки Рыжий</t>
  </si>
  <si>
    <t>NATALIA TSELIKOVA</t>
  </si>
  <si>
    <t>YULIYA SOKOLOVA</t>
  </si>
  <si>
    <t>ELENA CHURKINA</t>
  </si>
  <si>
    <t>SELIVANOVA NELLI</t>
  </si>
  <si>
    <t>EKATERINA VORONINA</t>
  </si>
  <si>
    <t>EKATERINA KKABANOVA</t>
  </si>
  <si>
    <t>LILIIA BRAINIS</t>
  </si>
  <si>
    <t>DVORIKOVA EVGENIYA</t>
  </si>
  <si>
    <t>MARIA SAVINA</t>
  </si>
  <si>
    <t>OLGA IGNATOVA</t>
  </si>
  <si>
    <t>DARIA MITINA</t>
  </si>
  <si>
    <t>M.EMIRSALIEVA</t>
  </si>
  <si>
    <t>TATYANA BORISOVA</t>
  </si>
  <si>
    <t>NATALIA MARTIANOVA</t>
  </si>
  <si>
    <t>MAKSIM IVANOV</t>
  </si>
  <si>
    <t>REGINA KAMINOVA</t>
  </si>
  <si>
    <t>ELENA RAKITINA</t>
  </si>
  <si>
    <t>ELENA LAPTEVA</t>
  </si>
  <si>
    <t>OLGA FEFELOVA</t>
  </si>
  <si>
    <t>KSENIA OGORODNIKOVA</t>
  </si>
  <si>
    <t>TAMARA MAKSIMOVA</t>
  </si>
  <si>
    <t>SVETLANA KRASNOVA</t>
  </si>
  <si>
    <t>NATALYA ZYUZINA</t>
  </si>
  <si>
    <t>MARIYA VASILYEVA</t>
  </si>
  <si>
    <t>ANNA KORKH</t>
  </si>
  <si>
    <t>YANANAGORNAYA</t>
  </si>
  <si>
    <t>YANA NAGORNAYA</t>
  </si>
  <si>
    <t>LARISA KOVALEVA</t>
  </si>
  <si>
    <t>ANFISA YAROSICHENKO</t>
  </si>
  <si>
    <t>SVETLANA YAKUSHENKO</t>
  </si>
  <si>
    <t>ELIZAVETA GAVRILOVA</t>
  </si>
  <si>
    <t>IRINA KRAVCHENKO</t>
  </si>
  <si>
    <t>IRINA TURKINA</t>
  </si>
  <si>
    <t>Olga Andrianova</t>
  </si>
  <si>
    <t>5 000,00 RUB</t>
  </si>
  <si>
    <t>Marina CHTCHELKOUNOVA</t>
  </si>
  <si>
    <t>700,00 RUB</t>
  </si>
  <si>
    <t>13,00 GBP</t>
  </si>
  <si>
    <t>Данилова Елена</t>
  </si>
  <si>
    <t>Алимбекова Элина</t>
  </si>
  <si>
    <t>Ulianch1k</t>
  </si>
  <si>
    <t>Татьяна Т</t>
  </si>
  <si>
    <t>Анна Корнивец</t>
  </si>
  <si>
    <t>апрель</t>
  </si>
  <si>
    <t>7321</t>
  </si>
  <si>
    <t>1175</t>
  </si>
  <si>
    <t>9370</t>
  </si>
  <si>
    <t>9633</t>
  </si>
  <si>
    <t>2043</t>
  </si>
  <si>
    <t>3782</t>
  </si>
  <si>
    <t>2047</t>
  </si>
  <si>
    <t>9976</t>
  </si>
  <si>
    <t>9477</t>
  </si>
  <si>
    <t>8853</t>
  </si>
  <si>
    <t>0122</t>
  </si>
  <si>
    <t>3160</t>
  </si>
  <si>
    <t>5450</t>
  </si>
  <si>
    <t>4187</t>
  </si>
  <si>
    <t>6718</t>
  </si>
  <si>
    <t>1068</t>
  </si>
  <si>
    <t>0004</t>
  </si>
  <si>
    <t>6581</t>
  </si>
  <si>
    <t>9259</t>
  </si>
  <si>
    <t>9823</t>
  </si>
  <si>
    <t>8304</t>
  </si>
  <si>
    <t>7158</t>
  </si>
  <si>
    <t>5946</t>
  </si>
  <si>
    <t>8156</t>
  </si>
  <si>
    <t>4470</t>
  </si>
  <si>
    <t>5139</t>
  </si>
  <si>
    <t>2722</t>
  </si>
  <si>
    <t>1442</t>
  </si>
  <si>
    <t>4872</t>
  </si>
  <si>
    <t>4610</t>
  </si>
  <si>
    <t>1610</t>
  </si>
  <si>
    <t>4136</t>
  </si>
  <si>
    <t>6373</t>
  </si>
  <si>
    <t>6141</t>
  </si>
  <si>
    <t>7933</t>
  </si>
  <si>
    <t>5328</t>
  </si>
  <si>
    <t>7864</t>
  </si>
  <si>
    <t>3688</t>
  </si>
  <si>
    <t>6857</t>
  </si>
  <si>
    <t>7928</t>
  </si>
  <si>
    <t>9493</t>
  </si>
  <si>
    <t>7690</t>
  </si>
  <si>
    <t>9220</t>
  </si>
  <si>
    <t>6382</t>
  </si>
  <si>
    <t>3660</t>
  </si>
  <si>
    <t>8261</t>
  </si>
  <si>
    <t>9589</t>
  </si>
  <si>
    <t>9435</t>
  </si>
  <si>
    <t>5411</t>
  </si>
  <si>
    <t>6543</t>
  </si>
  <si>
    <t>3085</t>
  </si>
  <si>
    <t>7036</t>
  </si>
  <si>
    <t>0016</t>
  </si>
  <si>
    <t>1073</t>
  </si>
  <si>
    <t>6667</t>
  </si>
  <si>
    <t>0239</t>
  </si>
  <si>
    <t>9565</t>
  </si>
  <si>
    <t>3835</t>
  </si>
  <si>
    <t>1947</t>
  </si>
  <si>
    <t>3936</t>
  </si>
  <si>
    <t>2452</t>
  </si>
  <si>
    <t>2371</t>
  </si>
  <si>
    <t>2270</t>
  </si>
  <si>
    <t>7331</t>
  </si>
  <si>
    <t>2461</t>
  </si>
  <si>
    <t>9930</t>
  </si>
  <si>
    <t>за апрель 2018 года</t>
  </si>
  <si>
    <t>Остаток средств на 01.04.2018</t>
  </si>
  <si>
    <t>Общая сумма пожертвований за апрель 2018г.</t>
  </si>
  <si>
    <t>Произведенные расходы за апрель 2018г.</t>
  </si>
  <si>
    <t>Остаток средств на 30.04.2018</t>
  </si>
  <si>
    <t xml:space="preserve"> за апрель 2018 года</t>
  </si>
  <si>
    <t>EKATERINA GOLUBKOVA</t>
  </si>
  <si>
    <t>VALERIIA ODING</t>
  </si>
  <si>
    <t>DURDAEVA IRINA</t>
  </si>
  <si>
    <t>LIUDMILA BOREKHOVA</t>
  </si>
  <si>
    <t>MARIYA PESNYAEVA</t>
  </si>
  <si>
    <t>NATALIA BRYCHKINA</t>
  </si>
  <si>
    <t>TATYANA SHASHKINA</t>
  </si>
  <si>
    <t>TATYANA TULCHINSKAYA</t>
  </si>
  <si>
    <t>KOMLICHENKO ELIZAVETA</t>
  </si>
  <si>
    <t>ILYA IGNATOV</t>
  </si>
  <si>
    <t>INNA LAZEBNIKOVA</t>
  </si>
  <si>
    <t>ALINA PRASOLOVA</t>
  </si>
  <si>
    <t>MAKSIM YUSHKOVSKII</t>
  </si>
  <si>
    <t>IRINA TOKATLYAN</t>
  </si>
  <si>
    <t>ELENA PUNEGOVA</t>
  </si>
  <si>
    <t>ANASTASIYA MALYSHEVA</t>
  </si>
  <si>
    <t>MARYIA BANDARYK</t>
  </si>
  <si>
    <t>SERGEY MESHKOV</t>
  </si>
  <si>
    <t>N CHEREPENNIKOVA</t>
  </si>
  <si>
    <t>OLGA VAKAREVA</t>
  </si>
  <si>
    <t>OLGA VOLKOVA</t>
  </si>
  <si>
    <t>OLEG SERGEEV</t>
  </si>
  <si>
    <t>YULIYA TRETIAKOVA</t>
  </si>
  <si>
    <t>OKSANA SHOLTYREVA</t>
  </si>
  <si>
    <t>VIKTORIYA FILIMONOVA</t>
  </si>
  <si>
    <t>SVETLANA SAPENSKAYA</t>
  </si>
  <si>
    <t>ALINA MAKEEVA</t>
  </si>
  <si>
    <t>ILYA KHODZINSKY</t>
  </si>
  <si>
    <t>IRINA HRUSTALEVA</t>
  </si>
  <si>
    <t>OLGA BUYANINA</t>
  </si>
  <si>
    <t>SVETLSNS SAMARSKAYA</t>
  </si>
  <si>
    <t>OLGA TRAFIMCHIK</t>
  </si>
  <si>
    <t>SVETLANA SAMARSKAYA</t>
  </si>
  <si>
    <t>OLGA LEVINA</t>
  </si>
  <si>
    <t>ALEXANDER BALASHOV</t>
  </si>
  <si>
    <t>DARIA BOGATYR</t>
  </si>
  <si>
    <t>ELENA VORONKOVA</t>
  </si>
  <si>
    <t>ANNA SALDINA</t>
  </si>
  <si>
    <t>NELLI SAPOZHNIKOVA</t>
  </si>
  <si>
    <t>IGOR ARTIUSHIN</t>
  </si>
  <si>
    <t>SVETLANA TUMANOVA</t>
  </si>
  <si>
    <t>ANNA MARISYUK</t>
  </si>
  <si>
    <t>MARIA MASLIAKOVA</t>
  </si>
  <si>
    <t>DARYA MIRONOVA</t>
  </si>
  <si>
    <t>ALEKSEY RADYVANYUK</t>
  </si>
  <si>
    <t>IRINA NANOYEVA</t>
  </si>
  <si>
    <t>KARINA SOKOLOVA</t>
  </si>
  <si>
    <t>TATIANA KHUDIAKOVA</t>
  </si>
  <si>
    <t>ANNA KALINNIKOVA</t>
  </si>
  <si>
    <t>LYUBOV VASILEVA</t>
  </si>
  <si>
    <t>ZORKOVA DIANA</t>
  </si>
  <si>
    <t>NINA MAMMAEVA</t>
  </si>
  <si>
    <t>VERA SPINA</t>
  </si>
  <si>
    <t>ELENA GANTIMUROVA</t>
  </si>
  <si>
    <t>TATYANA LEGOTKINA</t>
  </si>
  <si>
    <t>YULIA MEZHINSKAYA</t>
  </si>
  <si>
    <t>SVETLANA LOGAHKINA</t>
  </si>
  <si>
    <t>EKATERINA LAKHOVA</t>
  </si>
  <si>
    <t>TATYANA ISTOMINA</t>
  </si>
  <si>
    <t>ELENA MARKOVA</t>
  </si>
  <si>
    <t>VALERIA BASTRAKOVA</t>
  </si>
  <si>
    <t>A. KRAMARENKO</t>
  </si>
  <si>
    <t>ANNA SMIRNOVA</t>
  </si>
  <si>
    <t>ALEXANDER NUVARYEV</t>
  </si>
  <si>
    <t>VISLINSKYA DARYA</t>
  </si>
  <si>
    <t>KSENIYA ZAKIROVA</t>
  </si>
  <si>
    <t>EKATERINA ZVEGINTSOVA</t>
  </si>
  <si>
    <t>ELENA DRYNKOVA</t>
  </si>
  <si>
    <t>LYUDMILA YUFIMICHEVA</t>
  </si>
  <si>
    <t>ANASTASIA TSOY</t>
  </si>
  <si>
    <t>NADEZDA DUBROVINA</t>
  </si>
  <si>
    <t>ILYA NOVOSELSKY</t>
  </si>
  <si>
    <t>MARGARITA VORONOVA</t>
  </si>
  <si>
    <t>YULIA CHEREPANOVA</t>
  </si>
  <si>
    <t>STELLA MELNIKOVA</t>
  </si>
  <si>
    <t>SVETLANA CHEKRYGINA</t>
  </si>
  <si>
    <t>ANASTASIYA LEVCHENKO</t>
  </si>
  <si>
    <t>NATALIA MARMII</t>
  </si>
  <si>
    <t>ALEKSEI PRUDNIKOV</t>
  </si>
  <si>
    <t>ZHANNA SEMENOVA</t>
  </si>
  <si>
    <t>VIKTORIA ZHARKOVA</t>
  </si>
  <si>
    <t>M.EMIRSALIVA</t>
  </si>
  <si>
    <t>TATIANA RUDYK</t>
  </si>
  <si>
    <t>ADELIA</t>
  </si>
  <si>
    <t>DARIA KINYAKINA</t>
  </si>
  <si>
    <t>EKATERINA GURSKYA</t>
  </si>
  <si>
    <t>SVETLANA POKROVSKAYA</t>
  </si>
  <si>
    <t>OKSANA SHERKAEVA</t>
  </si>
  <si>
    <t>SVETLANA IVANOVA</t>
  </si>
  <si>
    <t>ELENA VOLKOVA</t>
  </si>
  <si>
    <t>YANA SHRAER</t>
  </si>
  <si>
    <t>IRINA ANTONOVA</t>
  </si>
  <si>
    <t>SOFYA VASILEVA</t>
  </si>
  <si>
    <t>ELENA KOLESNIKOVA</t>
  </si>
  <si>
    <t>AIZHANA AMIRBEKOVA</t>
  </si>
  <si>
    <t>E.RAITARSKAIA</t>
  </si>
  <si>
    <t>ZAITSEVA ZOIA</t>
  </si>
  <si>
    <t>VERONIKA OMELCHENKO</t>
  </si>
  <si>
    <t>N.SHUYSKAYA</t>
  </si>
  <si>
    <t>ALEXANDRA NAUMCHUK</t>
  </si>
  <si>
    <t>TATIANA TOLSTOVA</t>
  </si>
  <si>
    <t>ALEKSANDRA PAVLOVA</t>
  </si>
  <si>
    <t>AVDYUSHCHENKO</t>
  </si>
  <si>
    <t>EKATERINA KEVORKOVA</t>
  </si>
  <si>
    <t>OLGA MEKHANIKOVA</t>
  </si>
  <si>
    <t>ILYA AVRAMENKO</t>
  </si>
  <si>
    <t>SOFYA STEPANOVA</t>
  </si>
  <si>
    <t>OLGA RUMYANTSEVA</t>
  </si>
  <si>
    <t>KRISTINA ALBOROVA</t>
  </si>
  <si>
    <t>YULIYA POLEVAYA</t>
  </si>
  <si>
    <t>A.UGOLNIKOVA</t>
  </si>
  <si>
    <t>MARIA NABIULINA</t>
  </si>
  <si>
    <t>TATIANA BALTUTIS</t>
  </si>
  <si>
    <t>EKATERINA LARINA</t>
  </si>
  <si>
    <t>YANA IVANNIKOVA</t>
  </si>
  <si>
    <t>ALEXANDRA KHALTURINA</t>
  </si>
  <si>
    <t>ELENA LUKINSKIKH</t>
  </si>
  <si>
    <t>OXANA KARPOVA</t>
  </si>
  <si>
    <t>IRINA SKURATOVSKAYA</t>
  </si>
  <si>
    <t>KAREVA</t>
  </si>
  <si>
    <t>OLGA PAVSHOK</t>
  </si>
  <si>
    <t>ALEXANDRA HUMPHREYS</t>
  </si>
  <si>
    <t>VITALIY BALAKHONOV</t>
  </si>
  <si>
    <t>ELENA ROSOKHA</t>
  </si>
  <si>
    <t>IRIS LERNER</t>
  </si>
  <si>
    <t>MARIA PLOTNIKOVA</t>
  </si>
  <si>
    <t>VIKTORIA SCORLUPINA</t>
  </si>
  <si>
    <t>DARIA SOBOLEVA</t>
  </si>
  <si>
    <t>май</t>
  </si>
  <si>
    <t>Анонимно</t>
  </si>
  <si>
    <t>Olga Villegas</t>
  </si>
  <si>
    <t>1 000,00 RUB</t>
  </si>
  <si>
    <t>2 000,00 RUB</t>
  </si>
  <si>
    <t>Левина Евгения</t>
  </si>
  <si>
    <t>537,00 RUB</t>
  </si>
  <si>
    <t>Svetlana Lipnickiene</t>
  </si>
  <si>
    <t>10 000,00 RUB</t>
  </si>
  <si>
    <t>MARGARITA VOLOSHINOVA</t>
  </si>
  <si>
    <t>Благотворительное пожертвование на машину, специально оборудованную для перевозки собак и кошек</t>
  </si>
  <si>
    <t>ELMIR RAMAZANOV</t>
  </si>
  <si>
    <t>30,00 RUB</t>
  </si>
  <si>
    <t>Надежда</t>
  </si>
  <si>
    <t>Dmitrii Lebedeb</t>
  </si>
  <si>
    <t>Foxtail</t>
  </si>
  <si>
    <t>Anastasia Ermakova</t>
  </si>
  <si>
    <t>Vv</t>
  </si>
  <si>
    <t>asd</t>
  </si>
  <si>
    <t>Артем</t>
  </si>
  <si>
    <t>No name</t>
  </si>
  <si>
    <t>4675</t>
  </si>
  <si>
    <t>5255</t>
  </si>
  <si>
    <t>6212</t>
  </si>
  <si>
    <t>5867</t>
  </si>
  <si>
    <t>1290</t>
  </si>
  <si>
    <t>4479</t>
  </si>
  <si>
    <t>7977</t>
  </si>
  <si>
    <t>4463</t>
  </si>
  <si>
    <t>2930</t>
  </si>
  <si>
    <t>5105</t>
  </si>
  <si>
    <t>3840</t>
  </si>
  <si>
    <t>9743</t>
  </si>
  <si>
    <t>6281</t>
  </si>
  <si>
    <t>2096</t>
  </si>
  <si>
    <t>4543</t>
  </si>
  <si>
    <t>0316</t>
  </si>
  <si>
    <t>8969</t>
  </si>
  <si>
    <t>2530</t>
  </si>
  <si>
    <t>2517</t>
  </si>
  <si>
    <t>7077</t>
  </si>
  <si>
    <t>9108</t>
  </si>
  <si>
    <t>1360</t>
  </si>
  <si>
    <t>6821</t>
  </si>
  <si>
    <t>1754</t>
  </si>
  <si>
    <t>8394</t>
  </si>
  <si>
    <t>6855</t>
  </si>
  <si>
    <t>5975</t>
  </si>
  <si>
    <t>5758</t>
  </si>
  <si>
    <t>9936</t>
  </si>
  <si>
    <t>8830</t>
  </si>
  <si>
    <t>3396</t>
  </si>
  <si>
    <t>0863</t>
  </si>
  <si>
    <t>6893</t>
  </si>
  <si>
    <t>7561</t>
  </si>
  <si>
    <t>5741</t>
  </si>
  <si>
    <t>2464</t>
  </si>
  <si>
    <t>3872</t>
  </si>
  <si>
    <t>4040</t>
  </si>
  <si>
    <t>1752</t>
  </si>
  <si>
    <t>4646</t>
  </si>
  <si>
    <t>9505</t>
  </si>
  <si>
    <t>6418</t>
  </si>
  <si>
    <t>1326</t>
  </si>
  <si>
    <t>9641</t>
  </si>
  <si>
    <t>4845</t>
  </si>
  <si>
    <t>7692</t>
  </si>
  <si>
    <t>8945</t>
  </si>
  <si>
    <t>5747</t>
  </si>
  <si>
    <t>3035</t>
  </si>
  <si>
    <t>8152</t>
  </si>
  <si>
    <t>3282</t>
  </si>
  <si>
    <t>2137</t>
  </si>
  <si>
    <t>9184</t>
  </si>
  <si>
    <t>5794</t>
  </si>
  <si>
    <t>3117</t>
  </si>
  <si>
    <t>1318</t>
  </si>
  <si>
    <t>7705</t>
  </si>
  <si>
    <t>7305</t>
  </si>
  <si>
    <t>2140</t>
  </si>
  <si>
    <t>1122</t>
  </si>
  <si>
    <t>01.04.2018</t>
  </si>
  <si>
    <t xml:space="preserve">Бурдина Елена </t>
  </si>
  <si>
    <t xml:space="preserve">Высоцкий Александр </t>
  </si>
  <si>
    <t xml:space="preserve">Кузнецова Екатерина </t>
  </si>
  <si>
    <t xml:space="preserve">Савельева Анна </t>
  </si>
  <si>
    <t>Новоженина Ирина Николаевна</t>
  </si>
  <si>
    <t>Благотворительное пожертвование на лечение собаки Рыжего</t>
  </si>
  <si>
    <t xml:space="preserve">Кабанов Леонид Алексеевич </t>
  </si>
  <si>
    <t xml:space="preserve">Красюков Алексей </t>
  </si>
  <si>
    <t xml:space="preserve">Сорокотягина Анна </t>
  </si>
  <si>
    <t>Журавлёва Анастасия Владимировна</t>
  </si>
  <si>
    <t>Воронина Вероника Вадимовна</t>
  </si>
  <si>
    <t xml:space="preserve">Майорова Оксана </t>
  </si>
  <si>
    <t xml:space="preserve">Цветкова Альбина </t>
  </si>
  <si>
    <t xml:space="preserve">Чубыкина Наталья </t>
  </si>
  <si>
    <t>Шарайчук Татьяна Владимировна</t>
  </si>
  <si>
    <t xml:space="preserve">Яковлева Ольга Алексеевна  </t>
  </si>
  <si>
    <t xml:space="preserve">Устюгов Никита Витальевич </t>
  </si>
  <si>
    <t>Беспалова Юлия Ярославовна</t>
  </si>
  <si>
    <t>Графова Светлана Александровна</t>
  </si>
  <si>
    <t>Огородник Ольга Антоновна</t>
  </si>
  <si>
    <t>Домкина Елена Анатольевна</t>
  </si>
  <si>
    <t>Бекасова Наталья Васильевна</t>
  </si>
  <si>
    <t xml:space="preserve">Гусева Руфина Рифатовна </t>
  </si>
  <si>
    <t>Кожевникова Юлия Юрьевна</t>
  </si>
  <si>
    <t xml:space="preserve">Нуркаев Артем Ильмирович  </t>
  </si>
  <si>
    <t>Сидоренко Ляна Тадеушевна</t>
  </si>
  <si>
    <t>02.04.2018</t>
  </si>
  <si>
    <t xml:space="preserve">Вершинина Мария </t>
  </si>
  <si>
    <t xml:space="preserve">Прудникова Елена </t>
  </si>
  <si>
    <t>Смирнова Ольга Сергеевна</t>
  </si>
  <si>
    <t>Марьяшин Сергей Алексеевич</t>
  </si>
  <si>
    <t>Неделька Олеся Валерьевна</t>
  </si>
  <si>
    <t>03.04.2018</t>
  </si>
  <si>
    <t xml:space="preserve">Давыдова Олеся </t>
  </si>
  <si>
    <t>Сапожникова Ольга</t>
  </si>
  <si>
    <t xml:space="preserve">Анохина Екатерина Игоревна </t>
  </si>
  <si>
    <t xml:space="preserve">Гречкин Вадим </t>
  </si>
  <si>
    <t xml:space="preserve">Сапожникова Ольга  </t>
  </si>
  <si>
    <t>Благотворительное пожертвование на лечение собаки Сони</t>
  </si>
  <si>
    <t>Федосеев Никита</t>
  </si>
  <si>
    <t xml:space="preserve">Гержан Елена </t>
  </si>
  <si>
    <t xml:space="preserve">Шароватова Ирина </t>
  </si>
  <si>
    <t>Комаров Евгений Евгеньевич</t>
  </si>
  <si>
    <t>Брыксина Ольга Вячеславовна</t>
  </si>
  <si>
    <t>04.04.2018</t>
  </si>
  <si>
    <t>Мараканова Мария Владимировна</t>
  </si>
  <si>
    <t>Цветкова Наталья Валерьевна</t>
  </si>
  <si>
    <t>Благотворительное пожертвование на лечение кота Лео</t>
  </si>
  <si>
    <t>Дергачева Наталья Игоревна</t>
  </si>
  <si>
    <t>Сорокотягина Анна Сергеевна</t>
  </si>
  <si>
    <t>Блинова Олеся Игоревна</t>
  </si>
  <si>
    <t xml:space="preserve">Богданова Анна </t>
  </si>
  <si>
    <t xml:space="preserve">Давтян Джемма </t>
  </si>
  <si>
    <t>Захаренкова Екатерина Сергеевна</t>
  </si>
  <si>
    <t>Леонтьева Кира Валентиновна</t>
  </si>
  <si>
    <t>Лысикова Мария Алексеевна</t>
  </si>
  <si>
    <t xml:space="preserve">Савосина Наталья Евгеньевна </t>
  </si>
  <si>
    <t>Снеткова Ольга Алексеевна</t>
  </si>
  <si>
    <t>05.04.2018</t>
  </si>
  <si>
    <t>Быстрова Елена</t>
  </si>
  <si>
    <t xml:space="preserve">Иванникова Яна Викторовна </t>
  </si>
  <si>
    <t>Благотворительное пожертвование на лечение собаки Рыжего и кошки Ляли</t>
  </si>
  <si>
    <t>Гартвич Татьяна</t>
  </si>
  <si>
    <t>Прометова Светлана Алексеевна</t>
  </si>
  <si>
    <t>Бунина Галина Владимировна</t>
  </si>
  <si>
    <t>Галиева Диана Радиковна</t>
  </si>
  <si>
    <t xml:space="preserve">Шаркова Ольга </t>
  </si>
  <si>
    <t xml:space="preserve">Шмыров Дмитрий Юрьевич </t>
  </si>
  <si>
    <t>06.04.2018</t>
  </si>
  <si>
    <t xml:space="preserve">Дагаева Ксения </t>
  </si>
  <si>
    <t xml:space="preserve">К Ив </t>
  </si>
  <si>
    <t xml:space="preserve">Рыжкова Наталья </t>
  </si>
  <si>
    <t>Симушкина Галина Ивановна</t>
  </si>
  <si>
    <t>08.04.2018</t>
  </si>
  <si>
    <t xml:space="preserve">Георгадзе Кэтэван </t>
  </si>
  <si>
    <t>Заушицына Ольга Владимировна</t>
  </si>
  <si>
    <t>Курашева Светлана Викторовна</t>
  </si>
  <si>
    <t xml:space="preserve">Комогорова Ирина Ивановна </t>
  </si>
  <si>
    <t>Комогорова Ирина Ивановна</t>
  </si>
  <si>
    <t xml:space="preserve">Бакштаева Ирина Вадимовна </t>
  </si>
  <si>
    <t xml:space="preserve">Батеха оксана </t>
  </si>
  <si>
    <t xml:space="preserve">Белякова Анастасия </t>
  </si>
  <si>
    <t xml:space="preserve">Дружинина Ирина </t>
  </si>
  <si>
    <t xml:space="preserve">Егорова Елена </t>
  </si>
  <si>
    <t xml:space="preserve">Желтова Виола </t>
  </si>
  <si>
    <t>Кабир Тина Ехсануловна</t>
  </si>
  <si>
    <t xml:space="preserve">Солнцева Елена </t>
  </si>
  <si>
    <t xml:space="preserve">Хрипунова Екатерина </t>
  </si>
  <si>
    <t xml:space="preserve">Салтыкова Ирина  </t>
  </si>
  <si>
    <t xml:space="preserve">Кудряшова Елизавета </t>
  </si>
  <si>
    <t>Камынкина Мария Геннадиевна</t>
  </si>
  <si>
    <t xml:space="preserve">Маркова Юлия </t>
  </si>
  <si>
    <t xml:space="preserve">Пыленок Кристина </t>
  </si>
  <si>
    <t xml:space="preserve">Фомина Екатерина </t>
  </si>
  <si>
    <t xml:space="preserve">Дергилев Василий </t>
  </si>
  <si>
    <t xml:space="preserve">Лешо Ирина </t>
  </si>
  <si>
    <t xml:space="preserve">Одинокова Елена </t>
  </si>
  <si>
    <t>10.04.2018</t>
  </si>
  <si>
    <t xml:space="preserve">Ф Екатерина </t>
  </si>
  <si>
    <t xml:space="preserve">Якоченко Кирилл </t>
  </si>
  <si>
    <t>11.04.2018</t>
  </si>
  <si>
    <t>Пайст Валентина Ивановна</t>
  </si>
  <si>
    <t>Вяткина Татьяна Валерьевна</t>
  </si>
  <si>
    <t xml:space="preserve">Ельшина Юлия </t>
  </si>
  <si>
    <t xml:space="preserve">Моисеева Инга </t>
  </si>
  <si>
    <t xml:space="preserve">степанова светлана </t>
  </si>
  <si>
    <t>12.04.2018</t>
  </si>
  <si>
    <t xml:space="preserve">Копылов Евгений </t>
  </si>
  <si>
    <t xml:space="preserve">Микоша Валерия  </t>
  </si>
  <si>
    <t xml:space="preserve">Павлова Юлия </t>
  </si>
  <si>
    <t xml:space="preserve">Хомякова Анна </t>
  </si>
  <si>
    <t>13.04.2018</t>
  </si>
  <si>
    <t xml:space="preserve">Ваймер Олеся </t>
  </si>
  <si>
    <t xml:space="preserve">Жаткина Евгения </t>
  </si>
  <si>
    <t xml:space="preserve">Лисенкова Екатерина Сергеевна  </t>
  </si>
  <si>
    <t>Степичева Надежда Борисовна</t>
  </si>
  <si>
    <t>15.04.2018</t>
  </si>
  <si>
    <t xml:space="preserve">Дячкина Полина </t>
  </si>
  <si>
    <t xml:space="preserve">Емельянов Генрих Юрьевич </t>
  </si>
  <si>
    <t xml:space="preserve">Каландархонова Любовь </t>
  </si>
  <si>
    <t xml:space="preserve">Кирсанова Анастасия </t>
  </si>
  <si>
    <t xml:space="preserve">Манушичев Станислав </t>
  </si>
  <si>
    <t xml:space="preserve">Симушкина Галина Ивановна </t>
  </si>
  <si>
    <t xml:space="preserve">Сорокотягина Анна Сергеевна </t>
  </si>
  <si>
    <t>Благотворительное пожертвование на лечение кота Гаврюши</t>
  </si>
  <si>
    <t>Благотворительное пожертвование на лечение кота Остина</t>
  </si>
  <si>
    <t xml:space="preserve">Деревяго Любовь </t>
  </si>
  <si>
    <t xml:space="preserve">П Анна </t>
  </si>
  <si>
    <t xml:space="preserve">Старых Ольга </t>
  </si>
  <si>
    <t xml:space="preserve">Обухов Евгений </t>
  </si>
  <si>
    <t>16.04.2018</t>
  </si>
  <si>
    <t>И А А</t>
  </si>
  <si>
    <t>Овчинникова Татьяна</t>
  </si>
  <si>
    <t>17.04.2018</t>
  </si>
  <si>
    <t>Фирсова Ирина</t>
  </si>
  <si>
    <t>18.04.2018</t>
  </si>
  <si>
    <t>Скоробогатова Ирина Борисовна</t>
  </si>
  <si>
    <t xml:space="preserve">Апол Ппро </t>
  </si>
  <si>
    <t>19.04.2018</t>
  </si>
  <si>
    <t xml:space="preserve">Высоцкая Анастасия </t>
  </si>
  <si>
    <t xml:space="preserve">Г В </t>
  </si>
  <si>
    <t>20.04.2018</t>
  </si>
  <si>
    <t xml:space="preserve">О Оглушат </t>
  </si>
  <si>
    <t>Суетинов Женя Александрович</t>
  </si>
  <si>
    <t xml:space="preserve">Тимошенко Оксана Александровна </t>
  </si>
  <si>
    <t xml:space="preserve">Щербаков Николай </t>
  </si>
  <si>
    <t>22.04.2018</t>
  </si>
  <si>
    <t xml:space="preserve">Волкова Наталья </t>
  </si>
  <si>
    <t xml:space="preserve">Дунаева Анна </t>
  </si>
  <si>
    <t xml:space="preserve">Сергеева Марина </t>
  </si>
  <si>
    <t>Иванова Ольга Алексеевна</t>
  </si>
  <si>
    <t xml:space="preserve">Котова Елена </t>
  </si>
  <si>
    <t xml:space="preserve">Наделяева Татьяна </t>
  </si>
  <si>
    <t xml:space="preserve">Семенова Анна </t>
  </si>
  <si>
    <t xml:space="preserve">Язневич Елизавета </t>
  </si>
  <si>
    <t>23.04.2018</t>
  </si>
  <si>
    <t>Логунов Геннадий</t>
  </si>
  <si>
    <t>24.04.2018</t>
  </si>
  <si>
    <t xml:space="preserve">Конбекова Ксения </t>
  </si>
  <si>
    <t xml:space="preserve">Рюмина Елизавета </t>
  </si>
  <si>
    <t xml:space="preserve">Савченко Ольга </t>
  </si>
  <si>
    <t>25.04.2018</t>
  </si>
  <si>
    <t xml:space="preserve">Москвин Андрей </t>
  </si>
  <si>
    <t>26.04.2018</t>
  </si>
  <si>
    <t>27.04.2018</t>
  </si>
  <si>
    <t xml:space="preserve">Федякова Екатерина </t>
  </si>
  <si>
    <t>28.04.2018</t>
  </si>
  <si>
    <t xml:space="preserve">Иванов Вадим </t>
  </si>
  <si>
    <t>Благотворительные пожертвования, переданные в кассу фонда</t>
  </si>
  <si>
    <t>Благотворительные пожертвования, собранные в ящик для сбора пожертвований, установленный в вет. клинике "Биоконтроль"</t>
  </si>
  <si>
    <t>Благотворительные пожертвования, собранные в ящик для сбора пожертвований, установленный в вет. клинике "Аист-вет" в Строгино</t>
  </si>
  <si>
    <t>Благотворительные пожертвования, собранные в ящик для сбора пожертвований, установленный в вет. клинике "КрасногорьеВет"</t>
  </si>
  <si>
    <t>Благотворительные пожертвования, собранные в ящик для сбора пожертвований, установленный в Академии груминга "Боншери"</t>
  </si>
  <si>
    <t>Благотворительные пожертвования, собранные на 2-ой лекции проекта Repubblica Verde "Между природным и человеческим"</t>
  </si>
  <si>
    <t>Благотворительные пожертвования, собранные в ящик для сбора пожертвований, установленный в центре красоты "100лица" Рублевское ш.</t>
  </si>
  <si>
    <t>Благотворительные пожертвования, собранные в ящик для сбора пожертвований, установленный в вет. клинике "Орикс"</t>
  </si>
  <si>
    <t>Благотворительные пожертвования, собранные в ящик для сбора пожертвований, установленный в Студии "ZooRoom"</t>
  </si>
  <si>
    <t>Благотворительные пожертвования, собранные в ящик для сбора пожертвований, установленный в вет. клинике "Свой Доктор Кунцево"</t>
  </si>
  <si>
    <t>Благотворительные пожертвования, собранные на 3-ей лекции проекта Repubblica Verde "Между природным и человеческим"</t>
  </si>
  <si>
    <t>Благотворительные пожертвования, собранные в ящик для сбора пожертвований, установленный в вет. клинике "Поливет"</t>
  </si>
  <si>
    <t>Благотворительные пожертвования, собранные в ящик для сбора пожертвований, установленный в вет. клинике "В мире животных"</t>
  </si>
  <si>
    <t>Благотворительные пожертвования, собранные в ящик для сбора пожертвований, установленный в бутике "Bed for Pet"</t>
  </si>
  <si>
    <t xml:space="preserve">Благотворительные пожертвования, собранные на портале dobro.mail.ru в рамках проекта "Довезти бездомных собак и кошек до ветеринара" </t>
  </si>
  <si>
    <t>Пожертвование от Фонда поддержки и развития филантропии "КАФ", собранные в рамках программы "Благо.ру"</t>
  </si>
  <si>
    <t>Оплата за рекламные услуги</t>
  </si>
  <si>
    <t>Средства, собранные на благотворительной краудфандинговой платформе dreamo.ru</t>
  </si>
  <si>
    <t>Оплата за вет. услуги - лечение собаки Сказки в вет. клинике "Биоконтроль"</t>
  </si>
  <si>
    <t>Оплата за вет. услуги - лечение собаки Амели в вет. клинике "Биоконтроль"</t>
  </si>
  <si>
    <t>Оплата за вет. услуги - лечение собаки Сони в вет. клинике "Биоконтроль"</t>
  </si>
  <si>
    <t>Оплата за вет. услуги - лечение собаки Терри в вет. клинике "Биоконтроль"</t>
  </si>
  <si>
    <t>Оплата за вет. услуги - лечение собаки Лучаны в вет. клинике "Аист-вет" Одинцово</t>
  </si>
  <si>
    <t>Оплата за корм, вет. препараты и средства для ухода для щенка Лучаны</t>
  </si>
  <si>
    <t>Оплата за вет. услуги - лечение собаки Гудвина в вет. клинике "Биоконтроль"</t>
  </si>
  <si>
    <t>Оплата за вет. услуги - лечение собаки Бусинки в вет. клинике "Биоконтроль"</t>
  </si>
  <si>
    <t>Оплата за вет. услуги - лечение собаки Рыжего в вет. клинике "Ковчег"</t>
  </si>
  <si>
    <t>Оплата за вет. услуги - лечение кошки Ляли в вет. клинике "Ковчег"</t>
  </si>
  <si>
    <t>Оплата за вет. услуги - лечение кошки Феры в вет. клинике "Ковчег"</t>
  </si>
  <si>
    <t>Оплата за вет. услуги - лечение кошки Тины в офтальмологическом центре доктора Шилкина А.Г.</t>
  </si>
  <si>
    <t>09.04.2018</t>
  </si>
  <si>
    <t>Оплата за пеленки впитывающие 60*60 и 60*90 для собаки Рыжего и щенков из стаи в Одинцово</t>
  </si>
  <si>
    <t>Оплата за лекарственные препараты для кота Вениамина</t>
  </si>
  <si>
    <t>Оплата за вет. услуги - лечение кота Остина</t>
  </si>
  <si>
    <t>Оплата за вет. услуги - лечение собаки Лилу в вет. центре "Комондор"</t>
  </si>
  <si>
    <t xml:space="preserve">Оплата за вет. услуги - лечение собаки Вулфи в вет. центре "Комондор" </t>
  </si>
  <si>
    <t>Оплата за вет. услуги - лечение собаки Рэй в вет. клинике "Алисавет" Лобачевского</t>
  </si>
  <si>
    <t>Оплата за вет. услуги - лечение кота Гаврюши в вет. клинике "Алисавет" Лобачевского</t>
  </si>
  <si>
    <t>Оплата за вет. услуги - лечение кота Лео в вет. клинике "Алисавет" Лобачевского</t>
  </si>
  <si>
    <t>Оплата за лечебные корма для собак Чижика, Клайда, Вулфи, Карата</t>
  </si>
  <si>
    <t>Оплата за вет. услуги - лечение кошки Ляли в вет. клинике "Биоконтроль"</t>
  </si>
  <si>
    <t>Оплата за вет. услуги - лечение кота Вениамина в вет. центре "Комондор"</t>
  </si>
  <si>
    <t>Оплата за вет. услуги - лечение собаки Арчи в вет. клинике "Беланта" Щербинка</t>
  </si>
  <si>
    <t>Оплата за вет. услуги - стерилизацию собаки Джесси в вет. клинике "Умка"</t>
  </si>
  <si>
    <t>Оплата за вет. услуги - кастрацию кота Умки в вет. клинике "Алисавет" Лобачевского</t>
  </si>
  <si>
    <t xml:space="preserve">Оплата за вет. услуги - кастрацию собаки Джека в вет. клинике "Вет-ОК" </t>
  </si>
  <si>
    <t xml:space="preserve">Оплата за вет. услуги - стерилизацию и стац. содержание кошки Фимы в вет. клинике "Фауна" </t>
  </si>
  <si>
    <t>Оплата за вет. услуги - стерилизацию собаки Моники в вет. клинике "Беланта"</t>
  </si>
  <si>
    <t xml:space="preserve">Оплата за вет. услуги - стерилизацию кошки Флоранс в вет. клинике "Ковчег" </t>
  </si>
  <si>
    <t xml:space="preserve">Оплата за вет. услуги - стерилизацию кошки Фаня в вет. клинике "Пантера" </t>
  </si>
  <si>
    <t xml:space="preserve">Оплата за вет. услуги - стерилизацию собаки Зара в вет. клинике "Пантера"  </t>
  </si>
  <si>
    <t xml:space="preserve">Оплата за вет. услуги - стерилизацию собаки Белка в вет. клинике "Пантера"  </t>
  </si>
  <si>
    <t xml:space="preserve">Оплата за вет. услуги - стерилизацию собаки Стрелка в вет. клинике "Пантера" </t>
  </si>
  <si>
    <t xml:space="preserve">Оплата за вет. услуги - стерилизацию и стац. содержание собаки Жули в вет. клинике "Фауна" </t>
  </si>
  <si>
    <t xml:space="preserve">Оплата за вет. услуги - стерилизацию кошки Ассоль и за стерилизацию и стац. содержание кошки Чуни в вет. клинике "Фауна" </t>
  </si>
  <si>
    <t>Оплата за вет. услуги - стерилизацию собаки Марты в вет. клинике "ВетИдеал"</t>
  </si>
  <si>
    <t xml:space="preserve">Оплата за вет. услуги - стерилизацию собаки Бони в вет. клинике "Аист-вет" Одинцово </t>
  </si>
  <si>
    <t>Оплата за вет. услуги - стерилизацию кошек Маши и Даши в вет. клинике "Свой Доктор" Котельники</t>
  </si>
  <si>
    <t xml:space="preserve">Оплата за вет. услуги - стерилизацию кошки Муси в вет. клинике "Аист-вет" Строгино </t>
  </si>
  <si>
    <t>Оплата за вет. услуги - стерилизацию кошки Муся в вет. клинике "Вет-ОК"</t>
  </si>
  <si>
    <t xml:space="preserve">Оплата за лекарственные препараты и мед. расходные материалы для группы помощи животным "Второй шанс" </t>
  </si>
  <si>
    <t>Оплата за ветеринарные препараты для приюта в Солнцево</t>
  </si>
  <si>
    <t xml:space="preserve">Оплата за миски для частного приюта "ГАВ" </t>
  </si>
  <si>
    <t xml:space="preserve">Оплата за ветеринарные препараты для группы помощи животным "Второй шанс" </t>
  </si>
  <si>
    <t>Оплата за ветеринарные препараты для приюта "Зов предков"</t>
  </si>
  <si>
    <t>Оплата за аренду нежилого помещения за апрель</t>
  </si>
  <si>
    <t>Оплата за услуги связи</t>
  </si>
  <si>
    <t>Оплата за канцелярские и хозяйственные товары</t>
  </si>
  <si>
    <t>Оплата обеспечительного взноса по договору на бухгалтерское обслуживание</t>
  </si>
  <si>
    <t>Налог при УСН за 2017 год</t>
  </si>
  <si>
    <t>Оплата за услуги по организации и проведению мероприятия (очный модуль обучения)</t>
  </si>
  <si>
    <t>Оплата за портативный жесткий диск</t>
  </si>
  <si>
    <t>Программа "Мероприятия и работа с общественностью"</t>
  </si>
  <si>
    <t xml:space="preserve">Программа "Мероприятия и работа с общественностью" </t>
  </si>
  <si>
    <t>Оплата за изготовление сувенирной продукции для фестиваля "Собаки в городе"</t>
  </si>
  <si>
    <t>Оплата за изготовление блокнотов и бланков для фестиваля "Собаки в городе"</t>
  </si>
  <si>
    <t>Оплата за футболки для волонтеров для фестиваля "Собаки в городе"</t>
  </si>
  <si>
    <t>Оплата за расходные материалы (синтешар) для подготовки и проведения фестиваля "Собаки в городе"</t>
  </si>
  <si>
    <t>Оплата за корм, пеленки и игрушки для щенка Лучаны</t>
  </si>
  <si>
    <t>Оплата за корм и пеленки для щенка Лучаны</t>
  </si>
  <si>
    <t>Оплата за услуги почты</t>
  </si>
  <si>
    <t>Оплата за заживляющие мазевые повязки для собаки Рыжего</t>
  </si>
  <si>
    <t>.</t>
  </si>
  <si>
    <t>Оплата за лабораторную диагностику (совместимость крови) для собаки Рыжего</t>
  </si>
  <si>
    <t>Оплата за донорскую кровь для собаки Рыжего</t>
  </si>
  <si>
    <t>Перечисление налогов и взносов от ФОТ за март</t>
  </si>
  <si>
    <t>Оплата труда АУП (координирование и развитие Фонда, 2 человека) за март</t>
  </si>
  <si>
    <t>Оплата труда АУП (координирование и развитие Фонда, 2 человека) за апрель</t>
  </si>
  <si>
    <t>Оплата труда (менеджер проекта) за март</t>
  </si>
  <si>
    <t>Оплата труда (руководитель и бухгалтер проекта) за март</t>
  </si>
  <si>
    <t>Оплата труда (менеджер проекта) за апрель</t>
  </si>
  <si>
    <t>Оплата труда (руководитель проекта) за апрель</t>
  </si>
  <si>
    <t>Оплата труда (менеджер по организации мероприятий) за апрель</t>
  </si>
  <si>
    <t>Оплата труда (координатор программы, 1 человек) за апрель</t>
  </si>
  <si>
    <t>Оплата труда (координатор программы, 1 человек) за март</t>
  </si>
  <si>
    <t>Благотворительные пожертвования, собранные на 1-ой лекции проекта Republica Verde "Биология и общество: на пути к пониманию"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</si>
</sst>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3" formatCode="#,##0.00&quot;р.&quot;"/>
    <numFmt numFmtId="180" formatCode="#\ ##0.00"/>
    <numFmt numFmtId="187" formatCode="dd\.mm\.yyyy"/>
    <numFmt numFmtId="189" formatCode="#,##0.00_ ;\-#,##0.00\ "/>
  </numFmts>
  <fonts count="21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sz val="11"/>
      <color rgb="FF22222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 applyFill="0" applyProtection="0"/>
  </cellStyleXfs>
  <cellXfs count="165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3" borderId="4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/>
    </xf>
    <xf numFmtId="0" fontId="0" fillId="3" borderId="4" xfId="0" applyFill="1" applyBorder="1" applyProtection="1"/>
    <xf numFmtId="173" fontId="2" fillId="4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4" borderId="4" xfId="0" applyNumberFormat="1" applyFont="1" applyFill="1" applyBorder="1" applyAlignment="1" applyProtection="1">
      <alignment horizontal="center" vertical="center"/>
    </xf>
    <xf numFmtId="173" fontId="9" fillId="3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4" borderId="4" xfId="0" applyNumberFormat="1" applyFont="1" applyFill="1" applyBorder="1" applyAlignment="1" applyProtection="1">
      <alignment horizontal="center"/>
    </xf>
    <xf numFmtId="173" fontId="10" fillId="3" borderId="4" xfId="0" applyNumberFormat="1" applyFont="1" applyFill="1" applyBorder="1" applyAlignment="1" applyProtection="1">
      <alignment vertical="center"/>
    </xf>
    <xf numFmtId="173" fontId="9" fillId="3" borderId="4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/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13" fillId="0" borderId="0" xfId="0" applyFont="1" applyFill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3" borderId="3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12" fillId="0" borderId="1" xfId="0" applyFont="1" applyBorder="1"/>
    <xf numFmtId="0" fontId="9" fillId="4" borderId="2" xfId="0" applyFont="1" applyFill="1" applyBorder="1" applyAlignment="1" applyProtection="1">
      <alignment horizontal="left" vertical="center"/>
    </xf>
    <xf numFmtId="4" fontId="0" fillId="4" borderId="3" xfId="0" applyNumberFormat="1" applyFill="1" applyBorder="1" applyAlignment="1" applyProtection="1">
      <alignment horizontal="center" vertical="center"/>
    </xf>
    <xf numFmtId="173" fontId="9" fillId="4" borderId="4" xfId="0" applyNumberFormat="1" applyFont="1" applyFill="1" applyBorder="1" applyAlignment="1" applyProtection="1">
      <alignment horizontal="right"/>
    </xf>
    <xf numFmtId="0" fontId="16" fillId="2" borderId="5" xfId="0" applyFont="1" applyFill="1" applyBorder="1" applyAlignment="1" applyProtection="1">
      <alignment horizontal="center" vertical="center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14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left"/>
    </xf>
    <xf numFmtId="4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14" fontId="17" fillId="0" borderId="1" xfId="0" applyNumberFormat="1" applyFont="1" applyBorder="1" applyAlignment="1">
      <alignment horizontal="center" vertical="center"/>
    </xf>
    <xf numFmtId="14" fontId="1" fillId="0" borderId="9" xfId="0" applyNumberFormat="1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left" vertical="center" wrapText="1"/>
    </xf>
    <xf numFmtId="4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left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14" fontId="16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/>
    <xf numFmtId="4" fontId="16" fillId="2" borderId="8" xfId="0" applyNumberFormat="1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left" vertical="center" wrapText="1"/>
    </xf>
    <xf numFmtId="2" fontId="12" fillId="0" borderId="1" xfId="0" applyNumberFormat="1" applyFont="1" applyBorder="1" applyAlignment="1">
      <alignment horizontal="center" vertical="center"/>
    </xf>
    <xf numFmtId="180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Fill="1" applyBorder="1" applyAlignment="1" applyProtection="1">
      <alignment horizontal="left" wrapText="1"/>
    </xf>
    <xf numFmtId="187" fontId="17" fillId="0" borderId="1" xfId="0" applyNumberFormat="1" applyFont="1" applyBorder="1" applyAlignment="1">
      <alignment horizontal="center" vertical="center"/>
    </xf>
    <xf numFmtId="187" fontId="12" fillId="0" borderId="1" xfId="0" applyNumberFormat="1" applyFont="1" applyBorder="1" applyAlignment="1">
      <alignment horizontal="center" vertical="center"/>
    </xf>
    <xf numFmtId="187" fontId="0" fillId="0" borderId="1" xfId="0" applyNumberFormat="1" applyBorder="1" applyAlignment="1">
      <alignment horizontal="center"/>
    </xf>
    <xf numFmtId="187" fontId="1" fillId="0" borderId="8" xfId="0" applyNumberFormat="1" applyFont="1" applyFill="1" applyBorder="1" applyAlignment="1" applyProtection="1">
      <alignment horizontal="center" vertical="center"/>
    </xf>
    <xf numFmtId="187" fontId="1" fillId="0" borderId="5" xfId="0" applyNumberFormat="1" applyFont="1" applyFill="1" applyBorder="1" applyAlignment="1" applyProtection="1">
      <alignment horizontal="center" vertical="center"/>
    </xf>
    <xf numFmtId="187" fontId="0" fillId="0" borderId="5" xfId="0" applyNumberFormat="1" applyFill="1" applyBorder="1" applyAlignment="1" applyProtection="1">
      <alignment horizontal="center" vertical="center"/>
    </xf>
    <xf numFmtId="187" fontId="0" fillId="0" borderId="1" xfId="0" applyNumberForma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187" fontId="1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189" fontId="17" fillId="0" borderId="1" xfId="0" applyNumberFormat="1" applyFont="1" applyFill="1" applyBorder="1" applyAlignment="1" applyProtection="1">
      <alignment horizontal="center" vertical="center" wrapText="1"/>
    </xf>
    <xf numFmtId="14" fontId="3" fillId="3" borderId="2" xfId="0" applyNumberFormat="1" applyFont="1" applyFill="1" applyBorder="1" applyAlignment="1" applyProtection="1">
      <alignment horizontal="left" vertical="center"/>
    </xf>
    <xf numFmtId="4" fontId="1" fillId="3" borderId="3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wrapText="1"/>
    </xf>
    <xf numFmtId="0" fontId="16" fillId="2" borderId="10" xfId="0" applyFont="1" applyFill="1" applyBorder="1" applyAlignment="1" applyProtection="1">
      <alignment horizontal="center" vertical="center" wrapText="1"/>
    </xf>
    <xf numFmtId="4" fontId="16" fillId="2" borderId="10" xfId="0" applyNumberFormat="1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left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5" fillId="4" borderId="3" xfId="0" applyFont="1" applyFill="1" applyBorder="1" applyAlignment="1" applyProtection="1">
      <alignment horizontal="left" vertical="center"/>
    </xf>
    <xf numFmtId="4" fontId="13" fillId="0" borderId="0" xfId="0" applyNumberFormat="1" applyFont="1" applyFill="1" applyAlignment="1" applyProtection="1">
      <alignment horizontal="center" vertical="center"/>
    </xf>
    <xf numFmtId="14" fontId="3" fillId="3" borderId="2" xfId="0" applyNumberFormat="1" applyFont="1" applyFill="1" applyBorder="1" applyAlignment="1" applyProtection="1">
      <alignment horizontal="left" vertical="center" wrapText="1"/>
    </xf>
    <xf numFmtId="14" fontId="3" fillId="3" borderId="3" xfId="0" applyNumberFormat="1" applyFont="1" applyFill="1" applyBorder="1" applyAlignment="1" applyProtection="1">
      <alignment horizontal="left" vertical="center" wrapText="1"/>
    </xf>
    <xf numFmtId="14" fontId="3" fillId="3" borderId="4" xfId="0" applyNumberFormat="1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19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0" fontId="17" fillId="0" borderId="2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6" fillId="2" borderId="4" xfId="0" applyFont="1" applyFill="1" applyBorder="1" applyAlignment="1" applyProtection="1">
      <alignment horizontal="left" vertical="center" wrapText="1"/>
    </xf>
    <xf numFmtId="14" fontId="2" fillId="3" borderId="11" xfId="0" applyNumberFormat="1" applyFont="1" applyFill="1" applyBorder="1" applyAlignment="1" applyProtection="1">
      <alignment horizontal="left" vertical="center"/>
    </xf>
    <xf numFmtId="14" fontId="2" fillId="3" borderId="12" xfId="0" applyNumberFormat="1" applyFont="1" applyFill="1" applyBorder="1" applyAlignment="1" applyProtection="1">
      <alignment horizontal="left" vertical="center"/>
    </xf>
    <xf numFmtId="14" fontId="2" fillId="3" borderId="13" xfId="0" applyNumberFormat="1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left" wrapText="1"/>
    </xf>
    <xf numFmtId="0" fontId="20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1651000</xdr:colOff>
      <xdr:row>6</xdr:row>
      <xdr:rowOff>12700</xdr:rowOff>
    </xdr:to>
    <xdr:pic>
      <xdr:nvPicPr>
        <xdr:cNvPr id="18477" name="Рисунок 2">
          <a:extLst>
            <a:ext uri="{FF2B5EF4-FFF2-40B4-BE49-F238E27FC236}">
              <a16:creationId xmlns:a16="http://schemas.microsoft.com/office/drawing/2014/main" id="{3F16C197-27E7-4E43-B73A-356CD1AFB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19501" name="Рисунок 2">
          <a:extLst>
            <a:ext uri="{FF2B5EF4-FFF2-40B4-BE49-F238E27FC236}">
              <a16:creationId xmlns:a16="http://schemas.microsoft.com/office/drawing/2014/main" id="{8DD1957B-28E0-0C45-AD9B-78634BD3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2964" name="Рисунок 2">
          <a:extLst>
            <a:ext uri="{FF2B5EF4-FFF2-40B4-BE49-F238E27FC236}">
              <a16:creationId xmlns:a16="http://schemas.microsoft.com/office/drawing/2014/main" id="{56EA9EB6-BDBE-1D48-AB77-74F018843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20525" name="Рисунок 2">
          <a:extLst>
            <a:ext uri="{FF2B5EF4-FFF2-40B4-BE49-F238E27FC236}">
              <a16:creationId xmlns:a16="http://schemas.microsoft.com/office/drawing/2014/main" id="{88F0DB62-55F8-8843-9144-9713F9938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9166" name="Рисунок 2">
          <a:extLst>
            <a:ext uri="{FF2B5EF4-FFF2-40B4-BE49-F238E27FC236}">
              <a16:creationId xmlns:a16="http://schemas.microsoft.com/office/drawing/2014/main" id="{89476665-F1F9-9B4E-8340-9E2699A53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1182" name="Рисунок 2">
          <a:extLst>
            <a:ext uri="{FF2B5EF4-FFF2-40B4-BE49-F238E27FC236}">
              <a16:creationId xmlns:a16="http://schemas.microsoft.com/office/drawing/2014/main" id="{3E4749FD-1D58-8945-B9A7-04677A9AF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2004" name="Рисунок 2">
          <a:extLst>
            <a:ext uri="{FF2B5EF4-FFF2-40B4-BE49-F238E27FC236}">
              <a16:creationId xmlns:a16="http://schemas.microsoft.com/office/drawing/2014/main" id="{FF3839F8-EB73-8546-AFB9-30697398B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21549" name="Рисунок 2">
          <a:extLst>
            <a:ext uri="{FF2B5EF4-FFF2-40B4-BE49-F238E27FC236}">
              <a16:creationId xmlns:a16="http://schemas.microsoft.com/office/drawing/2014/main" id="{1284A879-504B-3445-A999-CD4F9EA32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34"/>
  <sheetViews>
    <sheetView showGridLines="0" tabSelected="1" zoomScaleNormal="100" workbookViewId="0">
      <selection activeCell="A8" sqref="A8"/>
    </sheetView>
  </sheetViews>
  <sheetFormatPr baseColWidth="10" defaultRowHeight="15" x14ac:dyDescent="0.2"/>
  <cols>
    <col min="1" max="1" width="24.1640625" style="1" customWidth="1"/>
    <col min="2" max="2" width="44.5" style="2" customWidth="1"/>
    <col min="3" max="3" width="19.5" style="8" customWidth="1"/>
    <col min="4" max="4" width="13.33203125" customWidth="1"/>
    <col min="5" max="256" width="8.83203125" customWidth="1"/>
  </cols>
  <sheetData>
    <row r="1" spans="1:3" ht="19" x14ac:dyDescent="0.25">
      <c r="B1" s="132" t="s">
        <v>16</v>
      </c>
      <c r="C1" s="132"/>
    </row>
    <row r="2" spans="1:3" ht="19" x14ac:dyDescent="0.25">
      <c r="B2" s="132" t="s">
        <v>17</v>
      </c>
      <c r="C2" s="132"/>
    </row>
    <row r="3" spans="1:3" ht="19" x14ac:dyDescent="0.25">
      <c r="B3" s="39"/>
      <c r="C3" s="39"/>
    </row>
    <row r="4" spans="1:3" ht="19" x14ac:dyDescent="0.25">
      <c r="B4" s="131" t="s">
        <v>3</v>
      </c>
      <c r="C4" s="131"/>
    </row>
    <row r="5" spans="1:3" ht="19" x14ac:dyDescent="0.25">
      <c r="B5" s="131" t="s">
        <v>15</v>
      </c>
      <c r="C5" s="131"/>
    </row>
    <row r="6" spans="1:3" ht="19" x14ac:dyDescent="0.2">
      <c r="B6" s="134" t="s">
        <v>287</v>
      </c>
      <c r="C6" s="134"/>
    </row>
    <row r="7" spans="1:3" ht="15" customHeight="1" x14ac:dyDescent="0.2">
      <c r="B7" s="40"/>
      <c r="C7" s="40"/>
    </row>
    <row r="9" spans="1:3" x14ac:dyDescent="0.2">
      <c r="A9" s="127" t="s">
        <v>288</v>
      </c>
      <c r="B9" s="128"/>
      <c r="C9" s="31">
        <v>2311418.59</v>
      </c>
    </row>
    <row r="10" spans="1:3" x14ac:dyDescent="0.2">
      <c r="C10" s="32"/>
    </row>
    <row r="11" spans="1:3" x14ac:dyDescent="0.2">
      <c r="A11" s="127" t="s">
        <v>289</v>
      </c>
      <c r="B11" s="128"/>
      <c r="C11" s="33">
        <f>SUM(C12:C17)</f>
        <v>894091.90700000012</v>
      </c>
    </row>
    <row r="12" spans="1:3" x14ac:dyDescent="0.2">
      <c r="A12" s="129" t="s">
        <v>36</v>
      </c>
      <c r="B12" s="130"/>
      <c r="C12" s="34">
        <f>CloudPayments!C335</f>
        <v>204982.446</v>
      </c>
    </row>
    <row r="13" spans="1:3" x14ac:dyDescent="0.2">
      <c r="A13" s="129" t="s">
        <v>22</v>
      </c>
      <c r="B13" s="130"/>
      <c r="C13" s="34">
        <f>PayPal!D20</f>
        <v>10813.79</v>
      </c>
    </row>
    <row r="14" spans="1:3" x14ac:dyDescent="0.2">
      <c r="A14" s="129" t="s">
        <v>25</v>
      </c>
      <c r="B14" s="130"/>
      <c r="C14" s="34">
        <f>Yandex!C21</f>
        <v>25680.240000000002</v>
      </c>
    </row>
    <row r="15" spans="1:3" x14ac:dyDescent="0.2">
      <c r="A15" s="129" t="s">
        <v>27</v>
      </c>
      <c r="B15" s="130"/>
      <c r="C15" s="34">
        <f>Qiwi!C32</f>
        <v>4316.4009999999998</v>
      </c>
    </row>
    <row r="16" spans="1:3" x14ac:dyDescent="0.2">
      <c r="A16" s="56" t="s">
        <v>32</v>
      </c>
      <c r="B16" s="57"/>
      <c r="C16" s="34">
        <f>Смс!C153</f>
        <v>35071.72</v>
      </c>
    </row>
    <row r="17" spans="1:4" x14ac:dyDescent="0.2">
      <c r="A17" s="18" t="s">
        <v>21</v>
      </c>
      <c r="B17" s="18"/>
      <c r="C17" s="34">
        <f>СБ!B198</f>
        <v>613227.31000000006</v>
      </c>
    </row>
    <row r="18" spans="1:4" x14ac:dyDescent="0.2">
      <c r="A18" s="22"/>
      <c r="B18" s="22"/>
      <c r="C18" s="35"/>
    </row>
    <row r="19" spans="1:4" x14ac:dyDescent="0.2">
      <c r="A19" s="127" t="s">
        <v>290</v>
      </c>
      <c r="B19" s="133"/>
      <c r="C19" s="36">
        <f>SUM(C20:C26)</f>
        <v>659612.46</v>
      </c>
    </row>
    <row r="20" spans="1:4" x14ac:dyDescent="0.2">
      <c r="A20" s="19" t="s">
        <v>4</v>
      </c>
      <c r="B20" s="20"/>
      <c r="C20" s="37">
        <f>SUM(Расходы!B11:B15)</f>
        <v>41307.799999999996</v>
      </c>
    </row>
    <row r="21" spans="1:4" x14ac:dyDescent="0.2">
      <c r="A21" s="18" t="s">
        <v>8</v>
      </c>
      <c r="B21" s="21"/>
      <c r="C21" s="38">
        <f>SUM(Расходы!B17:B46)</f>
        <v>223967</v>
      </c>
    </row>
    <row r="22" spans="1:4" x14ac:dyDescent="0.2">
      <c r="A22" s="18" t="s">
        <v>9</v>
      </c>
      <c r="B22" s="21"/>
      <c r="C22" s="38">
        <f>SUM(Расходы!B48:B67)</f>
        <v>111433</v>
      </c>
    </row>
    <row r="23" spans="1:4" x14ac:dyDescent="0.2">
      <c r="A23" s="18" t="s">
        <v>743</v>
      </c>
      <c r="B23" s="21"/>
      <c r="C23" s="38">
        <f>SUM(Расходы!B69:B73)</f>
        <v>60151</v>
      </c>
    </row>
    <row r="24" spans="1:4" x14ac:dyDescent="0.2">
      <c r="A24" s="125" t="s">
        <v>103</v>
      </c>
      <c r="B24" s="126"/>
      <c r="C24" s="38">
        <f>SUM(Расходы!B75:B75)</f>
        <v>0</v>
      </c>
    </row>
    <row r="25" spans="1:4" ht="30" customHeight="1" x14ac:dyDescent="0.2">
      <c r="A25" s="125" t="s">
        <v>102</v>
      </c>
      <c r="B25" s="126"/>
      <c r="C25" s="38">
        <f>SUM(Расходы!B77:B83)</f>
        <v>66400</v>
      </c>
    </row>
    <row r="26" spans="1:4" x14ac:dyDescent="0.2">
      <c r="A26" s="18" t="s">
        <v>13</v>
      </c>
      <c r="B26" s="21"/>
      <c r="C26" s="38">
        <f>SUM(Расходы!B85:B94)</f>
        <v>156353.66</v>
      </c>
    </row>
    <row r="27" spans="1:4" x14ac:dyDescent="0.2">
      <c r="C27" s="32"/>
    </row>
    <row r="28" spans="1:4" ht="15" customHeight="1" x14ac:dyDescent="0.2">
      <c r="A28" s="127" t="s">
        <v>291</v>
      </c>
      <c r="B28" s="128"/>
      <c r="C28" s="31">
        <f>C9+C11-C19</f>
        <v>2545898.037</v>
      </c>
      <c r="D28" s="45"/>
    </row>
    <row r="29" spans="1:4" x14ac:dyDescent="0.2">
      <c r="A29" s="70" t="s">
        <v>71</v>
      </c>
      <c r="B29" s="71"/>
      <c r="C29" s="72">
        <v>990193</v>
      </c>
    </row>
    <row r="30" spans="1:4" x14ac:dyDescent="0.2">
      <c r="C30" s="68"/>
    </row>
    <row r="32" spans="1:4" x14ac:dyDescent="0.2">
      <c r="C32" s="68"/>
    </row>
    <row r="34" spans="3:3" x14ac:dyDescent="0.2">
      <c r="C34" s="75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4:B24"/>
    <mergeCell ref="A28:B28"/>
    <mergeCell ref="A11:B11"/>
    <mergeCell ref="A14:B14"/>
    <mergeCell ref="B5:C5"/>
    <mergeCell ref="A15:B15"/>
    <mergeCell ref="A12:B12"/>
    <mergeCell ref="A25:B25"/>
  </mergeCells>
  <pageMargins left="0.7" right="0.7" top="0.75" bottom="0.75" header="0.3" footer="0.3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96"/>
  <sheetViews>
    <sheetView showGridLines="0" zoomScaleNormal="100" workbookViewId="0">
      <selection activeCell="A7" sqref="A7"/>
    </sheetView>
  </sheetViews>
  <sheetFormatPr baseColWidth="10" defaultRowHeight="15" x14ac:dyDescent="0.2"/>
  <cols>
    <col min="1" max="1" width="18.83203125" style="1" customWidth="1"/>
    <col min="2" max="2" width="21.5" style="2" customWidth="1"/>
    <col min="3" max="3" width="107.5" customWidth="1"/>
    <col min="4" max="256" width="8.83203125" customWidth="1"/>
  </cols>
  <sheetData>
    <row r="1" spans="1:3" ht="19" x14ac:dyDescent="0.25">
      <c r="B1" s="132" t="s">
        <v>16</v>
      </c>
      <c r="C1" s="132"/>
    </row>
    <row r="2" spans="1:3" ht="19" x14ac:dyDescent="0.25">
      <c r="B2" s="132" t="s">
        <v>17</v>
      </c>
      <c r="C2" s="132"/>
    </row>
    <row r="3" spans="1:3" ht="19" x14ac:dyDescent="0.25">
      <c r="B3" s="131"/>
      <c r="C3" s="131"/>
    </row>
    <row r="4" spans="1:3" ht="19" x14ac:dyDescent="0.25">
      <c r="A4" s="1" t="s">
        <v>753</v>
      </c>
      <c r="B4" s="131" t="s">
        <v>12</v>
      </c>
      <c r="C4" s="131"/>
    </row>
    <row r="5" spans="1:3" ht="19" x14ac:dyDescent="0.25">
      <c r="B5" s="131" t="s">
        <v>287</v>
      </c>
      <c r="C5" s="131"/>
    </row>
    <row r="6" spans="1:3" ht="16" x14ac:dyDescent="0.2">
      <c r="B6" s="3"/>
      <c r="C6" s="4"/>
    </row>
    <row r="8" spans="1:3" x14ac:dyDescent="0.2">
      <c r="A8" s="24" t="s">
        <v>5</v>
      </c>
      <c r="B8" s="25" t="s">
        <v>7</v>
      </c>
      <c r="C8" s="26" t="s">
        <v>6</v>
      </c>
    </row>
    <row r="9" spans="1:3" ht="8.25" customHeight="1" x14ac:dyDescent="0.2">
      <c r="A9" s="138"/>
      <c r="B9" s="139"/>
      <c r="C9" s="140"/>
    </row>
    <row r="10" spans="1:3" x14ac:dyDescent="0.2">
      <c r="A10" s="12" t="s">
        <v>4</v>
      </c>
      <c r="B10" s="13"/>
      <c r="C10" s="14"/>
    </row>
    <row r="11" spans="1:3" ht="15" customHeight="1" x14ac:dyDescent="0.2">
      <c r="A11" s="89" t="s">
        <v>561</v>
      </c>
      <c r="B11" s="87">
        <v>14096.95</v>
      </c>
      <c r="C11" s="88" t="s">
        <v>735</v>
      </c>
    </row>
    <row r="12" spans="1:3" ht="15" customHeight="1" x14ac:dyDescent="0.2">
      <c r="A12" s="89" t="s">
        <v>571</v>
      </c>
      <c r="B12" s="87">
        <v>3370</v>
      </c>
      <c r="C12" s="88" t="s">
        <v>731</v>
      </c>
    </row>
    <row r="13" spans="1:3" ht="15" customHeight="1" x14ac:dyDescent="0.2">
      <c r="A13" s="89" t="s">
        <v>609</v>
      </c>
      <c r="B13" s="87">
        <v>11600</v>
      </c>
      <c r="C13" s="88" t="s">
        <v>732</v>
      </c>
    </row>
    <row r="14" spans="1:3" x14ac:dyDescent="0.2">
      <c r="A14" s="89" t="s">
        <v>614</v>
      </c>
      <c r="B14" s="87">
        <v>8050</v>
      </c>
      <c r="C14" s="88" t="s">
        <v>733</v>
      </c>
    </row>
    <row r="15" spans="1:3" x14ac:dyDescent="0.2">
      <c r="A15" s="89" t="s">
        <v>641</v>
      </c>
      <c r="B15" s="87">
        <v>4190.8500000000004</v>
      </c>
      <c r="C15" s="88" t="s">
        <v>734</v>
      </c>
    </row>
    <row r="16" spans="1:3" x14ac:dyDescent="0.2">
      <c r="A16" s="15" t="s">
        <v>8</v>
      </c>
      <c r="B16" s="51"/>
      <c r="C16" s="17"/>
    </row>
    <row r="17" spans="1:3" x14ac:dyDescent="0.2">
      <c r="A17" s="89" t="s">
        <v>502</v>
      </c>
      <c r="B17" s="87">
        <v>3274.2</v>
      </c>
      <c r="C17" s="88" t="s">
        <v>749</v>
      </c>
    </row>
    <row r="18" spans="1:3" x14ac:dyDescent="0.2">
      <c r="A18" s="73" t="s">
        <v>529</v>
      </c>
      <c r="B18" s="74">
        <v>4562</v>
      </c>
      <c r="C18" s="86" t="s">
        <v>689</v>
      </c>
    </row>
    <row r="19" spans="1:3" x14ac:dyDescent="0.2">
      <c r="A19" s="73" t="s">
        <v>529</v>
      </c>
      <c r="B19" s="74">
        <v>9930.5</v>
      </c>
      <c r="C19" s="86" t="s">
        <v>690</v>
      </c>
    </row>
    <row r="20" spans="1:3" x14ac:dyDescent="0.2">
      <c r="A20" s="73" t="s">
        <v>529</v>
      </c>
      <c r="B20" s="74">
        <v>2699.5</v>
      </c>
      <c r="C20" s="86" t="s">
        <v>691</v>
      </c>
    </row>
    <row r="21" spans="1:3" x14ac:dyDescent="0.2">
      <c r="A21" s="73" t="s">
        <v>529</v>
      </c>
      <c r="B21" s="74">
        <v>10216.5</v>
      </c>
      <c r="C21" s="86" t="s">
        <v>692</v>
      </c>
    </row>
    <row r="22" spans="1:3" x14ac:dyDescent="0.2">
      <c r="A22" s="73" t="s">
        <v>529</v>
      </c>
      <c r="B22" s="74">
        <v>2750</v>
      </c>
      <c r="C22" s="86" t="s">
        <v>693</v>
      </c>
    </row>
    <row r="23" spans="1:3" x14ac:dyDescent="0.2">
      <c r="A23" s="89" t="s">
        <v>535</v>
      </c>
      <c r="B23" s="87">
        <v>1500</v>
      </c>
      <c r="C23" s="88" t="s">
        <v>750</v>
      </c>
    </row>
    <row r="24" spans="1:3" x14ac:dyDescent="0.2">
      <c r="A24" s="73" t="s">
        <v>535</v>
      </c>
      <c r="B24" s="74">
        <v>3834</v>
      </c>
      <c r="C24" s="86" t="s">
        <v>694</v>
      </c>
    </row>
    <row r="25" spans="1:3" x14ac:dyDescent="0.2">
      <c r="A25" s="73" t="s">
        <v>547</v>
      </c>
      <c r="B25" s="74">
        <v>6444.5</v>
      </c>
      <c r="C25" s="86" t="s">
        <v>695</v>
      </c>
    </row>
    <row r="26" spans="1:3" x14ac:dyDescent="0.2">
      <c r="A26" s="73" t="s">
        <v>547</v>
      </c>
      <c r="B26" s="74">
        <v>3630</v>
      </c>
      <c r="C26" s="86" t="s">
        <v>690</v>
      </c>
    </row>
    <row r="27" spans="1:3" x14ac:dyDescent="0.2">
      <c r="A27" s="73" t="s">
        <v>547</v>
      </c>
      <c r="B27" s="74">
        <v>7859.5</v>
      </c>
      <c r="C27" s="86" t="s">
        <v>696</v>
      </c>
    </row>
    <row r="28" spans="1:3" x14ac:dyDescent="0.2">
      <c r="A28" s="73" t="s">
        <v>561</v>
      </c>
      <c r="B28" s="74">
        <v>20781.5</v>
      </c>
      <c r="C28" s="86" t="s">
        <v>697</v>
      </c>
    </row>
    <row r="29" spans="1:3" x14ac:dyDescent="0.2">
      <c r="A29" s="73" t="s">
        <v>561</v>
      </c>
      <c r="B29" s="74">
        <v>2269.3000000000002</v>
      </c>
      <c r="C29" s="86" t="s">
        <v>698</v>
      </c>
    </row>
    <row r="30" spans="1:3" x14ac:dyDescent="0.2">
      <c r="A30" s="73" t="s">
        <v>561</v>
      </c>
      <c r="B30" s="74">
        <v>996.5</v>
      </c>
      <c r="C30" s="86" t="s">
        <v>699</v>
      </c>
    </row>
    <row r="31" spans="1:3" x14ac:dyDescent="0.2">
      <c r="A31" s="73" t="s">
        <v>561</v>
      </c>
      <c r="B31" s="74">
        <v>15000</v>
      </c>
      <c r="C31" s="86" t="s">
        <v>700</v>
      </c>
    </row>
    <row r="32" spans="1:3" x14ac:dyDescent="0.2">
      <c r="A32" s="89" t="s">
        <v>571</v>
      </c>
      <c r="B32" s="87">
        <v>4287</v>
      </c>
      <c r="C32" s="88" t="s">
        <v>752</v>
      </c>
    </row>
    <row r="33" spans="1:3" x14ac:dyDescent="0.2">
      <c r="A33" s="89" t="s">
        <v>701</v>
      </c>
      <c r="B33" s="87">
        <v>300</v>
      </c>
      <c r="C33" s="88" t="s">
        <v>754</v>
      </c>
    </row>
    <row r="34" spans="1:3" x14ac:dyDescent="0.2">
      <c r="A34" s="89" t="s">
        <v>701</v>
      </c>
      <c r="B34" s="87">
        <v>6440</v>
      </c>
      <c r="C34" s="88" t="s">
        <v>755</v>
      </c>
    </row>
    <row r="35" spans="1:3" x14ac:dyDescent="0.2">
      <c r="A35" s="73" t="s">
        <v>701</v>
      </c>
      <c r="B35" s="74">
        <v>8028</v>
      </c>
      <c r="C35" s="86" t="s">
        <v>702</v>
      </c>
    </row>
    <row r="36" spans="1:3" x14ac:dyDescent="0.2">
      <c r="A36" s="73" t="s">
        <v>701</v>
      </c>
      <c r="B36" s="74">
        <v>2801</v>
      </c>
      <c r="C36" s="86" t="s">
        <v>703</v>
      </c>
    </row>
    <row r="37" spans="1:3" x14ac:dyDescent="0.2">
      <c r="A37" s="73" t="s">
        <v>600</v>
      </c>
      <c r="B37" s="74">
        <v>2950</v>
      </c>
      <c r="C37" s="86" t="s">
        <v>704</v>
      </c>
    </row>
    <row r="38" spans="1:3" x14ac:dyDescent="0.2">
      <c r="A38" s="73" t="s">
        <v>600</v>
      </c>
      <c r="B38" s="74">
        <v>2800</v>
      </c>
      <c r="C38" s="86" t="s">
        <v>705</v>
      </c>
    </row>
    <row r="39" spans="1:3" x14ac:dyDescent="0.2">
      <c r="A39" s="73" t="s">
        <v>600</v>
      </c>
      <c r="B39" s="74">
        <v>2450</v>
      </c>
      <c r="C39" s="86" t="s">
        <v>706</v>
      </c>
    </row>
    <row r="40" spans="1:3" x14ac:dyDescent="0.2">
      <c r="A40" s="73" t="s">
        <v>609</v>
      </c>
      <c r="B40" s="74">
        <v>16120</v>
      </c>
      <c r="C40" s="86" t="s">
        <v>707</v>
      </c>
    </row>
    <row r="41" spans="1:3" x14ac:dyDescent="0.2">
      <c r="A41" s="73" t="s">
        <v>609</v>
      </c>
      <c r="B41" s="74">
        <v>800</v>
      </c>
      <c r="C41" s="86" t="s">
        <v>708</v>
      </c>
    </row>
    <row r="42" spans="1:3" x14ac:dyDescent="0.2">
      <c r="A42" s="73" t="s">
        <v>609</v>
      </c>
      <c r="B42" s="74">
        <v>17424</v>
      </c>
      <c r="C42" s="86" t="s">
        <v>709</v>
      </c>
    </row>
    <row r="43" spans="1:3" x14ac:dyDescent="0.2">
      <c r="A43" s="73" t="s">
        <v>614</v>
      </c>
      <c r="B43" s="74">
        <v>54509</v>
      </c>
      <c r="C43" s="86" t="s">
        <v>710</v>
      </c>
    </row>
    <row r="44" spans="1:3" x14ac:dyDescent="0.2">
      <c r="A44" s="73" t="s">
        <v>633</v>
      </c>
      <c r="B44" s="74">
        <v>1955</v>
      </c>
      <c r="C44" s="86" t="s">
        <v>711</v>
      </c>
    </row>
    <row r="45" spans="1:3" x14ac:dyDescent="0.2">
      <c r="A45" s="123" t="s">
        <v>636</v>
      </c>
      <c r="B45" s="94">
        <v>3435</v>
      </c>
      <c r="C45" s="95" t="s">
        <v>712</v>
      </c>
    </row>
    <row r="46" spans="1:3" x14ac:dyDescent="0.2">
      <c r="A46" s="114" t="s">
        <v>660</v>
      </c>
      <c r="B46" s="82">
        <v>3920</v>
      </c>
      <c r="C46" s="83" t="s">
        <v>713</v>
      </c>
    </row>
    <row r="47" spans="1:3" x14ac:dyDescent="0.2">
      <c r="A47" s="15" t="s">
        <v>9</v>
      </c>
      <c r="B47" s="16"/>
      <c r="C47" s="17"/>
    </row>
    <row r="48" spans="1:3" x14ac:dyDescent="0.2">
      <c r="A48" s="89" t="s">
        <v>529</v>
      </c>
      <c r="B48" s="87">
        <v>5000</v>
      </c>
      <c r="C48" s="88" t="s">
        <v>714</v>
      </c>
    </row>
    <row r="49" spans="1:3" x14ac:dyDescent="0.2">
      <c r="A49" s="89" t="s">
        <v>529</v>
      </c>
      <c r="B49" s="87">
        <v>2480</v>
      </c>
      <c r="C49" s="88" t="s">
        <v>715</v>
      </c>
    </row>
    <row r="50" spans="1:3" x14ac:dyDescent="0.2">
      <c r="A50" s="89" t="s">
        <v>529</v>
      </c>
      <c r="B50" s="87">
        <v>4000</v>
      </c>
      <c r="C50" s="88" t="s">
        <v>716</v>
      </c>
    </row>
    <row r="51" spans="1:3" x14ac:dyDescent="0.2">
      <c r="A51" s="89" t="s">
        <v>535</v>
      </c>
      <c r="B51" s="87">
        <v>5650</v>
      </c>
      <c r="C51" s="88" t="s">
        <v>717</v>
      </c>
    </row>
    <row r="52" spans="1:3" x14ac:dyDescent="0.2">
      <c r="A52" s="89" t="s">
        <v>547</v>
      </c>
      <c r="B52" s="87">
        <v>6500</v>
      </c>
      <c r="C52" s="88" t="s">
        <v>718</v>
      </c>
    </row>
    <row r="53" spans="1:3" x14ac:dyDescent="0.2">
      <c r="A53" s="89" t="s">
        <v>561</v>
      </c>
      <c r="B53" s="87">
        <v>2500</v>
      </c>
      <c r="C53" s="88" t="s">
        <v>719</v>
      </c>
    </row>
    <row r="54" spans="1:3" x14ac:dyDescent="0.2">
      <c r="A54" s="89" t="s">
        <v>609</v>
      </c>
      <c r="B54" s="87">
        <v>2300</v>
      </c>
      <c r="C54" s="88" t="s">
        <v>720</v>
      </c>
    </row>
    <row r="55" spans="1:3" x14ac:dyDescent="0.2">
      <c r="A55" s="89" t="s">
        <v>609</v>
      </c>
      <c r="B55" s="87">
        <v>4800</v>
      </c>
      <c r="C55" s="88" t="s">
        <v>721</v>
      </c>
    </row>
    <row r="56" spans="1:3" ht="15" customHeight="1" x14ac:dyDescent="0.2">
      <c r="A56" s="89" t="s">
        <v>609</v>
      </c>
      <c r="B56" s="87">
        <v>4800</v>
      </c>
      <c r="C56" s="88" t="s">
        <v>722</v>
      </c>
    </row>
    <row r="57" spans="1:3" x14ac:dyDescent="0.2">
      <c r="A57" s="89" t="s">
        <v>609</v>
      </c>
      <c r="B57" s="87">
        <v>4800</v>
      </c>
      <c r="C57" s="88" t="s">
        <v>723</v>
      </c>
    </row>
    <row r="58" spans="1:3" x14ac:dyDescent="0.2">
      <c r="A58" s="89" t="s">
        <v>644</v>
      </c>
      <c r="B58" s="87">
        <v>8000</v>
      </c>
      <c r="C58" s="88" t="s">
        <v>724</v>
      </c>
    </row>
    <row r="59" spans="1:3" x14ac:dyDescent="0.2">
      <c r="A59" s="89" t="s">
        <v>644</v>
      </c>
      <c r="B59" s="87">
        <v>6950</v>
      </c>
      <c r="C59" s="88" t="s">
        <v>725</v>
      </c>
    </row>
    <row r="60" spans="1:3" x14ac:dyDescent="0.2">
      <c r="A60" s="89" t="s">
        <v>664</v>
      </c>
      <c r="B60" s="87">
        <v>7600</v>
      </c>
      <c r="C60" s="88" t="s">
        <v>726</v>
      </c>
    </row>
    <row r="61" spans="1:3" x14ac:dyDescent="0.2">
      <c r="A61" s="89" t="s">
        <v>666</v>
      </c>
      <c r="B61" s="87">
        <v>4500</v>
      </c>
      <c r="C61" s="88" t="s">
        <v>727</v>
      </c>
    </row>
    <row r="62" spans="1:3" x14ac:dyDescent="0.2">
      <c r="A62" s="89" t="s">
        <v>667</v>
      </c>
      <c r="B62" s="87">
        <v>5200</v>
      </c>
      <c r="C62" s="88" t="s">
        <v>728</v>
      </c>
    </row>
    <row r="63" spans="1:3" x14ac:dyDescent="0.2">
      <c r="A63" s="89" t="s">
        <v>667</v>
      </c>
      <c r="B63" s="87">
        <v>2000</v>
      </c>
      <c r="C63" s="88" t="s">
        <v>729</v>
      </c>
    </row>
    <row r="64" spans="1:3" x14ac:dyDescent="0.2">
      <c r="A64" s="89" t="s">
        <v>669</v>
      </c>
      <c r="B64" s="87">
        <v>2500</v>
      </c>
      <c r="C64" s="88" t="s">
        <v>730</v>
      </c>
    </row>
    <row r="65" spans="1:4" x14ac:dyDescent="0.2">
      <c r="A65" s="114" t="s">
        <v>529</v>
      </c>
      <c r="B65" s="124">
        <v>11555</v>
      </c>
      <c r="C65" s="83" t="s">
        <v>765</v>
      </c>
    </row>
    <row r="66" spans="1:4" x14ac:dyDescent="0.2">
      <c r="A66" s="114" t="s">
        <v>529</v>
      </c>
      <c r="B66" s="124">
        <v>8798</v>
      </c>
      <c r="C66" s="41" t="s">
        <v>756</v>
      </c>
    </row>
    <row r="67" spans="1:4" x14ac:dyDescent="0.2">
      <c r="A67" s="114" t="s">
        <v>633</v>
      </c>
      <c r="B67" s="124">
        <v>11500</v>
      </c>
      <c r="C67" s="83" t="s">
        <v>764</v>
      </c>
    </row>
    <row r="68" spans="1:4" x14ac:dyDescent="0.2">
      <c r="A68" s="117" t="s">
        <v>744</v>
      </c>
      <c r="B68" s="118"/>
      <c r="C68" s="119"/>
    </row>
    <row r="69" spans="1:4" s="58" customFormat="1" x14ac:dyDescent="0.2">
      <c r="A69" s="73" t="s">
        <v>633</v>
      </c>
      <c r="B69" s="74">
        <v>24000</v>
      </c>
      <c r="C69" s="86" t="s">
        <v>763</v>
      </c>
    </row>
    <row r="70" spans="1:4" s="58" customFormat="1" x14ac:dyDescent="0.2">
      <c r="A70" s="73" t="s">
        <v>644</v>
      </c>
      <c r="B70" s="74">
        <v>17515</v>
      </c>
      <c r="C70" s="86" t="s">
        <v>745</v>
      </c>
    </row>
    <row r="71" spans="1:4" s="58" customFormat="1" x14ac:dyDescent="0.2">
      <c r="A71" s="73" t="s">
        <v>660</v>
      </c>
      <c r="B71" s="74">
        <v>3900</v>
      </c>
      <c r="C71" s="86" t="s">
        <v>748</v>
      </c>
    </row>
    <row r="72" spans="1:4" s="58" customFormat="1" x14ac:dyDescent="0.2">
      <c r="A72" s="73" t="s">
        <v>667</v>
      </c>
      <c r="B72" s="74">
        <v>7400</v>
      </c>
      <c r="C72" s="86" t="s">
        <v>746</v>
      </c>
    </row>
    <row r="73" spans="1:4" s="58" customFormat="1" x14ac:dyDescent="0.2">
      <c r="A73" s="73" t="s">
        <v>669</v>
      </c>
      <c r="B73" s="74">
        <v>7336</v>
      </c>
      <c r="C73" s="86" t="s">
        <v>747</v>
      </c>
    </row>
    <row r="74" spans="1:4" s="58" customFormat="1" x14ac:dyDescent="0.2">
      <c r="A74" s="135" t="s">
        <v>103</v>
      </c>
      <c r="B74" s="136"/>
      <c r="C74" s="137"/>
    </row>
    <row r="75" spans="1:4" s="58" customFormat="1" x14ac:dyDescent="0.2">
      <c r="A75" s="85"/>
      <c r="B75" s="78">
        <v>0</v>
      </c>
      <c r="C75" s="79"/>
    </row>
    <row r="76" spans="1:4" x14ac:dyDescent="0.2">
      <c r="A76" s="135" t="s">
        <v>102</v>
      </c>
      <c r="B76" s="136"/>
      <c r="C76" s="137"/>
    </row>
    <row r="77" spans="1:4" x14ac:dyDescent="0.2">
      <c r="A77" s="64" t="s">
        <v>529</v>
      </c>
      <c r="B77" s="54">
        <v>11555</v>
      </c>
      <c r="C77" s="43" t="s">
        <v>759</v>
      </c>
    </row>
    <row r="78" spans="1:4" x14ac:dyDescent="0.2">
      <c r="A78" s="64" t="s">
        <v>529</v>
      </c>
      <c r="B78" s="54">
        <v>6550</v>
      </c>
      <c r="C78" s="43" t="s">
        <v>760</v>
      </c>
    </row>
    <row r="79" spans="1:4" x14ac:dyDescent="0.2">
      <c r="A79" s="64" t="s">
        <v>529</v>
      </c>
      <c r="B79" s="54">
        <v>13778</v>
      </c>
      <c r="C79" s="43" t="s">
        <v>756</v>
      </c>
    </row>
    <row r="80" spans="1:4" x14ac:dyDescent="0.2">
      <c r="A80" s="64" t="s">
        <v>633</v>
      </c>
      <c r="B80" s="55">
        <v>11500</v>
      </c>
      <c r="C80" s="43" t="s">
        <v>761</v>
      </c>
      <c r="D80" s="63"/>
    </row>
    <row r="81" spans="1:4" ht="15" customHeight="1" x14ac:dyDescent="0.2">
      <c r="A81" s="64" t="s">
        <v>633</v>
      </c>
      <c r="B81" s="54">
        <v>3900</v>
      </c>
      <c r="C81" s="43" t="s">
        <v>762</v>
      </c>
      <c r="D81" s="63"/>
    </row>
    <row r="82" spans="1:4" x14ac:dyDescent="0.2">
      <c r="A82" s="120" t="s">
        <v>644</v>
      </c>
      <c r="B82" s="121">
        <v>15000</v>
      </c>
      <c r="C82" s="122" t="s">
        <v>741</v>
      </c>
      <c r="D82" s="63"/>
    </row>
    <row r="83" spans="1:4" x14ac:dyDescent="0.2">
      <c r="A83" s="73" t="s">
        <v>644</v>
      </c>
      <c r="B83" s="74">
        <v>4117</v>
      </c>
      <c r="C83" s="86" t="s">
        <v>742</v>
      </c>
      <c r="D83" s="63"/>
    </row>
    <row r="84" spans="1:4" x14ac:dyDescent="0.2">
      <c r="A84" s="15" t="s">
        <v>13</v>
      </c>
      <c r="B84" s="16"/>
      <c r="C84" s="17"/>
      <c r="D84" s="63"/>
    </row>
    <row r="85" spans="1:4" x14ac:dyDescent="0.2">
      <c r="A85" s="73" t="s">
        <v>529</v>
      </c>
      <c r="B85" s="87">
        <v>23162.45</v>
      </c>
      <c r="C85" s="86" t="s">
        <v>736</v>
      </c>
    </row>
    <row r="86" spans="1:4" x14ac:dyDescent="0.2">
      <c r="A86" s="73" t="s">
        <v>529</v>
      </c>
      <c r="B86" s="87">
        <v>30400</v>
      </c>
      <c r="C86" s="43" t="s">
        <v>757</v>
      </c>
    </row>
    <row r="87" spans="1:4" x14ac:dyDescent="0.2">
      <c r="A87" s="73" t="s">
        <v>529</v>
      </c>
      <c r="B87" s="87">
        <v>23240</v>
      </c>
      <c r="C87" s="43" t="s">
        <v>756</v>
      </c>
    </row>
    <row r="88" spans="1:4" x14ac:dyDescent="0.2">
      <c r="A88" s="73" t="s">
        <v>547</v>
      </c>
      <c r="B88" s="87">
        <v>400</v>
      </c>
      <c r="C88" s="86" t="s">
        <v>737</v>
      </c>
    </row>
    <row r="89" spans="1:4" x14ac:dyDescent="0.2">
      <c r="A89" s="73" t="s">
        <v>561</v>
      </c>
      <c r="B89" s="87">
        <v>3079.21</v>
      </c>
      <c r="C89" s="86" t="s">
        <v>738</v>
      </c>
    </row>
    <row r="90" spans="1:4" x14ac:dyDescent="0.2">
      <c r="A90" s="73" t="s">
        <v>561</v>
      </c>
      <c r="B90" s="87">
        <v>100</v>
      </c>
      <c r="C90" s="86" t="s">
        <v>751</v>
      </c>
    </row>
    <row r="91" spans="1:4" x14ac:dyDescent="0.2">
      <c r="A91" s="90" t="s">
        <v>633</v>
      </c>
      <c r="B91" s="124">
        <v>33100</v>
      </c>
      <c r="C91" s="43" t="s">
        <v>758</v>
      </c>
      <c r="D91" s="63"/>
    </row>
    <row r="92" spans="1:4" x14ac:dyDescent="0.2">
      <c r="A92" s="73" t="s">
        <v>660</v>
      </c>
      <c r="B92" s="74">
        <v>28000</v>
      </c>
      <c r="C92" s="86" t="s">
        <v>739</v>
      </c>
    </row>
    <row r="93" spans="1:4" x14ac:dyDescent="0.2">
      <c r="A93" s="73" t="s">
        <v>667</v>
      </c>
      <c r="B93" s="74">
        <v>7500</v>
      </c>
      <c r="C93" s="86" t="s">
        <v>740</v>
      </c>
    </row>
    <row r="94" spans="1:4" x14ac:dyDescent="0.2">
      <c r="A94" s="5"/>
      <c r="B94" s="6">
        <v>7372</v>
      </c>
      <c r="C94" s="41" t="s">
        <v>84</v>
      </c>
    </row>
    <row r="95" spans="1:4" x14ac:dyDescent="0.2">
      <c r="A95" s="9" t="s">
        <v>2</v>
      </c>
      <c r="B95" s="10">
        <f>SUM(B11:B94)</f>
        <v>659612.46</v>
      </c>
      <c r="C95" s="11"/>
    </row>
    <row r="96" spans="1:4" x14ac:dyDescent="0.2">
      <c r="A96" s="2"/>
    </row>
  </sheetData>
  <sheetProtection formatCells="0" formatColumns="0" formatRows="0" insertColumns="0" insertRows="0" insertHyperlinks="0" deleteColumns="0" deleteRows="0" sort="0" autoFilter="0" pivotTables="0"/>
  <mergeCells count="8">
    <mergeCell ref="A76:C76"/>
    <mergeCell ref="B1:C1"/>
    <mergeCell ref="A74:C74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36"/>
  <sheetViews>
    <sheetView showGridLines="0" workbookViewId="0">
      <selection activeCell="A8" sqref="A8"/>
    </sheetView>
  </sheetViews>
  <sheetFormatPr baseColWidth="10" defaultRowHeight="15" x14ac:dyDescent="0.2"/>
  <cols>
    <col min="1" max="3" width="20.6640625" style="1" customWidth="1"/>
    <col min="4" max="4" width="28.33203125" customWidth="1"/>
    <col min="5" max="5" width="63" customWidth="1"/>
    <col min="6" max="256" width="8.83203125" customWidth="1"/>
  </cols>
  <sheetData>
    <row r="1" spans="1:5" ht="19" x14ac:dyDescent="0.25">
      <c r="C1" s="143" t="s">
        <v>16</v>
      </c>
      <c r="D1" s="143"/>
      <c r="E1" s="143"/>
    </row>
    <row r="2" spans="1:5" ht="19" x14ac:dyDescent="0.25">
      <c r="C2" s="143" t="s">
        <v>17</v>
      </c>
      <c r="D2" s="143"/>
      <c r="E2" s="143"/>
    </row>
    <row r="3" spans="1:5" ht="18" customHeight="1" x14ac:dyDescent="0.25">
      <c r="C3" s="61"/>
      <c r="D3" s="7"/>
    </row>
    <row r="4" spans="1:5" ht="19" x14ac:dyDescent="0.2">
      <c r="C4" s="144" t="s">
        <v>10</v>
      </c>
      <c r="D4" s="144"/>
      <c r="E4" s="144"/>
    </row>
    <row r="5" spans="1:5" ht="19" x14ac:dyDescent="0.2">
      <c r="C5" s="144" t="s">
        <v>34</v>
      </c>
      <c r="D5" s="144"/>
      <c r="E5" s="144"/>
    </row>
    <row r="6" spans="1:5" ht="19" x14ac:dyDescent="0.25">
      <c r="C6" s="145" t="s">
        <v>287</v>
      </c>
      <c r="D6" s="145"/>
      <c r="E6" s="145"/>
    </row>
    <row r="9" spans="1:5" ht="30" customHeight="1" x14ac:dyDescent="0.2">
      <c r="A9" s="46" t="s">
        <v>14</v>
      </c>
      <c r="B9" s="47" t="s">
        <v>20</v>
      </c>
      <c r="C9" s="48" t="s">
        <v>74</v>
      </c>
      <c r="D9" s="51" t="s">
        <v>1</v>
      </c>
      <c r="E9" s="28" t="s">
        <v>6</v>
      </c>
    </row>
    <row r="10" spans="1:5" x14ac:dyDescent="0.2">
      <c r="A10" s="106">
        <v>43189.053530092591</v>
      </c>
      <c r="B10" s="107">
        <v>43192</v>
      </c>
      <c r="C10" s="77">
        <v>50</v>
      </c>
      <c r="D10" s="76" t="s">
        <v>160</v>
      </c>
      <c r="E10" s="69" t="s">
        <v>176</v>
      </c>
    </row>
    <row r="11" spans="1:5" x14ac:dyDescent="0.2">
      <c r="A11" s="106">
        <v>43189.331932870373</v>
      </c>
      <c r="B11" s="107">
        <v>43192</v>
      </c>
      <c r="C11" s="77">
        <v>1000</v>
      </c>
      <c r="D11" s="76" t="s">
        <v>177</v>
      </c>
      <c r="E11" s="69" t="s">
        <v>176</v>
      </c>
    </row>
    <row r="12" spans="1:5" x14ac:dyDescent="0.2">
      <c r="A12" s="106">
        <v>43189.420046296298</v>
      </c>
      <c r="B12" s="107">
        <v>43192</v>
      </c>
      <c r="C12" s="77">
        <v>100</v>
      </c>
      <c r="D12" s="76" t="s">
        <v>59</v>
      </c>
      <c r="E12" s="69" t="s">
        <v>40</v>
      </c>
    </row>
    <row r="13" spans="1:5" x14ac:dyDescent="0.2">
      <c r="A13" s="106">
        <v>43189.466805555552</v>
      </c>
      <c r="B13" s="107">
        <v>43192</v>
      </c>
      <c r="C13" s="77">
        <v>1000</v>
      </c>
      <c r="D13" s="76" t="s">
        <v>178</v>
      </c>
      <c r="E13" s="69" t="s">
        <v>148</v>
      </c>
    </row>
    <row r="14" spans="1:5" x14ac:dyDescent="0.2">
      <c r="A14" s="106">
        <v>43189.487025462964</v>
      </c>
      <c r="B14" s="107">
        <v>43192</v>
      </c>
      <c r="C14" s="77">
        <v>100</v>
      </c>
      <c r="D14" s="76" t="s">
        <v>179</v>
      </c>
      <c r="E14" s="69" t="s">
        <v>176</v>
      </c>
    </row>
    <row r="15" spans="1:5" x14ac:dyDescent="0.2">
      <c r="A15" s="106">
        <v>43189.488113425927</v>
      </c>
      <c r="B15" s="107">
        <v>43192</v>
      </c>
      <c r="C15" s="77">
        <v>100</v>
      </c>
      <c r="D15" s="76" t="s">
        <v>179</v>
      </c>
      <c r="E15" s="69" t="s">
        <v>149</v>
      </c>
    </row>
    <row r="16" spans="1:5" x14ac:dyDescent="0.2">
      <c r="A16" s="106">
        <v>43189.51326388889</v>
      </c>
      <c r="B16" s="107">
        <v>43192</v>
      </c>
      <c r="C16" s="77">
        <v>150</v>
      </c>
      <c r="D16" s="76" t="s">
        <v>173</v>
      </c>
      <c r="E16" s="69" t="s">
        <v>176</v>
      </c>
    </row>
    <row r="17" spans="1:5" x14ac:dyDescent="0.2">
      <c r="A17" s="106">
        <v>43189.518171296295</v>
      </c>
      <c r="B17" s="107">
        <v>43192</v>
      </c>
      <c r="C17" s="77">
        <v>300</v>
      </c>
      <c r="D17" s="76" t="s">
        <v>180</v>
      </c>
      <c r="E17" s="69" t="s">
        <v>176</v>
      </c>
    </row>
    <row r="18" spans="1:5" x14ac:dyDescent="0.2">
      <c r="A18" s="106">
        <v>43189.525671296295</v>
      </c>
      <c r="B18" s="107">
        <v>43192</v>
      </c>
      <c r="C18" s="77">
        <v>300</v>
      </c>
      <c r="D18" s="76" t="s">
        <v>181</v>
      </c>
      <c r="E18" s="69" t="s">
        <v>176</v>
      </c>
    </row>
    <row r="19" spans="1:5" x14ac:dyDescent="0.2">
      <c r="A19" s="106">
        <v>43189.551793981482</v>
      </c>
      <c r="B19" s="107">
        <v>43192</v>
      </c>
      <c r="C19" s="77">
        <v>200</v>
      </c>
      <c r="D19" s="76" t="s">
        <v>182</v>
      </c>
      <c r="E19" s="69" t="s">
        <v>176</v>
      </c>
    </row>
    <row r="20" spans="1:5" x14ac:dyDescent="0.2">
      <c r="A20" s="106">
        <v>43189.552337962959</v>
      </c>
      <c r="B20" s="107">
        <v>43192</v>
      </c>
      <c r="C20" s="77">
        <v>1000</v>
      </c>
      <c r="D20" s="76" t="s">
        <v>183</v>
      </c>
      <c r="E20" s="69" t="s">
        <v>176</v>
      </c>
    </row>
    <row r="21" spans="1:5" x14ac:dyDescent="0.2">
      <c r="A21" s="106">
        <v>43189.577731481484</v>
      </c>
      <c r="B21" s="107">
        <v>43192</v>
      </c>
      <c r="C21" s="77">
        <v>500</v>
      </c>
      <c r="D21" s="76" t="s">
        <v>184</v>
      </c>
      <c r="E21" s="69" t="s">
        <v>176</v>
      </c>
    </row>
    <row r="22" spans="1:5" x14ac:dyDescent="0.2">
      <c r="A22" s="106">
        <v>43189.590868055559</v>
      </c>
      <c r="B22" s="107">
        <v>43192</v>
      </c>
      <c r="C22" s="77">
        <v>500</v>
      </c>
      <c r="D22" s="76" t="s">
        <v>167</v>
      </c>
      <c r="E22" s="69" t="s">
        <v>40</v>
      </c>
    </row>
    <row r="23" spans="1:5" x14ac:dyDescent="0.2">
      <c r="A23" s="106">
        <v>43189.598379629628</v>
      </c>
      <c r="B23" s="107">
        <v>43192</v>
      </c>
      <c r="C23" s="77">
        <v>500</v>
      </c>
      <c r="D23" s="76" t="s">
        <v>185</v>
      </c>
      <c r="E23" s="69" t="s">
        <v>176</v>
      </c>
    </row>
    <row r="24" spans="1:5" x14ac:dyDescent="0.2">
      <c r="A24" s="106">
        <v>43189.610150462962</v>
      </c>
      <c r="B24" s="107">
        <v>43192</v>
      </c>
      <c r="C24" s="77">
        <v>1000</v>
      </c>
      <c r="D24" s="76" t="s">
        <v>186</v>
      </c>
      <c r="E24" s="69" t="s">
        <v>176</v>
      </c>
    </row>
    <row r="25" spans="1:5" x14ac:dyDescent="0.2">
      <c r="A25" s="106">
        <v>43189.624907407408</v>
      </c>
      <c r="B25" s="107">
        <v>43192</v>
      </c>
      <c r="C25" s="77">
        <v>500</v>
      </c>
      <c r="D25" s="76" t="s">
        <v>91</v>
      </c>
      <c r="E25" s="69" t="s">
        <v>40</v>
      </c>
    </row>
    <row r="26" spans="1:5" x14ac:dyDescent="0.2">
      <c r="A26" s="106">
        <v>43189.640949074077</v>
      </c>
      <c r="B26" s="107">
        <v>43192</v>
      </c>
      <c r="C26" s="77">
        <v>700</v>
      </c>
      <c r="D26" s="76" t="s">
        <v>187</v>
      </c>
      <c r="E26" s="69" t="s">
        <v>40</v>
      </c>
    </row>
    <row r="27" spans="1:5" x14ac:dyDescent="0.2">
      <c r="A27" s="106">
        <v>43189.663136574076</v>
      </c>
      <c r="B27" s="107">
        <v>43192</v>
      </c>
      <c r="C27" s="77">
        <v>500</v>
      </c>
      <c r="D27" s="76" t="s">
        <v>188</v>
      </c>
      <c r="E27" s="69" t="s">
        <v>176</v>
      </c>
    </row>
    <row r="28" spans="1:5" x14ac:dyDescent="0.2">
      <c r="A28" s="106">
        <v>43189.667453703703</v>
      </c>
      <c r="B28" s="107">
        <v>43192</v>
      </c>
      <c r="C28" s="77">
        <v>500</v>
      </c>
      <c r="D28" s="76" t="s">
        <v>189</v>
      </c>
      <c r="E28" s="69" t="s">
        <v>176</v>
      </c>
    </row>
    <row r="29" spans="1:5" x14ac:dyDescent="0.2">
      <c r="A29" s="106">
        <v>43189.701921296299</v>
      </c>
      <c r="B29" s="107">
        <v>43192</v>
      </c>
      <c r="C29" s="77">
        <v>200</v>
      </c>
      <c r="D29" s="76" t="s">
        <v>190</v>
      </c>
      <c r="E29" s="69" t="s">
        <v>176</v>
      </c>
    </row>
    <row r="30" spans="1:5" x14ac:dyDescent="0.2">
      <c r="A30" s="106">
        <v>43189.739652777775</v>
      </c>
      <c r="B30" s="107">
        <v>43192</v>
      </c>
      <c r="C30" s="77">
        <v>500</v>
      </c>
      <c r="D30" s="76" t="s">
        <v>141</v>
      </c>
      <c r="E30" s="69" t="s">
        <v>176</v>
      </c>
    </row>
    <row r="31" spans="1:5" x14ac:dyDescent="0.2">
      <c r="A31" s="106">
        <v>43189.750590277778</v>
      </c>
      <c r="B31" s="107">
        <v>43192</v>
      </c>
      <c r="C31" s="77">
        <v>500</v>
      </c>
      <c r="D31" s="76" t="s">
        <v>191</v>
      </c>
      <c r="E31" s="69" t="s">
        <v>176</v>
      </c>
    </row>
    <row r="32" spans="1:5" x14ac:dyDescent="0.2">
      <c r="A32" s="106">
        <v>43189.769756944443</v>
      </c>
      <c r="B32" s="107">
        <v>43192</v>
      </c>
      <c r="C32" s="77">
        <v>5000</v>
      </c>
      <c r="D32" s="76" t="s">
        <v>192</v>
      </c>
      <c r="E32" s="69" t="s">
        <v>40</v>
      </c>
    </row>
    <row r="33" spans="1:5" x14ac:dyDescent="0.2">
      <c r="A33" s="106">
        <v>43189.78707175926</v>
      </c>
      <c r="B33" s="107">
        <v>43192</v>
      </c>
      <c r="C33" s="77">
        <v>500</v>
      </c>
      <c r="D33" s="76" t="s">
        <v>193</v>
      </c>
      <c r="E33" s="69" t="s">
        <v>176</v>
      </c>
    </row>
    <row r="34" spans="1:5" x14ac:dyDescent="0.2">
      <c r="A34" s="106">
        <v>43189.793391203704</v>
      </c>
      <c r="B34" s="107">
        <v>43192</v>
      </c>
      <c r="C34" s="77">
        <v>200</v>
      </c>
      <c r="D34" s="76" t="s">
        <v>194</v>
      </c>
      <c r="E34" s="69" t="s">
        <v>176</v>
      </c>
    </row>
    <row r="35" spans="1:5" x14ac:dyDescent="0.2">
      <c r="A35" s="106">
        <v>43189.826724537037</v>
      </c>
      <c r="B35" s="107">
        <v>43192</v>
      </c>
      <c r="C35" s="77">
        <v>250</v>
      </c>
      <c r="D35" s="76" t="s">
        <v>137</v>
      </c>
      <c r="E35" s="69" t="s">
        <v>176</v>
      </c>
    </row>
    <row r="36" spans="1:5" x14ac:dyDescent="0.2">
      <c r="A36" s="106">
        <v>43189.845578703702</v>
      </c>
      <c r="B36" s="107">
        <v>43192</v>
      </c>
      <c r="C36" s="77">
        <v>500</v>
      </c>
      <c r="D36" s="76" t="s">
        <v>195</v>
      </c>
      <c r="E36" s="69" t="s">
        <v>176</v>
      </c>
    </row>
    <row r="37" spans="1:5" x14ac:dyDescent="0.2">
      <c r="A37" s="106">
        <v>43189.846875000003</v>
      </c>
      <c r="B37" s="107">
        <v>43192</v>
      </c>
      <c r="C37" s="77">
        <v>500</v>
      </c>
      <c r="D37" s="76" t="s">
        <v>195</v>
      </c>
      <c r="E37" s="69" t="s">
        <v>40</v>
      </c>
    </row>
    <row r="38" spans="1:5" x14ac:dyDescent="0.2">
      <c r="A38" s="106">
        <v>43189.864791666667</v>
      </c>
      <c r="B38" s="107">
        <v>43192</v>
      </c>
      <c r="C38" s="77">
        <v>1000</v>
      </c>
      <c r="D38" s="76" t="s">
        <v>196</v>
      </c>
      <c r="E38" s="69" t="s">
        <v>40</v>
      </c>
    </row>
    <row r="39" spans="1:5" x14ac:dyDescent="0.2">
      <c r="A39" s="106">
        <v>43189.870891203704</v>
      </c>
      <c r="B39" s="107">
        <v>43192</v>
      </c>
      <c r="C39" s="77">
        <v>500</v>
      </c>
      <c r="D39" s="76" t="s">
        <v>196</v>
      </c>
      <c r="E39" s="69" t="s">
        <v>176</v>
      </c>
    </row>
    <row r="40" spans="1:5" x14ac:dyDescent="0.2">
      <c r="A40" s="106">
        <v>43189.882638888892</v>
      </c>
      <c r="B40" s="107">
        <v>43192</v>
      </c>
      <c r="C40" s="77">
        <v>300</v>
      </c>
      <c r="D40" s="76" t="s">
        <v>197</v>
      </c>
      <c r="E40" s="69" t="s">
        <v>40</v>
      </c>
    </row>
    <row r="41" spans="1:5" x14ac:dyDescent="0.2">
      <c r="A41" s="106">
        <v>43189.932523148149</v>
      </c>
      <c r="B41" s="107">
        <v>43192</v>
      </c>
      <c r="C41" s="77">
        <v>1000</v>
      </c>
      <c r="D41" s="76" t="s">
        <v>198</v>
      </c>
      <c r="E41" s="69" t="s">
        <v>176</v>
      </c>
    </row>
    <row r="42" spans="1:5" x14ac:dyDescent="0.2">
      <c r="A42" s="106">
        <v>43189.951018518521</v>
      </c>
      <c r="B42" s="107">
        <v>43192</v>
      </c>
      <c r="C42" s="77">
        <v>500</v>
      </c>
      <c r="D42" s="76" t="s">
        <v>199</v>
      </c>
      <c r="E42" s="69" t="s">
        <v>176</v>
      </c>
    </row>
    <row r="43" spans="1:5" x14ac:dyDescent="0.2">
      <c r="A43" s="106">
        <v>43189.970092592594</v>
      </c>
      <c r="B43" s="107">
        <v>43192</v>
      </c>
      <c r="C43" s="77">
        <v>500</v>
      </c>
      <c r="D43" s="76" t="s">
        <v>200</v>
      </c>
      <c r="E43" s="69" t="s">
        <v>40</v>
      </c>
    </row>
    <row r="44" spans="1:5" x14ac:dyDescent="0.2">
      <c r="A44" s="106">
        <v>43190.171446759261</v>
      </c>
      <c r="B44" s="107">
        <v>43192</v>
      </c>
      <c r="C44" s="77">
        <v>1500</v>
      </c>
      <c r="D44" s="76" t="s">
        <v>201</v>
      </c>
      <c r="E44" s="69" t="s">
        <v>149</v>
      </c>
    </row>
    <row r="45" spans="1:5" x14ac:dyDescent="0.2">
      <c r="A45" s="106">
        <v>43190.548622685186</v>
      </c>
      <c r="B45" s="107">
        <v>43192</v>
      </c>
      <c r="C45" s="77">
        <v>500</v>
      </c>
      <c r="D45" s="76" t="s">
        <v>42</v>
      </c>
      <c r="E45" s="69" t="s">
        <v>40</v>
      </c>
    </row>
    <row r="46" spans="1:5" x14ac:dyDescent="0.2">
      <c r="A46" s="106">
        <v>43190.620254629626</v>
      </c>
      <c r="B46" s="107">
        <v>43192</v>
      </c>
      <c r="C46" s="77">
        <v>320</v>
      </c>
      <c r="D46" s="76" t="s">
        <v>202</v>
      </c>
      <c r="E46" s="69" t="s">
        <v>176</v>
      </c>
    </row>
    <row r="47" spans="1:5" x14ac:dyDescent="0.2">
      <c r="A47" s="106">
        <v>43190.623171296298</v>
      </c>
      <c r="B47" s="107">
        <v>43192</v>
      </c>
      <c r="C47" s="77">
        <v>200</v>
      </c>
      <c r="D47" s="76" t="s">
        <v>203</v>
      </c>
      <c r="E47" s="69" t="s">
        <v>176</v>
      </c>
    </row>
    <row r="48" spans="1:5" x14ac:dyDescent="0.2">
      <c r="A48" s="106">
        <v>43190.633703703701</v>
      </c>
      <c r="B48" s="107">
        <v>43192</v>
      </c>
      <c r="C48" s="77">
        <v>300</v>
      </c>
      <c r="D48" s="76" t="s">
        <v>203</v>
      </c>
      <c r="E48" s="69" t="s">
        <v>149</v>
      </c>
    </row>
    <row r="49" spans="1:5" x14ac:dyDescent="0.2">
      <c r="A49" s="106">
        <v>43190.641319444447</v>
      </c>
      <c r="B49" s="107">
        <v>43192</v>
      </c>
      <c r="C49" s="77">
        <v>500</v>
      </c>
      <c r="D49" s="76" t="s">
        <v>204</v>
      </c>
      <c r="E49" s="69" t="s">
        <v>176</v>
      </c>
    </row>
    <row r="50" spans="1:5" x14ac:dyDescent="0.2">
      <c r="A50" s="106">
        <v>43190.670312499999</v>
      </c>
      <c r="B50" s="107">
        <v>43192</v>
      </c>
      <c r="C50" s="77">
        <v>1000</v>
      </c>
      <c r="D50" s="76" t="s">
        <v>205</v>
      </c>
      <c r="E50" s="69" t="s">
        <v>176</v>
      </c>
    </row>
    <row r="51" spans="1:5" x14ac:dyDescent="0.2">
      <c r="A51" s="106">
        <v>43190.68408564815</v>
      </c>
      <c r="B51" s="107">
        <v>43192</v>
      </c>
      <c r="C51" s="77">
        <v>150</v>
      </c>
      <c r="D51" s="76" t="s">
        <v>168</v>
      </c>
      <c r="E51" s="69" t="s">
        <v>176</v>
      </c>
    </row>
    <row r="52" spans="1:5" x14ac:dyDescent="0.2">
      <c r="A52" s="106">
        <v>43190.697453703702</v>
      </c>
      <c r="B52" s="107">
        <v>43192</v>
      </c>
      <c r="C52" s="77">
        <v>1000</v>
      </c>
      <c r="D52" s="76" t="s">
        <v>206</v>
      </c>
      <c r="E52" s="69" t="s">
        <v>176</v>
      </c>
    </row>
    <row r="53" spans="1:5" x14ac:dyDescent="0.2">
      <c r="A53" s="106">
        <v>43190.72556712963</v>
      </c>
      <c r="B53" s="107">
        <v>43192</v>
      </c>
      <c r="C53" s="77">
        <v>500</v>
      </c>
      <c r="D53" s="76" t="s">
        <v>42</v>
      </c>
      <c r="E53" s="69" t="s">
        <v>40</v>
      </c>
    </row>
    <row r="54" spans="1:5" x14ac:dyDescent="0.2">
      <c r="A54" s="106">
        <v>43190.725694444445</v>
      </c>
      <c r="B54" s="107">
        <v>43192</v>
      </c>
      <c r="C54" s="77">
        <v>2000</v>
      </c>
      <c r="D54" s="76" t="s">
        <v>41</v>
      </c>
      <c r="E54" s="69" t="s">
        <v>40</v>
      </c>
    </row>
    <row r="55" spans="1:5" x14ac:dyDescent="0.2">
      <c r="A55" s="106">
        <v>43190.742523148147</v>
      </c>
      <c r="B55" s="107">
        <v>43192</v>
      </c>
      <c r="C55" s="77">
        <v>200</v>
      </c>
      <c r="D55" s="76" t="s">
        <v>207</v>
      </c>
      <c r="E55" s="69" t="s">
        <v>40</v>
      </c>
    </row>
    <row r="56" spans="1:5" x14ac:dyDescent="0.2">
      <c r="A56" s="106">
        <v>43190.788576388892</v>
      </c>
      <c r="B56" s="107">
        <v>43192</v>
      </c>
      <c r="C56" s="77">
        <v>300</v>
      </c>
      <c r="D56" s="76" t="s">
        <v>208</v>
      </c>
      <c r="E56" s="69" t="s">
        <v>176</v>
      </c>
    </row>
    <row r="57" spans="1:5" x14ac:dyDescent="0.2">
      <c r="A57" s="106">
        <v>43190.831956018519</v>
      </c>
      <c r="B57" s="107">
        <v>43192</v>
      </c>
      <c r="C57" s="77">
        <v>500</v>
      </c>
      <c r="D57" s="76" t="s">
        <v>145</v>
      </c>
      <c r="E57" s="69" t="s">
        <v>40</v>
      </c>
    </row>
    <row r="58" spans="1:5" x14ac:dyDescent="0.2">
      <c r="A58" s="106">
        <v>43190.895624999997</v>
      </c>
      <c r="B58" s="107">
        <v>43192</v>
      </c>
      <c r="C58" s="77">
        <v>500</v>
      </c>
      <c r="D58" s="76" t="s">
        <v>209</v>
      </c>
      <c r="E58" s="69" t="s">
        <v>176</v>
      </c>
    </row>
    <row r="59" spans="1:5" x14ac:dyDescent="0.2">
      <c r="A59" s="107">
        <v>43191.047268518516</v>
      </c>
      <c r="B59" s="107">
        <v>43192</v>
      </c>
      <c r="C59" s="99">
        <v>500</v>
      </c>
      <c r="D59" s="100" t="s">
        <v>293</v>
      </c>
      <c r="E59" s="101" t="s">
        <v>176</v>
      </c>
    </row>
    <row r="60" spans="1:5" x14ac:dyDescent="0.2">
      <c r="A60" s="107">
        <v>43191.098078703704</v>
      </c>
      <c r="B60" s="107">
        <v>43192</v>
      </c>
      <c r="C60" s="99">
        <v>200</v>
      </c>
      <c r="D60" s="100" t="s">
        <v>294</v>
      </c>
      <c r="E60" s="101" t="s">
        <v>176</v>
      </c>
    </row>
    <row r="61" spans="1:5" x14ac:dyDescent="0.2">
      <c r="A61" s="107">
        <v>43191.396296296298</v>
      </c>
      <c r="B61" s="107">
        <v>43192</v>
      </c>
      <c r="C61" s="99">
        <v>400</v>
      </c>
      <c r="D61" s="100" t="s">
        <v>44</v>
      </c>
      <c r="E61" s="101" t="s">
        <v>176</v>
      </c>
    </row>
    <row r="62" spans="1:5" x14ac:dyDescent="0.2">
      <c r="A62" s="107">
        <v>43191.398298611108</v>
      </c>
      <c r="B62" s="107">
        <v>43192</v>
      </c>
      <c r="C62" s="99">
        <v>400</v>
      </c>
      <c r="D62" s="100" t="s">
        <v>44</v>
      </c>
      <c r="E62" s="101" t="s">
        <v>149</v>
      </c>
    </row>
    <row r="63" spans="1:5" x14ac:dyDescent="0.2">
      <c r="A63" s="107">
        <v>43191.409722222219</v>
      </c>
      <c r="B63" s="107">
        <v>43192</v>
      </c>
      <c r="C63" s="99">
        <v>5000</v>
      </c>
      <c r="D63" s="100" t="s">
        <v>43</v>
      </c>
      <c r="E63" s="101" t="s">
        <v>40</v>
      </c>
    </row>
    <row r="64" spans="1:5" x14ac:dyDescent="0.2">
      <c r="A64" s="107">
        <v>43191.517372685186</v>
      </c>
      <c r="B64" s="107">
        <v>43192</v>
      </c>
      <c r="C64" s="99">
        <v>300</v>
      </c>
      <c r="D64" s="100" t="s">
        <v>95</v>
      </c>
      <c r="E64" s="101" t="s">
        <v>40</v>
      </c>
    </row>
    <row r="65" spans="1:5" x14ac:dyDescent="0.2">
      <c r="A65" s="107">
        <v>43191.583356481482</v>
      </c>
      <c r="B65" s="107">
        <v>43192</v>
      </c>
      <c r="C65" s="99">
        <v>500</v>
      </c>
      <c r="D65" s="100" t="s">
        <v>44</v>
      </c>
      <c r="E65" s="101" t="s">
        <v>40</v>
      </c>
    </row>
    <row r="66" spans="1:5" x14ac:dyDescent="0.2">
      <c r="A66" s="107">
        <v>43191.715844907405</v>
      </c>
      <c r="B66" s="107">
        <v>43192</v>
      </c>
      <c r="C66" s="99">
        <v>1000</v>
      </c>
      <c r="D66" s="100" t="s">
        <v>178</v>
      </c>
      <c r="E66" s="101" t="s">
        <v>176</v>
      </c>
    </row>
    <row r="67" spans="1:5" x14ac:dyDescent="0.2">
      <c r="A67" s="107">
        <v>43191.739386574074</v>
      </c>
      <c r="B67" s="107">
        <v>43192</v>
      </c>
      <c r="C67" s="99">
        <v>1000</v>
      </c>
      <c r="D67" s="100" t="s">
        <v>295</v>
      </c>
      <c r="E67" s="101" t="s">
        <v>176</v>
      </c>
    </row>
    <row r="68" spans="1:5" x14ac:dyDescent="0.2">
      <c r="A68" s="107">
        <v>43191.754872685182</v>
      </c>
      <c r="B68" s="107">
        <v>43192</v>
      </c>
      <c r="C68" s="99">
        <v>500</v>
      </c>
      <c r="D68" s="100" t="s">
        <v>296</v>
      </c>
      <c r="E68" s="101" t="s">
        <v>176</v>
      </c>
    </row>
    <row r="69" spans="1:5" x14ac:dyDescent="0.2">
      <c r="A69" s="107">
        <v>43191.804895833331</v>
      </c>
      <c r="B69" s="107">
        <v>43192</v>
      </c>
      <c r="C69" s="99">
        <v>450</v>
      </c>
      <c r="D69" s="100" t="s">
        <v>297</v>
      </c>
      <c r="E69" s="101" t="s">
        <v>176</v>
      </c>
    </row>
    <row r="70" spans="1:5" x14ac:dyDescent="0.2">
      <c r="A70" s="107">
        <v>43191.944756944446</v>
      </c>
      <c r="B70" s="107">
        <v>43192</v>
      </c>
      <c r="C70" s="99">
        <v>300</v>
      </c>
      <c r="D70" s="100" t="s">
        <v>298</v>
      </c>
      <c r="E70" s="101" t="s">
        <v>176</v>
      </c>
    </row>
    <row r="71" spans="1:5" x14ac:dyDescent="0.2">
      <c r="A71" s="107">
        <v>43192.552094907405</v>
      </c>
      <c r="B71" s="107">
        <v>43193</v>
      </c>
      <c r="C71" s="99">
        <v>200</v>
      </c>
      <c r="D71" s="100" t="s">
        <v>85</v>
      </c>
      <c r="E71" s="101" t="s">
        <v>40</v>
      </c>
    </row>
    <row r="72" spans="1:5" x14ac:dyDescent="0.2">
      <c r="A72" s="107">
        <v>43192.611122685186</v>
      </c>
      <c r="B72" s="107">
        <v>43193</v>
      </c>
      <c r="C72" s="99">
        <v>200</v>
      </c>
      <c r="D72" s="100" t="s">
        <v>124</v>
      </c>
      <c r="E72" s="101" t="s">
        <v>40</v>
      </c>
    </row>
    <row r="73" spans="1:5" x14ac:dyDescent="0.2">
      <c r="A73" s="107">
        <v>43192.701296296298</v>
      </c>
      <c r="B73" s="107">
        <v>43193</v>
      </c>
      <c r="C73" s="99">
        <v>300</v>
      </c>
      <c r="D73" s="100" t="s">
        <v>299</v>
      </c>
      <c r="E73" s="101" t="s">
        <v>40</v>
      </c>
    </row>
    <row r="74" spans="1:5" x14ac:dyDescent="0.2">
      <c r="A74" s="107">
        <v>43192.733553240738</v>
      </c>
      <c r="B74" s="107">
        <v>43193</v>
      </c>
      <c r="C74" s="99">
        <v>1000</v>
      </c>
      <c r="D74" s="100" t="s">
        <v>164</v>
      </c>
      <c r="E74" s="101" t="s">
        <v>40</v>
      </c>
    </row>
    <row r="75" spans="1:5" x14ac:dyDescent="0.2">
      <c r="A75" s="107">
        <v>43192.804571759261</v>
      </c>
      <c r="B75" s="107">
        <v>43193</v>
      </c>
      <c r="C75" s="99">
        <v>300</v>
      </c>
      <c r="D75" s="100" t="s">
        <v>300</v>
      </c>
      <c r="E75" s="101" t="s">
        <v>176</v>
      </c>
    </row>
    <row r="76" spans="1:5" x14ac:dyDescent="0.2">
      <c r="A76" s="107">
        <v>43192.825995370367</v>
      </c>
      <c r="B76" s="107">
        <v>43193</v>
      </c>
      <c r="C76" s="99">
        <v>100</v>
      </c>
      <c r="D76" s="100" t="s">
        <v>301</v>
      </c>
      <c r="E76" s="101" t="s">
        <v>40</v>
      </c>
    </row>
    <row r="77" spans="1:5" x14ac:dyDescent="0.2">
      <c r="A77" s="107">
        <v>43192.842546296299</v>
      </c>
      <c r="B77" s="107">
        <v>43193</v>
      </c>
      <c r="C77" s="99">
        <v>300</v>
      </c>
      <c r="D77" s="100" t="s">
        <v>302</v>
      </c>
      <c r="E77" s="101" t="s">
        <v>176</v>
      </c>
    </row>
    <row r="78" spans="1:5" x14ac:dyDescent="0.2">
      <c r="A78" s="107">
        <v>43192.852453703701</v>
      </c>
      <c r="B78" s="107">
        <v>43193</v>
      </c>
      <c r="C78" s="99">
        <v>500</v>
      </c>
      <c r="D78" s="100" t="s">
        <v>303</v>
      </c>
      <c r="E78" s="101" t="s">
        <v>176</v>
      </c>
    </row>
    <row r="79" spans="1:5" x14ac:dyDescent="0.2">
      <c r="A79" s="107">
        <v>43192.889722222222</v>
      </c>
      <c r="B79" s="107">
        <v>43193</v>
      </c>
      <c r="C79" s="99">
        <v>1000</v>
      </c>
      <c r="D79" s="100" t="s">
        <v>304</v>
      </c>
      <c r="E79" s="101" t="s">
        <v>176</v>
      </c>
    </row>
    <row r="80" spans="1:5" x14ac:dyDescent="0.2">
      <c r="A80" s="107">
        <v>43192.892650462964</v>
      </c>
      <c r="B80" s="107">
        <v>43193</v>
      </c>
      <c r="C80" s="99">
        <v>300</v>
      </c>
      <c r="D80" s="100" t="s">
        <v>305</v>
      </c>
      <c r="E80" s="101" t="s">
        <v>176</v>
      </c>
    </row>
    <row r="81" spans="1:5" x14ac:dyDescent="0.2">
      <c r="A81" s="107">
        <v>43192.989247685182</v>
      </c>
      <c r="B81" s="107">
        <v>43193</v>
      </c>
      <c r="C81" s="99">
        <v>200</v>
      </c>
      <c r="D81" s="100" t="s">
        <v>306</v>
      </c>
      <c r="E81" s="101" t="s">
        <v>40</v>
      </c>
    </row>
    <row r="82" spans="1:5" x14ac:dyDescent="0.2">
      <c r="A82" s="107">
        <v>43193.348993055559</v>
      </c>
      <c r="B82" s="107">
        <v>43194</v>
      </c>
      <c r="C82" s="99">
        <v>370</v>
      </c>
      <c r="D82" s="100" t="s">
        <v>307</v>
      </c>
      <c r="E82" s="101" t="s">
        <v>176</v>
      </c>
    </row>
    <row r="83" spans="1:5" x14ac:dyDescent="0.2">
      <c r="A83" s="107">
        <v>43193.361712962964</v>
      </c>
      <c r="B83" s="107">
        <v>43194</v>
      </c>
      <c r="C83" s="99">
        <v>500</v>
      </c>
      <c r="D83" s="100" t="s">
        <v>143</v>
      </c>
      <c r="E83" s="101" t="s">
        <v>176</v>
      </c>
    </row>
    <row r="84" spans="1:5" x14ac:dyDescent="0.2">
      <c r="A84" s="107">
        <v>43193.38658564815</v>
      </c>
      <c r="B84" s="107">
        <v>43194</v>
      </c>
      <c r="C84" s="99">
        <v>300</v>
      </c>
      <c r="D84" s="100" t="s">
        <v>308</v>
      </c>
      <c r="E84" s="101" t="s">
        <v>149</v>
      </c>
    </row>
    <row r="85" spans="1:5" x14ac:dyDescent="0.2">
      <c r="A85" s="107">
        <v>43193.498437499999</v>
      </c>
      <c r="B85" s="107">
        <v>43194</v>
      </c>
      <c r="C85" s="99">
        <v>530</v>
      </c>
      <c r="D85" s="100" t="s">
        <v>309</v>
      </c>
      <c r="E85" s="101" t="s">
        <v>176</v>
      </c>
    </row>
    <row r="86" spans="1:5" x14ac:dyDescent="0.2">
      <c r="A86" s="107">
        <v>43193.500011574077</v>
      </c>
      <c r="B86" s="107">
        <v>43194</v>
      </c>
      <c r="C86" s="99">
        <v>3000</v>
      </c>
      <c r="D86" s="100" t="s">
        <v>86</v>
      </c>
      <c r="E86" s="101" t="s">
        <v>40</v>
      </c>
    </row>
    <row r="87" spans="1:5" x14ac:dyDescent="0.2">
      <c r="A87" s="107">
        <v>43193.527881944443</v>
      </c>
      <c r="B87" s="107">
        <v>43194</v>
      </c>
      <c r="C87" s="99">
        <v>500</v>
      </c>
      <c r="D87" s="100" t="s">
        <v>123</v>
      </c>
      <c r="E87" s="101" t="s">
        <v>176</v>
      </c>
    </row>
    <row r="88" spans="1:5" x14ac:dyDescent="0.2">
      <c r="A88" s="107">
        <v>43193.566874999997</v>
      </c>
      <c r="B88" s="107">
        <v>43194</v>
      </c>
      <c r="C88" s="99">
        <v>500</v>
      </c>
      <c r="D88" s="100" t="s">
        <v>310</v>
      </c>
      <c r="E88" s="101" t="s">
        <v>176</v>
      </c>
    </row>
    <row r="89" spans="1:5" x14ac:dyDescent="0.2">
      <c r="A89" s="107">
        <v>43193.654050925928</v>
      </c>
      <c r="B89" s="107">
        <v>43194</v>
      </c>
      <c r="C89" s="99">
        <v>500</v>
      </c>
      <c r="D89" s="100" t="s">
        <v>311</v>
      </c>
      <c r="E89" s="101" t="s">
        <v>40</v>
      </c>
    </row>
    <row r="90" spans="1:5" x14ac:dyDescent="0.2">
      <c r="A90" s="107">
        <v>43193.663252314815</v>
      </c>
      <c r="B90" s="107">
        <v>43194</v>
      </c>
      <c r="C90" s="99">
        <v>100</v>
      </c>
      <c r="D90" s="100" t="s">
        <v>125</v>
      </c>
      <c r="E90" s="101" t="s">
        <v>40</v>
      </c>
    </row>
    <row r="91" spans="1:5" x14ac:dyDescent="0.2">
      <c r="A91" s="107">
        <v>43193.67627314815</v>
      </c>
      <c r="B91" s="107">
        <v>43194</v>
      </c>
      <c r="C91" s="99">
        <v>500</v>
      </c>
      <c r="D91" s="100" t="s">
        <v>121</v>
      </c>
      <c r="E91" s="101" t="s">
        <v>40</v>
      </c>
    </row>
    <row r="92" spans="1:5" x14ac:dyDescent="0.2">
      <c r="A92" s="107">
        <v>43193.680069444446</v>
      </c>
      <c r="B92" s="107">
        <v>43194</v>
      </c>
      <c r="C92" s="99">
        <v>500</v>
      </c>
      <c r="D92" s="100" t="s">
        <v>121</v>
      </c>
      <c r="E92" s="101" t="s">
        <v>176</v>
      </c>
    </row>
    <row r="93" spans="1:5" x14ac:dyDescent="0.2">
      <c r="A93" s="107">
        <v>43193.757731481484</v>
      </c>
      <c r="B93" s="107">
        <v>43194</v>
      </c>
      <c r="C93" s="99">
        <v>1000</v>
      </c>
      <c r="D93" s="100" t="s">
        <v>312</v>
      </c>
      <c r="E93" s="101" t="s">
        <v>176</v>
      </c>
    </row>
    <row r="94" spans="1:5" x14ac:dyDescent="0.2">
      <c r="A94" s="107">
        <v>43193.864722222221</v>
      </c>
      <c r="B94" s="107">
        <v>43194</v>
      </c>
      <c r="C94" s="99">
        <v>500</v>
      </c>
      <c r="D94" s="100" t="s">
        <v>313</v>
      </c>
      <c r="E94" s="101" t="s">
        <v>176</v>
      </c>
    </row>
    <row r="95" spans="1:5" x14ac:dyDescent="0.2">
      <c r="A95" s="107">
        <v>43193.996342592596</v>
      </c>
      <c r="B95" s="107">
        <v>43194</v>
      </c>
      <c r="C95" s="99">
        <v>1500</v>
      </c>
      <c r="D95" s="100" t="s">
        <v>314</v>
      </c>
      <c r="E95" s="101" t="s">
        <v>176</v>
      </c>
    </row>
    <row r="96" spans="1:5" x14ac:dyDescent="0.2">
      <c r="A96" s="107">
        <v>43194.067523148151</v>
      </c>
      <c r="B96" s="107">
        <v>43195</v>
      </c>
      <c r="C96" s="99">
        <v>200</v>
      </c>
      <c r="D96" s="100" t="s">
        <v>170</v>
      </c>
      <c r="E96" s="101" t="s">
        <v>176</v>
      </c>
    </row>
    <row r="97" spans="1:5" x14ac:dyDescent="0.2">
      <c r="A97" s="107">
        <v>43194.069502314815</v>
      </c>
      <c r="B97" s="107">
        <v>43195</v>
      </c>
      <c r="C97" s="99">
        <v>200</v>
      </c>
      <c r="D97" s="100" t="s">
        <v>170</v>
      </c>
      <c r="E97" s="101" t="s">
        <v>149</v>
      </c>
    </row>
    <row r="98" spans="1:5" x14ac:dyDescent="0.2">
      <c r="A98" s="107">
        <v>43194.479178240741</v>
      </c>
      <c r="B98" s="107">
        <v>43195</v>
      </c>
      <c r="C98" s="99">
        <v>500</v>
      </c>
      <c r="D98" s="100" t="s">
        <v>51</v>
      </c>
      <c r="E98" s="101" t="s">
        <v>40</v>
      </c>
    </row>
    <row r="99" spans="1:5" x14ac:dyDescent="0.2">
      <c r="A99" s="107">
        <v>43194.613553240742</v>
      </c>
      <c r="B99" s="107">
        <v>43195</v>
      </c>
      <c r="C99" s="99">
        <v>300</v>
      </c>
      <c r="D99" s="100" t="s">
        <v>315</v>
      </c>
      <c r="E99" s="101" t="s">
        <v>40</v>
      </c>
    </row>
    <row r="100" spans="1:5" x14ac:dyDescent="0.2">
      <c r="A100" s="107">
        <v>43194.614108796297</v>
      </c>
      <c r="B100" s="107">
        <v>43195</v>
      </c>
      <c r="C100" s="99">
        <v>500</v>
      </c>
      <c r="D100" s="100" t="s">
        <v>316</v>
      </c>
      <c r="E100" s="101" t="s">
        <v>176</v>
      </c>
    </row>
    <row r="101" spans="1:5" x14ac:dyDescent="0.2">
      <c r="A101" s="107">
        <v>43194.626145833332</v>
      </c>
      <c r="B101" s="107">
        <v>43195</v>
      </c>
      <c r="C101" s="99">
        <v>1000</v>
      </c>
      <c r="D101" s="100" t="s">
        <v>165</v>
      </c>
      <c r="E101" s="101" t="s">
        <v>176</v>
      </c>
    </row>
    <row r="102" spans="1:5" x14ac:dyDescent="0.2">
      <c r="A102" s="107">
        <v>43194.626493055555</v>
      </c>
      <c r="B102" s="107">
        <v>43195</v>
      </c>
      <c r="C102" s="99">
        <v>500</v>
      </c>
      <c r="D102" s="100" t="s">
        <v>317</v>
      </c>
      <c r="E102" s="101" t="s">
        <v>176</v>
      </c>
    </row>
    <row r="103" spans="1:5" x14ac:dyDescent="0.2">
      <c r="A103" s="107">
        <v>43194.627025462964</v>
      </c>
      <c r="B103" s="107">
        <v>43195</v>
      </c>
      <c r="C103" s="99">
        <v>5000</v>
      </c>
      <c r="D103" s="100" t="s">
        <v>165</v>
      </c>
      <c r="E103" s="101" t="s">
        <v>149</v>
      </c>
    </row>
    <row r="104" spans="1:5" x14ac:dyDescent="0.2">
      <c r="A104" s="107">
        <v>43194.627650462964</v>
      </c>
      <c r="B104" s="107">
        <v>43195</v>
      </c>
      <c r="C104" s="99">
        <v>500</v>
      </c>
      <c r="D104" s="100" t="s">
        <v>317</v>
      </c>
      <c r="E104" s="101" t="s">
        <v>149</v>
      </c>
    </row>
    <row r="105" spans="1:5" x14ac:dyDescent="0.2">
      <c r="A105" s="107">
        <v>43194.630578703705</v>
      </c>
      <c r="B105" s="107">
        <v>43195</v>
      </c>
      <c r="C105" s="99">
        <v>500</v>
      </c>
      <c r="D105" s="100" t="s">
        <v>318</v>
      </c>
      <c r="E105" s="101" t="s">
        <v>176</v>
      </c>
    </row>
    <row r="106" spans="1:5" x14ac:dyDescent="0.2">
      <c r="A106" s="107">
        <v>43194.631423611114</v>
      </c>
      <c r="B106" s="107">
        <v>43195</v>
      </c>
      <c r="C106" s="99">
        <v>626</v>
      </c>
      <c r="D106" s="100" t="s">
        <v>165</v>
      </c>
      <c r="E106" s="101" t="s">
        <v>148</v>
      </c>
    </row>
    <row r="107" spans="1:5" x14ac:dyDescent="0.2">
      <c r="A107" s="107">
        <v>43194.631944444445</v>
      </c>
      <c r="B107" s="107">
        <v>43195</v>
      </c>
      <c r="C107" s="99">
        <v>500</v>
      </c>
      <c r="D107" s="100" t="s">
        <v>318</v>
      </c>
      <c r="E107" s="101" t="s">
        <v>149</v>
      </c>
    </row>
    <row r="108" spans="1:5" x14ac:dyDescent="0.2">
      <c r="A108" s="107">
        <v>43194.632361111115</v>
      </c>
      <c r="B108" s="107">
        <v>43195</v>
      </c>
      <c r="C108" s="99">
        <v>500</v>
      </c>
      <c r="D108" s="100" t="s">
        <v>319</v>
      </c>
      <c r="E108" s="101" t="s">
        <v>149</v>
      </c>
    </row>
    <row r="109" spans="1:5" x14ac:dyDescent="0.2">
      <c r="A109" s="107">
        <v>43194.632905092592</v>
      </c>
      <c r="B109" s="107">
        <v>43195</v>
      </c>
      <c r="C109" s="99">
        <v>500</v>
      </c>
      <c r="D109" s="100" t="s">
        <v>80</v>
      </c>
      <c r="E109" s="101" t="s">
        <v>149</v>
      </c>
    </row>
    <row r="110" spans="1:5" x14ac:dyDescent="0.2">
      <c r="A110" s="107">
        <v>43194.634270833332</v>
      </c>
      <c r="B110" s="107">
        <v>43195</v>
      </c>
      <c r="C110" s="99">
        <v>500</v>
      </c>
      <c r="D110" s="100" t="s">
        <v>80</v>
      </c>
      <c r="E110" s="101" t="s">
        <v>176</v>
      </c>
    </row>
    <row r="111" spans="1:5" x14ac:dyDescent="0.2">
      <c r="A111" s="107">
        <v>43194.636412037034</v>
      </c>
      <c r="B111" s="107">
        <v>43195</v>
      </c>
      <c r="C111" s="99">
        <v>500</v>
      </c>
      <c r="D111" s="100" t="s">
        <v>319</v>
      </c>
      <c r="E111" s="101" t="s">
        <v>176</v>
      </c>
    </row>
    <row r="112" spans="1:5" x14ac:dyDescent="0.2">
      <c r="A112" s="107">
        <v>43194.641550925924</v>
      </c>
      <c r="B112" s="107">
        <v>43195</v>
      </c>
      <c r="C112" s="99">
        <v>300</v>
      </c>
      <c r="D112" s="100" t="s">
        <v>320</v>
      </c>
      <c r="E112" s="101" t="s">
        <v>149</v>
      </c>
    </row>
    <row r="113" spans="1:5" x14ac:dyDescent="0.2">
      <c r="A113" s="107">
        <v>43194.64230324074</v>
      </c>
      <c r="B113" s="107">
        <v>43195</v>
      </c>
      <c r="C113" s="99">
        <v>250</v>
      </c>
      <c r="D113" s="100" t="s">
        <v>321</v>
      </c>
      <c r="E113" s="101" t="s">
        <v>176</v>
      </c>
    </row>
    <row r="114" spans="1:5" x14ac:dyDescent="0.2">
      <c r="A114" s="107">
        <v>43194.649062500001</v>
      </c>
      <c r="B114" s="107">
        <v>43195</v>
      </c>
      <c r="C114" s="99">
        <v>200</v>
      </c>
      <c r="D114" s="100" t="s">
        <v>322</v>
      </c>
      <c r="E114" s="101" t="s">
        <v>40</v>
      </c>
    </row>
    <row r="115" spans="1:5" x14ac:dyDescent="0.2">
      <c r="A115" s="107">
        <v>43194.649930555555</v>
      </c>
      <c r="B115" s="107">
        <v>43195</v>
      </c>
      <c r="C115" s="99">
        <v>500</v>
      </c>
      <c r="D115" s="100" t="s">
        <v>323</v>
      </c>
      <c r="E115" s="101" t="s">
        <v>149</v>
      </c>
    </row>
    <row r="116" spans="1:5" x14ac:dyDescent="0.2">
      <c r="A116" s="107">
        <v>43194.651747685188</v>
      </c>
      <c r="B116" s="107">
        <v>43195</v>
      </c>
      <c r="C116" s="99">
        <v>150</v>
      </c>
      <c r="D116" s="100" t="s">
        <v>324</v>
      </c>
      <c r="E116" s="101" t="s">
        <v>149</v>
      </c>
    </row>
    <row r="117" spans="1:5" x14ac:dyDescent="0.2">
      <c r="A117" s="107">
        <v>43194.652442129627</v>
      </c>
      <c r="B117" s="107">
        <v>43195</v>
      </c>
      <c r="C117" s="99">
        <v>150</v>
      </c>
      <c r="D117" s="100" t="s">
        <v>324</v>
      </c>
      <c r="E117" s="101" t="s">
        <v>176</v>
      </c>
    </row>
    <row r="118" spans="1:5" x14ac:dyDescent="0.2">
      <c r="A118" s="107">
        <v>43194.65289351852</v>
      </c>
      <c r="B118" s="107">
        <v>43195</v>
      </c>
      <c r="C118" s="99">
        <v>1000</v>
      </c>
      <c r="D118" s="100" t="s">
        <v>325</v>
      </c>
      <c r="E118" s="101" t="s">
        <v>176</v>
      </c>
    </row>
    <row r="119" spans="1:5" x14ac:dyDescent="0.2">
      <c r="A119" s="107">
        <v>43194.653645833336</v>
      </c>
      <c r="B119" s="107">
        <v>43195</v>
      </c>
      <c r="C119" s="99">
        <v>500</v>
      </c>
      <c r="D119" s="100" t="s">
        <v>153</v>
      </c>
      <c r="E119" s="101" t="s">
        <v>176</v>
      </c>
    </row>
    <row r="120" spans="1:5" x14ac:dyDescent="0.2">
      <c r="A120" s="107">
        <v>43194.661111111112</v>
      </c>
      <c r="B120" s="107">
        <v>43195</v>
      </c>
      <c r="C120" s="99">
        <v>500</v>
      </c>
      <c r="D120" s="100" t="s">
        <v>326</v>
      </c>
      <c r="E120" s="101" t="s">
        <v>149</v>
      </c>
    </row>
    <row r="121" spans="1:5" x14ac:dyDescent="0.2">
      <c r="A121" s="107">
        <v>43194.662175925929</v>
      </c>
      <c r="B121" s="107">
        <v>43195</v>
      </c>
      <c r="C121" s="99">
        <v>500</v>
      </c>
      <c r="D121" s="100" t="s">
        <v>326</v>
      </c>
      <c r="E121" s="101" t="s">
        <v>176</v>
      </c>
    </row>
    <row r="122" spans="1:5" x14ac:dyDescent="0.2">
      <c r="A122" s="107">
        <v>43194.669016203705</v>
      </c>
      <c r="B122" s="107">
        <v>43195</v>
      </c>
      <c r="C122" s="99">
        <v>180</v>
      </c>
      <c r="D122" s="100" t="s">
        <v>327</v>
      </c>
      <c r="E122" s="101" t="s">
        <v>176</v>
      </c>
    </row>
    <row r="123" spans="1:5" x14ac:dyDescent="0.2">
      <c r="A123" s="107">
        <v>43194.676770833335</v>
      </c>
      <c r="B123" s="107">
        <v>43195</v>
      </c>
      <c r="C123" s="99">
        <v>300</v>
      </c>
      <c r="D123" s="100" t="s">
        <v>328</v>
      </c>
      <c r="E123" s="101" t="s">
        <v>149</v>
      </c>
    </row>
    <row r="124" spans="1:5" x14ac:dyDescent="0.2">
      <c r="A124" s="107">
        <v>43194.677187499998</v>
      </c>
      <c r="B124" s="107">
        <v>43195</v>
      </c>
      <c r="C124" s="99">
        <v>300</v>
      </c>
      <c r="D124" s="100" t="s">
        <v>328</v>
      </c>
      <c r="E124" s="101" t="s">
        <v>176</v>
      </c>
    </row>
    <row r="125" spans="1:5" x14ac:dyDescent="0.2">
      <c r="A125" s="107">
        <v>43194.69127314815</v>
      </c>
      <c r="B125" s="107">
        <v>43195</v>
      </c>
      <c r="C125" s="99">
        <v>1000</v>
      </c>
      <c r="D125" s="100" t="s">
        <v>329</v>
      </c>
      <c r="E125" s="101" t="s">
        <v>149</v>
      </c>
    </row>
    <row r="126" spans="1:5" x14ac:dyDescent="0.2">
      <c r="A126" s="107">
        <v>43194.691990740743</v>
      </c>
      <c r="B126" s="107">
        <v>43195</v>
      </c>
      <c r="C126" s="99">
        <v>2700</v>
      </c>
      <c r="D126" s="100" t="s">
        <v>330</v>
      </c>
      <c r="E126" s="101" t="s">
        <v>176</v>
      </c>
    </row>
    <row r="127" spans="1:5" x14ac:dyDescent="0.2">
      <c r="A127" s="107">
        <v>43194.692511574074</v>
      </c>
      <c r="B127" s="107">
        <v>43195</v>
      </c>
      <c r="C127" s="99">
        <v>500</v>
      </c>
      <c r="D127" s="100" t="s">
        <v>51</v>
      </c>
      <c r="E127" s="101" t="s">
        <v>149</v>
      </c>
    </row>
    <row r="128" spans="1:5" x14ac:dyDescent="0.2">
      <c r="A128" s="107">
        <v>43194.693148148152</v>
      </c>
      <c r="B128" s="107">
        <v>43195</v>
      </c>
      <c r="C128" s="99">
        <v>1000</v>
      </c>
      <c r="D128" s="100" t="s">
        <v>329</v>
      </c>
      <c r="E128" s="101" t="s">
        <v>176</v>
      </c>
    </row>
    <row r="129" spans="1:5" x14ac:dyDescent="0.2">
      <c r="A129" s="107">
        <v>43194.693807870368</v>
      </c>
      <c r="B129" s="107">
        <v>43195</v>
      </c>
      <c r="C129" s="99">
        <v>500</v>
      </c>
      <c r="D129" s="100" t="s">
        <v>51</v>
      </c>
      <c r="E129" s="101" t="s">
        <v>176</v>
      </c>
    </row>
    <row r="130" spans="1:5" x14ac:dyDescent="0.2">
      <c r="A130" s="107">
        <v>43194.694745370369</v>
      </c>
      <c r="B130" s="107">
        <v>43195</v>
      </c>
      <c r="C130" s="99">
        <v>100</v>
      </c>
      <c r="D130" s="100" t="s">
        <v>331</v>
      </c>
      <c r="E130" s="101" t="s">
        <v>40</v>
      </c>
    </row>
    <row r="131" spans="1:5" x14ac:dyDescent="0.2">
      <c r="A131" s="107">
        <v>43194.697430555556</v>
      </c>
      <c r="B131" s="107">
        <v>43195</v>
      </c>
      <c r="C131" s="99">
        <v>200</v>
      </c>
      <c r="D131" s="100" t="s">
        <v>332</v>
      </c>
      <c r="E131" s="101" t="s">
        <v>149</v>
      </c>
    </row>
    <row r="132" spans="1:5" x14ac:dyDescent="0.2">
      <c r="A132" s="107">
        <v>43194.701550925929</v>
      </c>
      <c r="B132" s="107">
        <v>43195</v>
      </c>
      <c r="C132" s="99">
        <v>1500</v>
      </c>
      <c r="D132" s="100" t="s">
        <v>333</v>
      </c>
      <c r="E132" s="101" t="s">
        <v>149</v>
      </c>
    </row>
    <row r="133" spans="1:5" x14ac:dyDescent="0.2">
      <c r="A133" s="107">
        <v>43194.717881944445</v>
      </c>
      <c r="B133" s="107">
        <v>43195</v>
      </c>
      <c r="C133" s="99">
        <v>300</v>
      </c>
      <c r="D133" s="100" t="s">
        <v>334</v>
      </c>
      <c r="E133" s="101" t="s">
        <v>149</v>
      </c>
    </row>
    <row r="134" spans="1:5" x14ac:dyDescent="0.2">
      <c r="A134" s="107">
        <v>43194.718865740739</v>
      </c>
      <c r="B134" s="107">
        <v>43195</v>
      </c>
      <c r="C134" s="99">
        <v>3000</v>
      </c>
      <c r="D134" s="100" t="s">
        <v>335</v>
      </c>
      <c r="E134" s="101" t="s">
        <v>176</v>
      </c>
    </row>
    <row r="135" spans="1:5" x14ac:dyDescent="0.2">
      <c r="A135" s="107">
        <v>43194.734317129631</v>
      </c>
      <c r="B135" s="107">
        <v>43195</v>
      </c>
      <c r="C135" s="99">
        <v>300</v>
      </c>
      <c r="D135" s="100" t="s">
        <v>336</v>
      </c>
      <c r="E135" s="101" t="s">
        <v>40</v>
      </c>
    </row>
    <row r="136" spans="1:5" x14ac:dyDescent="0.2">
      <c r="A136" s="107">
        <v>43194.7578125</v>
      </c>
      <c r="B136" s="107">
        <v>43195</v>
      </c>
      <c r="C136" s="99">
        <v>2600</v>
      </c>
      <c r="D136" s="100" t="s">
        <v>337</v>
      </c>
      <c r="E136" s="101" t="s">
        <v>149</v>
      </c>
    </row>
    <row r="137" spans="1:5" x14ac:dyDescent="0.2">
      <c r="A137" s="107">
        <v>43194.78229166667</v>
      </c>
      <c r="B137" s="107">
        <v>43195</v>
      </c>
      <c r="C137" s="99">
        <v>50</v>
      </c>
      <c r="D137" s="100" t="s">
        <v>338</v>
      </c>
      <c r="E137" s="101" t="s">
        <v>40</v>
      </c>
    </row>
    <row r="138" spans="1:5" x14ac:dyDescent="0.2">
      <c r="A138" s="107">
        <v>43194.782766203702</v>
      </c>
      <c r="B138" s="107">
        <v>43195</v>
      </c>
      <c r="C138" s="99">
        <v>300</v>
      </c>
      <c r="D138" s="100" t="s">
        <v>339</v>
      </c>
      <c r="E138" s="101" t="s">
        <v>40</v>
      </c>
    </row>
    <row r="139" spans="1:5" x14ac:dyDescent="0.2">
      <c r="A139" s="107">
        <v>43194.796712962961</v>
      </c>
      <c r="B139" s="107">
        <v>43195</v>
      </c>
      <c r="C139" s="99">
        <v>1000</v>
      </c>
      <c r="D139" s="100" t="s">
        <v>340</v>
      </c>
      <c r="E139" s="101" t="s">
        <v>176</v>
      </c>
    </row>
    <row r="140" spans="1:5" x14ac:dyDescent="0.2">
      <c r="A140" s="107">
        <v>43194.837743055556</v>
      </c>
      <c r="B140" s="107">
        <v>43195</v>
      </c>
      <c r="C140" s="99">
        <v>1000</v>
      </c>
      <c r="D140" s="100" t="s">
        <v>341</v>
      </c>
      <c r="E140" s="101" t="s">
        <v>40</v>
      </c>
    </row>
    <row r="141" spans="1:5" x14ac:dyDescent="0.2">
      <c r="A141" s="107">
        <v>43194.844699074078</v>
      </c>
      <c r="B141" s="107">
        <v>43195</v>
      </c>
      <c r="C141" s="99">
        <v>1000</v>
      </c>
      <c r="D141" s="100" t="s">
        <v>342</v>
      </c>
      <c r="E141" s="101" t="s">
        <v>149</v>
      </c>
    </row>
    <row r="142" spans="1:5" x14ac:dyDescent="0.2">
      <c r="A142" s="107">
        <v>43194.845706018517</v>
      </c>
      <c r="B142" s="107">
        <v>43195</v>
      </c>
      <c r="C142" s="99">
        <v>1000</v>
      </c>
      <c r="D142" s="100" t="s">
        <v>342</v>
      </c>
      <c r="E142" s="101" t="s">
        <v>176</v>
      </c>
    </row>
    <row r="143" spans="1:5" x14ac:dyDescent="0.2">
      <c r="A143" s="107">
        <v>43194.885358796295</v>
      </c>
      <c r="B143" s="107">
        <v>43195</v>
      </c>
      <c r="C143" s="99">
        <v>500</v>
      </c>
      <c r="D143" s="100" t="s">
        <v>104</v>
      </c>
      <c r="E143" s="101" t="s">
        <v>40</v>
      </c>
    </row>
    <row r="144" spans="1:5" x14ac:dyDescent="0.2">
      <c r="A144" s="107">
        <v>43194.924479166664</v>
      </c>
      <c r="B144" s="107">
        <v>43195</v>
      </c>
      <c r="C144" s="99">
        <v>100</v>
      </c>
      <c r="D144" s="100" t="s">
        <v>343</v>
      </c>
      <c r="E144" s="101" t="s">
        <v>40</v>
      </c>
    </row>
    <row r="145" spans="1:5" x14ac:dyDescent="0.2">
      <c r="A145" s="107">
        <v>43194.934004629627</v>
      </c>
      <c r="B145" s="107">
        <v>43195</v>
      </c>
      <c r="C145" s="99">
        <v>500</v>
      </c>
      <c r="D145" s="100" t="s">
        <v>155</v>
      </c>
      <c r="E145" s="101" t="s">
        <v>40</v>
      </c>
    </row>
    <row r="146" spans="1:5" x14ac:dyDescent="0.2">
      <c r="A146" s="107">
        <v>43194.936030092591</v>
      </c>
      <c r="B146" s="107">
        <v>43195</v>
      </c>
      <c r="C146" s="99">
        <v>500</v>
      </c>
      <c r="D146" s="100" t="s">
        <v>344</v>
      </c>
      <c r="E146" s="101" t="s">
        <v>176</v>
      </c>
    </row>
    <row r="147" spans="1:5" x14ac:dyDescent="0.2">
      <c r="A147" s="107">
        <v>43194.937013888892</v>
      </c>
      <c r="B147" s="107">
        <v>43195</v>
      </c>
      <c r="C147" s="99">
        <v>500</v>
      </c>
      <c r="D147" s="100" t="s">
        <v>344</v>
      </c>
      <c r="E147" s="101" t="s">
        <v>149</v>
      </c>
    </row>
    <row r="148" spans="1:5" x14ac:dyDescent="0.2">
      <c r="A148" s="107">
        <v>43194.946238425924</v>
      </c>
      <c r="B148" s="107">
        <v>43195</v>
      </c>
      <c r="C148" s="99">
        <v>100</v>
      </c>
      <c r="D148" s="100" t="s">
        <v>343</v>
      </c>
      <c r="E148" s="101" t="s">
        <v>40</v>
      </c>
    </row>
    <row r="149" spans="1:5" x14ac:dyDescent="0.2">
      <c r="A149" s="107">
        <v>43194.967199074075</v>
      </c>
      <c r="B149" s="107">
        <v>43195</v>
      </c>
      <c r="C149" s="99">
        <v>300</v>
      </c>
      <c r="D149" s="100" t="s">
        <v>345</v>
      </c>
      <c r="E149" s="101" t="s">
        <v>176</v>
      </c>
    </row>
    <row r="150" spans="1:5" x14ac:dyDescent="0.2">
      <c r="A150" s="107">
        <v>43194.967638888891</v>
      </c>
      <c r="B150" s="107">
        <v>43195</v>
      </c>
      <c r="C150" s="99">
        <v>100</v>
      </c>
      <c r="D150" s="100" t="s">
        <v>343</v>
      </c>
      <c r="E150" s="101" t="s">
        <v>40</v>
      </c>
    </row>
    <row r="151" spans="1:5" x14ac:dyDescent="0.2">
      <c r="A151" s="107">
        <v>43194.974444444444</v>
      </c>
      <c r="B151" s="107">
        <v>43195</v>
      </c>
      <c r="C151" s="99">
        <v>1000</v>
      </c>
      <c r="D151" s="100" t="s">
        <v>333</v>
      </c>
      <c r="E151" s="101" t="s">
        <v>176</v>
      </c>
    </row>
    <row r="152" spans="1:5" x14ac:dyDescent="0.2">
      <c r="A152" s="107">
        <v>43195.233425925922</v>
      </c>
      <c r="B152" s="107">
        <v>43196</v>
      </c>
      <c r="C152" s="99">
        <v>200</v>
      </c>
      <c r="D152" s="100" t="s">
        <v>346</v>
      </c>
      <c r="E152" s="101" t="s">
        <v>40</v>
      </c>
    </row>
    <row r="153" spans="1:5" x14ac:dyDescent="0.2">
      <c r="A153" s="107">
        <v>43195.34814814815</v>
      </c>
      <c r="B153" s="107">
        <v>43196</v>
      </c>
      <c r="C153" s="99">
        <v>200</v>
      </c>
      <c r="D153" s="100" t="s">
        <v>347</v>
      </c>
      <c r="E153" s="101" t="s">
        <v>40</v>
      </c>
    </row>
    <row r="154" spans="1:5" x14ac:dyDescent="0.2">
      <c r="A154" s="107">
        <v>43195.452048611114</v>
      </c>
      <c r="B154" s="107">
        <v>43196</v>
      </c>
      <c r="C154" s="99">
        <v>500</v>
      </c>
      <c r="D154" s="100" t="s">
        <v>348</v>
      </c>
      <c r="E154" s="101" t="s">
        <v>149</v>
      </c>
    </row>
    <row r="155" spans="1:5" x14ac:dyDescent="0.2">
      <c r="A155" s="107">
        <v>43195.454571759263</v>
      </c>
      <c r="B155" s="107">
        <v>43196</v>
      </c>
      <c r="C155" s="99">
        <v>500</v>
      </c>
      <c r="D155" s="100" t="s">
        <v>348</v>
      </c>
      <c r="E155" s="101" t="s">
        <v>176</v>
      </c>
    </row>
    <row r="156" spans="1:5" x14ac:dyDescent="0.2">
      <c r="A156" s="107">
        <v>43195.456342592595</v>
      </c>
      <c r="B156" s="107">
        <v>43196</v>
      </c>
      <c r="C156" s="99">
        <v>500</v>
      </c>
      <c r="D156" s="100" t="s">
        <v>349</v>
      </c>
      <c r="E156" s="101" t="s">
        <v>149</v>
      </c>
    </row>
    <row r="157" spans="1:5" x14ac:dyDescent="0.2">
      <c r="A157" s="107">
        <v>43195.457430555558</v>
      </c>
      <c r="B157" s="107">
        <v>43196</v>
      </c>
      <c r="C157" s="99">
        <v>500</v>
      </c>
      <c r="D157" s="100" t="s">
        <v>64</v>
      </c>
      <c r="E157" s="101" t="s">
        <v>176</v>
      </c>
    </row>
    <row r="158" spans="1:5" x14ac:dyDescent="0.2">
      <c r="A158" s="107">
        <v>43195.464201388888</v>
      </c>
      <c r="B158" s="107">
        <v>43196</v>
      </c>
      <c r="C158" s="99">
        <v>1500</v>
      </c>
      <c r="D158" s="100" t="s">
        <v>350</v>
      </c>
      <c r="E158" s="101" t="s">
        <v>40</v>
      </c>
    </row>
    <row r="159" spans="1:5" x14ac:dyDescent="0.2">
      <c r="A159" s="107">
        <v>43195.484907407408</v>
      </c>
      <c r="B159" s="107">
        <v>43196</v>
      </c>
      <c r="C159" s="99">
        <v>100</v>
      </c>
      <c r="D159" s="100" t="s">
        <v>351</v>
      </c>
      <c r="E159" s="101" t="s">
        <v>40</v>
      </c>
    </row>
    <row r="160" spans="1:5" x14ac:dyDescent="0.2">
      <c r="A160" s="107">
        <v>43195.524976851855</v>
      </c>
      <c r="B160" s="107">
        <v>43196</v>
      </c>
      <c r="C160" s="99">
        <v>50</v>
      </c>
      <c r="D160" s="100" t="s">
        <v>352</v>
      </c>
      <c r="E160" s="101" t="s">
        <v>149</v>
      </c>
    </row>
    <row r="161" spans="1:5" x14ac:dyDescent="0.2">
      <c r="A161" s="107">
        <v>43195.526365740741</v>
      </c>
      <c r="B161" s="107">
        <v>43196</v>
      </c>
      <c r="C161" s="99">
        <v>50</v>
      </c>
      <c r="D161" s="100" t="s">
        <v>352</v>
      </c>
      <c r="E161" s="101" t="s">
        <v>176</v>
      </c>
    </row>
    <row r="162" spans="1:5" x14ac:dyDescent="0.2">
      <c r="A162" s="107">
        <v>43195.52716435185</v>
      </c>
      <c r="B162" s="107">
        <v>43196</v>
      </c>
      <c r="C162" s="99">
        <v>450</v>
      </c>
      <c r="D162" s="100" t="s">
        <v>327</v>
      </c>
      <c r="E162" s="101" t="s">
        <v>149</v>
      </c>
    </row>
    <row r="163" spans="1:5" x14ac:dyDescent="0.2">
      <c r="A163" s="107">
        <v>43195.538495370369</v>
      </c>
      <c r="B163" s="107">
        <v>43196</v>
      </c>
      <c r="C163" s="99">
        <v>100</v>
      </c>
      <c r="D163" s="100" t="s">
        <v>353</v>
      </c>
      <c r="E163" s="101" t="s">
        <v>40</v>
      </c>
    </row>
    <row r="164" spans="1:5" x14ac:dyDescent="0.2">
      <c r="A164" s="107">
        <v>43195.542511574073</v>
      </c>
      <c r="B164" s="107">
        <v>43196</v>
      </c>
      <c r="C164" s="99">
        <v>200</v>
      </c>
      <c r="D164" s="100" t="s">
        <v>354</v>
      </c>
      <c r="E164" s="101" t="s">
        <v>40</v>
      </c>
    </row>
    <row r="165" spans="1:5" x14ac:dyDescent="0.2">
      <c r="A165" s="107">
        <v>43195.579571759263</v>
      </c>
      <c r="B165" s="107">
        <v>43196</v>
      </c>
      <c r="C165" s="99">
        <v>1000</v>
      </c>
      <c r="D165" s="100" t="s">
        <v>355</v>
      </c>
      <c r="E165" s="101" t="s">
        <v>40</v>
      </c>
    </row>
    <row r="166" spans="1:5" x14ac:dyDescent="0.2">
      <c r="A166" s="107">
        <v>43195.65965277778</v>
      </c>
      <c r="B166" s="107">
        <v>43196</v>
      </c>
      <c r="C166" s="99">
        <v>200</v>
      </c>
      <c r="D166" s="100" t="s">
        <v>134</v>
      </c>
      <c r="E166" s="101" t="s">
        <v>40</v>
      </c>
    </row>
    <row r="167" spans="1:5" x14ac:dyDescent="0.2">
      <c r="A167" s="107">
        <v>43195.6794212963</v>
      </c>
      <c r="B167" s="107">
        <v>43196</v>
      </c>
      <c r="C167" s="99">
        <v>500</v>
      </c>
      <c r="D167" s="100" t="s">
        <v>356</v>
      </c>
      <c r="E167" s="101" t="s">
        <v>40</v>
      </c>
    </row>
    <row r="168" spans="1:5" x14ac:dyDescent="0.2">
      <c r="A168" s="107">
        <v>43195.70480324074</v>
      </c>
      <c r="B168" s="107">
        <v>43196</v>
      </c>
      <c r="C168" s="99">
        <v>300</v>
      </c>
      <c r="D168" s="100" t="s">
        <v>158</v>
      </c>
      <c r="E168" s="101" t="s">
        <v>40</v>
      </c>
    </row>
    <row r="169" spans="1:5" x14ac:dyDescent="0.2">
      <c r="A169" s="107">
        <v>43195.723900462966</v>
      </c>
      <c r="B169" s="107">
        <v>43196</v>
      </c>
      <c r="C169" s="99">
        <v>100</v>
      </c>
      <c r="D169" s="100" t="s">
        <v>357</v>
      </c>
      <c r="E169" s="101" t="s">
        <v>40</v>
      </c>
    </row>
    <row r="170" spans="1:5" x14ac:dyDescent="0.2">
      <c r="A170" s="107">
        <v>43195.741435185184</v>
      </c>
      <c r="B170" s="107">
        <v>43196</v>
      </c>
      <c r="C170" s="99">
        <v>500</v>
      </c>
      <c r="D170" s="100" t="s">
        <v>312</v>
      </c>
      <c r="E170" s="101" t="s">
        <v>149</v>
      </c>
    </row>
    <row r="171" spans="1:5" x14ac:dyDescent="0.2">
      <c r="A171" s="107">
        <v>43195.766053240739</v>
      </c>
      <c r="B171" s="107">
        <v>43196</v>
      </c>
      <c r="C171" s="99">
        <v>200</v>
      </c>
      <c r="D171" s="100" t="s">
        <v>358</v>
      </c>
      <c r="E171" s="101" t="s">
        <v>176</v>
      </c>
    </row>
    <row r="172" spans="1:5" x14ac:dyDescent="0.2">
      <c r="A172" s="107">
        <v>43195.819224537037</v>
      </c>
      <c r="B172" s="107">
        <v>43196</v>
      </c>
      <c r="C172" s="99">
        <v>500</v>
      </c>
      <c r="D172" s="100" t="s">
        <v>359</v>
      </c>
      <c r="E172" s="101" t="s">
        <v>176</v>
      </c>
    </row>
    <row r="173" spans="1:5" x14ac:dyDescent="0.2">
      <c r="A173" s="107">
        <v>43195.824826388889</v>
      </c>
      <c r="B173" s="107">
        <v>43196</v>
      </c>
      <c r="C173" s="99">
        <v>500</v>
      </c>
      <c r="D173" s="100" t="s">
        <v>360</v>
      </c>
      <c r="E173" s="101" t="s">
        <v>176</v>
      </c>
    </row>
    <row r="174" spans="1:5" x14ac:dyDescent="0.2">
      <c r="A174" s="107">
        <v>43195.82739583333</v>
      </c>
      <c r="B174" s="107">
        <v>43196</v>
      </c>
      <c r="C174" s="99">
        <v>500</v>
      </c>
      <c r="D174" s="100" t="s">
        <v>360</v>
      </c>
      <c r="E174" s="101" t="s">
        <v>149</v>
      </c>
    </row>
    <row r="175" spans="1:5" x14ac:dyDescent="0.2">
      <c r="A175" s="107">
        <v>43195.894756944443</v>
      </c>
      <c r="B175" s="107">
        <v>43196</v>
      </c>
      <c r="C175" s="99">
        <v>100</v>
      </c>
      <c r="D175" s="100" t="s">
        <v>361</v>
      </c>
      <c r="E175" s="101" t="s">
        <v>176</v>
      </c>
    </row>
    <row r="176" spans="1:5" x14ac:dyDescent="0.2">
      <c r="A176" s="107">
        <v>43195.95853009259</v>
      </c>
      <c r="B176" s="107">
        <v>43196</v>
      </c>
      <c r="C176" s="99">
        <v>1000</v>
      </c>
      <c r="D176" s="100" t="s">
        <v>362</v>
      </c>
      <c r="E176" s="101" t="s">
        <v>149</v>
      </c>
    </row>
    <row r="177" spans="1:5" x14ac:dyDescent="0.2">
      <c r="A177" s="107">
        <v>43196.026423611111</v>
      </c>
      <c r="B177" s="107">
        <v>43199</v>
      </c>
      <c r="C177" s="99">
        <v>3000</v>
      </c>
      <c r="D177" s="100" t="s">
        <v>157</v>
      </c>
      <c r="E177" s="101" t="s">
        <v>40</v>
      </c>
    </row>
    <row r="178" spans="1:5" x14ac:dyDescent="0.2">
      <c r="A178" s="107">
        <v>43196.413101851853</v>
      </c>
      <c r="B178" s="107">
        <v>43199</v>
      </c>
      <c r="C178" s="99">
        <v>500</v>
      </c>
      <c r="D178" s="100" t="s">
        <v>75</v>
      </c>
      <c r="E178" s="101" t="s">
        <v>40</v>
      </c>
    </row>
    <row r="179" spans="1:5" x14ac:dyDescent="0.2">
      <c r="A179" s="107">
        <v>43196.508634259262</v>
      </c>
      <c r="B179" s="107">
        <v>43199</v>
      </c>
      <c r="C179" s="99">
        <v>500</v>
      </c>
      <c r="D179" s="100" t="s">
        <v>140</v>
      </c>
      <c r="E179" s="101" t="s">
        <v>176</v>
      </c>
    </row>
    <row r="180" spans="1:5" x14ac:dyDescent="0.2">
      <c r="A180" s="107">
        <v>43196.587569444448</v>
      </c>
      <c r="B180" s="107">
        <v>43199</v>
      </c>
      <c r="C180" s="99">
        <v>1000</v>
      </c>
      <c r="D180" s="100" t="s">
        <v>363</v>
      </c>
      <c r="E180" s="101" t="s">
        <v>176</v>
      </c>
    </row>
    <row r="181" spans="1:5" x14ac:dyDescent="0.2">
      <c r="A181" s="107">
        <v>43196.616296296299</v>
      </c>
      <c r="B181" s="107">
        <v>43199</v>
      </c>
      <c r="C181" s="99">
        <v>54</v>
      </c>
      <c r="D181" s="100" t="s">
        <v>364</v>
      </c>
      <c r="E181" s="101" t="s">
        <v>40</v>
      </c>
    </row>
    <row r="182" spans="1:5" x14ac:dyDescent="0.2">
      <c r="A182" s="107">
        <v>43196.62672453704</v>
      </c>
      <c r="B182" s="107">
        <v>43199</v>
      </c>
      <c r="C182" s="99">
        <v>100</v>
      </c>
      <c r="D182" s="100" t="s">
        <v>365</v>
      </c>
      <c r="E182" s="101" t="s">
        <v>40</v>
      </c>
    </row>
    <row r="183" spans="1:5" x14ac:dyDescent="0.2">
      <c r="A183" s="107">
        <v>43196.692303240743</v>
      </c>
      <c r="B183" s="107">
        <v>43199</v>
      </c>
      <c r="C183" s="99">
        <v>500</v>
      </c>
      <c r="D183" s="100" t="s">
        <v>366</v>
      </c>
      <c r="E183" s="101" t="s">
        <v>176</v>
      </c>
    </row>
    <row r="184" spans="1:5" x14ac:dyDescent="0.2">
      <c r="A184" s="107">
        <v>43196.732152777775</v>
      </c>
      <c r="B184" s="107">
        <v>43199</v>
      </c>
      <c r="C184" s="99">
        <v>300</v>
      </c>
      <c r="D184" s="100" t="s">
        <v>156</v>
      </c>
      <c r="E184" s="101" t="s">
        <v>40</v>
      </c>
    </row>
    <row r="185" spans="1:5" x14ac:dyDescent="0.2">
      <c r="A185" s="107">
        <v>43196.846712962964</v>
      </c>
      <c r="B185" s="107">
        <v>43199</v>
      </c>
      <c r="C185" s="99">
        <v>500</v>
      </c>
      <c r="D185" s="100" t="s">
        <v>87</v>
      </c>
      <c r="E185" s="101" t="s">
        <v>40</v>
      </c>
    </row>
    <row r="186" spans="1:5" x14ac:dyDescent="0.2">
      <c r="A186" s="107">
        <v>43196.954143518517</v>
      </c>
      <c r="B186" s="107">
        <v>43199</v>
      </c>
      <c r="C186" s="99">
        <v>100</v>
      </c>
      <c r="D186" s="100" t="s">
        <v>367</v>
      </c>
      <c r="E186" s="101" t="s">
        <v>176</v>
      </c>
    </row>
    <row r="187" spans="1:5" x14ac:dyDescent="0.2">
      <c r="A187" s="107">
        <v>43197.409756944442</v>
      </c>
      <c r="B187" s="107">
        <v>43199</v>
      </c>
      <c r="C187" s="99">
        <v>300</v>
      </c>
      <c r="D187" s="100" t="s">
        <v>80</v>
      </c>
      <c r="E187" s="101" t="s">
        <v>40</v>
      </c>
    </row>
    <row r="188" spans="1:5" x14ac:dyDescent="0.2">
      <c r="A188" s="107">
        <v>43197.416516203702</v>
      </c>
      <c r="B188" s="107">
        <v>43199</v>
      </c>
      <c r="C188" s="99">
        <v>500</v>
      </c>
      <c r="D188" s="100" t="s">
        <v>368</v>
      </c>
      <c r="E188" s="101" t="s">
        <v>176</v>
      </c>
    </row>
    <row r="189" spans="1:5" x14ac:dyDescent="0.2">
      <c r="A189" s="107">
        <v>43197.45722222222</v>
      </c>
      <c r="B189" s="107">
        <v>43199</v>
      </c>
      <c r="C189" s="99">
        <v>15000</v>
      </c>
      <c r="D189" s="100" t="s">
        <v>142</v>
      </c>
      <c r="E189" s="101" t="s">
        <v>40</v>
      </c>
    </row>
    <row r="190" spans="1:5" x14ac:dyDescent="0.2">
      <c r="A190" s="107">
        <v>43197.503483796296</v>
      </c>
      <c r="B190" s="107">
        <v>43199</v>
      </c>
      <c r="C190" s="99">
        <v>100</v>
      </c>
      <c r="D190" s="100" t="s">
        <v>159</v>
      </c>
      <c r="E190" s="101" t="s">
        <v>40</v>
      </c>
    </row>
    <row r="191" spans="1:5" x14ac:dyDescent="0.2">
      <c r="A191" s="107">
        <v>43197.596932870372</v>
      </c>
      <c r="B191" s="107">
        <v>43199</v>
      </c>
      <c r="C191" s="99">
        <v>2000</v>
      </c>
      <c r="D191" s="100" t="s">
        <v>369</v>
      </c>
      <c r="E191" s="101" t="s">
        <v>40</v>
      </c>
    </row>
    <row r="192" spans="1:5" x14ac:dyDescent="0.2">
      <c r="A192" s="107">
        <v>43197.704872685186</v>
      </c>
      <c r="B192" s="107">
        <v>43199</v>
      </c>
      <c r="C192" s="99">
        <v>300</v>
      </c>
      <c r="D192" s="100" t="s">
        <v>45</v>
      </c>
      <c r="E192" s="101" t="s">
        <v>40</v>
      </c>
    </row>
    <row r="193" spans="1:5" x14ac:dyDescent="0.2">
      <c r="A193" s="107">
        <v>43197.87909722222</v>
      </c>
      <c r="B193" s="107">
        <v>43199</v>
      </c>
      <c r="C193" s="99">
        <v>200</v>
      </c>
      <c r="D193" s="100" t="s">
        <v>62</v>
      </c>
      <c r="E193" s="101" t="s">
        <v>176</v>
      </c>
    </row>
    <row r="194" spans="1:5" x14ac:dyDescent="0.2">
      <c r="A194" s="107">
        <v>43198.285833333335</v>
      </c>
      <c r="B194" s="107">
        <v>43199</v>
      </c>
      <c r="C194" s="99">
        <v>1500</v>
      </c>
      <c r="D194" s="100" t="s">
        <v>201</v>
      </c>
      <c r="E194" s="101" t="s">
        <v>176</v>
      </c>
    </row>
    <row r="195" spans="1:5" x14ac:dyDescent="0.2">
      <c r="A195" s="107">
        <v>43198.290173611109</v>
      </c>
      <c r="B195" s="107">
        <v>43199</v>
      </c>
      <c r="C195" s="99">
        <v>800</v>
      </c>
      <c r="D195" s="100" t="s">
        <v>201</v>
      </c>
      <c r="E195" s="101" t="s">
        <v>176</v>
      </c>
    </row>
    <row r="196" spans="1:5" x14ac:dyDescent="0.2">
      <c r="A196" s="107">
        <v>43198.503472222219</v>
      </c>
      <c r="B196" s="107">
        <v>43199</v>
      </c>
      <c r="C196" s="99">
        <v>50</v>
      </c>
      <c r="D196" s="100" t="s">
        <v>126</v>
      </c>
      <c r="E196" s="101" t="s">
        <v>40</v>
      </c>
    </row>
    <row r="197" spans="1:5" x14ac:dyDescent="0.2">
      <c r="A197" s="107">
        <v>43198.533668981479</v>
      </c>
      <c r="B197" s="107">
        <v>43199</v>
      </c>
      <c r="C197" s="99">
        <v>200</v>
      </c>
      <c r="D197" s="100" t="s">
        <v>370</v>
      </c>
      <c r="E197" s="101" t="s">
        <v>40</v>
      </c>
    </row>
    <row r="198" spans="1:5" x14ac:dyDescent="0.2">
      <c r="A198" s="107">
        <v>43198.552002314813</v>
      </c>
      <c r="B198" s="107">
        <v>43199</v>
      </c>
      <c r="C198" s="99">
        <v>500</v>
      </c>
      <c r="D198" s="100" t="s">
        <v>144</v>
      </c>
      <c r="E198" s="101" t="s">
        <v>40</v>
      </c>
    </row>
    <row r="199" spans="1:5" x14ac:dyDescent="0.2">
      <c r="A199" s="107">
        <v>43198.697905092595</v>
      </c>
      <c r="B199" s="107">
        <v>43199</v>
      </c>
      <c r="C199" s="99">
        <v>100</v>
      </c>
      <c r="D199" s="100" t="s">
        <v>60</v>
      </c>
      <c r="E199" s="101" t="s">
        <v>40</v>
      </c>
    </row>
    <row r="200" spans="1:5" x14ac:dyDescent="0.2">
      <c r="A200" s="107">
        <v>43198.701388888891</v>
      </c>
      <c r="B200" s="107">
        <v>43199</v>
      </c>
      <c r="C200" s="99">
        <v>100</v>
      </c>
      <c r="D200" s="100" t="s">
        <v>60</v>
      </c>
      <c r="E200" s="101" t="s">
        <v>40</v>
      </c>
    </row>
    <row r="201" spans="1:5" x14ac:dyDescent="0.2">
      <c r="A201" s="107">
        <v>43198.725682870368</v>
      </c>
      <c r="B201" s="107">
        <v>43199</v>
      </c>
      <c r="C201" s="99">
        <v>300</v>
      </c>
      <c r="D201" s="100" t="s">
        <v>161</v>
      </c>
      <c r="E201" s="101" t="s">
        <v>40</v>
      </c>
    </row>
    <row r="202" spans="1:5" x14ac:dyDescent="0.2">
      <c r="A202" s="107">
        <v>43198.729525462964</v>
      </c>
      <c r="B202" s="107">
        <v>43199</v>
      </c>
      <c r="C202" s="99">
        <v>467</v>
      </c>
      <c r="D202" s="100" t="s">
        <v>89</v>
      </c>
      <c r="E202" s="101" t="s">
        <v>40</v>
      </c>
    </row>
    <row r="203" spans="1:5" x14ac:dyDescent="0.2">
      <c r="A203" s="107">
        <v>43198.911030092589</v>
      </c>
      <c r="B203" s="107">
        <v>43199</v>
      </c>
      <c r="C203" s="99">
        <v>500</v>
      </c>
      <c r="D203" s="100" t="s">
        <v>371</v>
      </c>
      <c r="E203" s="101" t="s">
        <v>40</v>
      </c>
    </row>
    <row r="204" spans="1:5" x14ac:dyDescent="0.2">
      <c r="A204" s="107">
        <v>43199.362500000003</v>
      </c>
      <c r="B204" s="107">
        <v>43200</v>
      </c>
      <c r="C204" s="99">
        <v>1500</v>
      </c>
      <c r="D204" s="100" t="s">
        <v>372</v>
      </c>
      <c r="E204" s="101" t="s">
        <v>40</v>
      </c>
    </row>
    <row r="205" spans="1:5" x14ac:dyDescent="0.2">
      <c r="A205" s="107">
        <v>43199.385775462964</v>
      </c>
      <c r="B205" s="107">
        <v>43200</v>
      </c>
      <c r="C205" s="99">
        <v>300</v>
      </c>
      <c r="D205" s="100" t="s">
        <v>373</v>
      </c>
      <c r="E205" s="101" t="s">
        <v>40</v>
      </c>
    </row>
    <row r="206" spans="1:5" x14ac:dyDescent="0.2">
      <c r="A206" s="107">
        <v>43199.387453703705</v>
      </c>
      <c r="B206" s="107">
        <v>43200</v>
      </c>
      <c r="C206" s="99">
        <v>100</v>
      </c>
      <c r="D206" s="100" t="s">
        <v>105</v>
      </c>
      <c r="E206" s="101" t="s">
        <v>40</v>
      </c>
    </row>
    <row r="207" spans="1:5" x14ac:dyDescent="0.2">
      <c r="A207" s="107">
        <v>43199.458240740743</v>
      </c>
      <c r="B207" s="107">
        <v>43200</v>
      </c>
      <c r="C207" s="99">
        <v>500</v>
      </c>
      <c r="D207" s="100" t="s">
        <v>374</v>
      </c>
      <c r="E207" s="101" t="s">
        <v>176</v>
      </c>
    </row>
    <row r="208" spans="1:5" x14ac:dyDescent="0.2">
      <c r="A208" s="107">
        <v>43199.565972222219</v>
      </c>
      <c r="B208" s="107">
        <v>43200</v>
      </c>
      <c r="C208" s="99">
        <v>500</v>
      </c>
      <c r="D208" s="100" t="s">
        <v>90</v>
      </c>
      <c r="E208" s="101" t="s">
        <v>40</v>
      </c>
    </row>
    <row r="209" spans="1:5" x14ac:dyDescent="0.2">
      <c r="A209" s="107">
        <v>43199.617164351854</v>
      </c>
      <c r="B209" s="107">
        <v>43200</v>
      </c>
      <c r="C209" s="99">
        <v>2000</v>
      </c>
      <c r="D209" s="100" t="s">
        <v>375</v>
      </c>
      <c r="E209" s="101" t="s">
        <v>40</v>
      </c>
    </row>
    <row r="210" spans="1:5" x14ac:dyDescent="0.2">
      <c r="A210" s="107">
        <v>43200.434004629627</v>
      </c>
      <c r="B210" s="107">
        <v>43201</v>
      </c>
      <c r="C210" s="99">
        <v>90</v>
      </c>
      <c r="D210" s="100" t="s">
        <v>364</v>
      </c>
      <c r="E210" s="101" t="s">
        <v>40</v>
      </c>
    </row>
    <row r="211" spans="1:5" x14ac:dyDescent="0.2">
      <c r="A211" s="107">
        <v>43200.435208333336</v>
      </c>
      <c r="B211" s="107">
        <v>43201</v>
      </c>
      <c r="C211" s="99">
        <v>200</v>
      </c>
      <c r="D211" s="100" t="s">
        <v>376</v>
      </c>
      <c r="E211" s="101" t="s">
        <v>40</v>
      </c>
    </row>
    <row r="212" spans="1:5" x14ac:dyDescent="0.2">
      <c r="A212" s="107">
        <v>43200.624178240738</v>
      </c>
      <c r="B212" s="107">
        <v>43201</v>
      </c>
      <c r="C212" s="99">
        <v>300</v>
      </c>
      <c r="D212" s="100" t="s">
        <v>377</v>
      </c>
      <c r="E212" s="101" t="s">
        <v>40</v>
      </c>
    </row>
    <row r="213" spans="1:5" x14ac:dyDescent="0.2">
      <c r="A213" s="107">
        <v>43200.729178240741</v>
      </c>
      <c r="B213" s="107">
        <v>43201</v>
      </c>
      <c r="C213" s="99">
        <v>1000</v>
      </c>
      <c r="D213" s="100" t="s">
        <v>88</v>
      </c>
      <c r="E213" s="101" t="s">
        <v>40</v>
      </c>
    </row>
    <row r="214" spans="1:5" x14ac:dyDescent="0.2">
      <c r="A214" s="107">
        <v>43200.868020833332</v>
      </c>
      <c r="B214" s="107">
        <v>43201</v>
      </c>
      <c r="C214" s="99">
        <v>300</v>
      </c>
      <c r="D214" s="100" t="s">
        <v>162</v>
      </c>
      <c r="E214" s="101" t="s">
        <v>40</v>
      </c>
    </row>
    <row r="215" spans="1:5" x14ac:dyDescent="0.2">
      <c r="A215" s="107">
        <v>43200.923622685186</v>
      </c>
      <c r="B215" s="107">
        <v>43201</v>
      </c>
      <c r="C215" s="99">
        <v>100</v>
      </c>
      <c r="D215" s="100" t="s">
        <v>135</v>
      </c>
      <c r="E215" s="101" t="s">
        <v>40</v>
      </c>
    </row>
    <row r="216" spans="1:5" x14ac:dyDescent="0.2">
      <c r="A216" s="107">
        <v>43200.930520833332</v>
      </c>
      <c r="B216" s="107">
        <v>43201</v>
      </c>
      <c r="C216" s="99">
        <v>100</v>
      </c>
      <c r="D216" s="100" t="s">
        <v>163</v>
      </c>
      <c r="E216" s="101" t="s">
        <v>40</v>
      </c>
    </row>
    <row r="217" spans="1:5" x14ac:dyDescent="0.2">
      <c r="A217" s="107">
        <v>43201.380891203706</v>
      </c>
      <c r="B217" s="107">
        <v>43202</v>
      </c>
      <c r="C217" s="99">
        <v>300</v>
      </c>
      <c r="D217" s="100" t="s">
        <v>378</v>
      </c>
      <c r="E217" s="101" t="s">
        <v>40</v>
      </c>
    </row>
    <row r="218" spans="1:5" x14ac:dyDescent="0.2">
      <c r="A218" s="107">
        <v>43201.656261574077</v>
      </c>
      <c r="B218" s="107">
        <v>43202</v>
      </c>
      <c r="C218" s="99">
        <v>200</v>
      </c>
      <c r="D218" s="100" t="s">
        <v>106</v>
      </c>
      <c r="E218" s="101" t="s">
        <v>40</v>
      </c>
    </row>
    <row r="219" spans="1:5" x14ac:dyDescent="0.2">
      <c r="A219" s="107">
        <v>43201.697870370372</v>
      </c>
      <c r="B219" s="107">
        <v>43202</v>
      </c>
      <c r="C219" s="99">
        <v>3000</v>
      </c>
      <c r="D219" s="100" t="s">
        <v>127</v>
      </c>
      <c r="E219" s="101" t="s">
        <v>40</v>
      </c>
    </row>
    <row r="220" spans="1:5" x14ac:dyDescent="0.2">
      <c r="A220" s="107">
        <v>43201.743067129632</v>
      </c>
      <c r="B220" s="107">
        <v>43202</v>
      </c>
      <c r="C220" s="99">
        <v>100</v>
      </c>
      <c r="D220" s="100" t="s">
        <v>76</v>
      </c>
      <c r="E220" s="101" t="s">
        <v>40</v>
      </c>
    </row>
    <row r="221" spans="1:5" x14ac:dyDescent="0.2">
      <c r="A221" s="107">
        <v>43201.871736111112</v>
      </c>
      <c r="B221" s="107">
        <v>43202</v>
      </c>
      <c r="C221" s="99">
        <v>100</v>
      </c>
      <c r="D221" s="100" t="s">
        <v>379</v>
      </c>
      <c r="E221" s="101" t="s">
        <v>40</v>
      </c>
    </row>
    <row r="222" spans="1:5" x14ac:dyDescent="0.2">
      <c r="A222" s="107">
        <v>43202.593761574077</v>
      </c>
      <c r="B222" s="107">
        <v>43203</v>
      </c>
      <c r="C222" s="99">
        <v>100</v>
      </c>
      <c r="D222" s="100" t="s">
        <v>136</v>
      </c>
      <c r="E222" s="101" t="s">
        <v>40</v>
      </c>
    </row>
    <row r="223" spans="1:5" x14ac:dyDescent="0.2">
      <c r="A223" s="107">
        <v>43203.463831018518</v>
      </c>
      <c r="B223" s="107">
        <v>43206</v>
      </c>
      <c r="C223" s="99">
        <v>500</v>
      </c>
      <c r="D223" s="100" t="s">
        <v>380</v>
      </c>
      <c r="E223" s="101" t="s">
        <v>40</v>
      </c>
    </row>
    <row r="224" spans="1:5" x14ac:dyDescent="0.2">
      <c r="A224" s="107">
        <v>43203.476736111108</v>
      </c>
      <c r="B224" s="107">
        <v>43206</v>
      </c>
      <c r="C224" s="99">
        <v>500</v>
      </c>
      <c r="D224" s="100" t="s">
        <v>147</v>
      </c>
      <c r="E224" s="101" t="s">
        <v>40</v>
      </c>
    </row>
    <row r="225" spans="1:5" x14ac:dyDescent="0.2">
      <c r="A225" s="107">
        <v>43203.50509259259</v>
      </c>
      <c r="B225" s="107">
        <v>43206</v>
      </c>
      <c r="C225" s="99">
        <v>500</v>
      </c>
      <c r="D225" s="100" t="s">
        <v>381</v>
      </c>
      <c r="E225" s="101" t="s">
        <v>40</v>
      </c>
    </row>
    <row r="226" spans="1:5" x14ac:dyDescent="0.2">
      <c r="A226" s="107">
        <v>43203.625324074077</v>
      </c>
      <c r="B226" s="107">
        <v>43206</v>
      </c>
      <c r="C226" s="99">
        <v>500</v>
      </c>
      <c r="D226" s="100" t="s">
        <v>382</v>
      </c>
      <c r="E226" s="101" t="s">
        <v>40</v>
      </c>
    </row>
    <row r="227" spans="1:5" x14ac:dyDescent="0.2">
      <c r="A227" s="107">
        <v>43203.67046296296</v>
      </c>
      <c r="B227" s="107">
        <v>43206</v>
      </c>
      <c r="C227" s="99">
        <v>500</v>
      </c>
      <c r="D227" s="100" t="s">
        <v>383</v>
      </c>
      <c r="E227" s="101" t="s">
        <v>40</v>
      </c>
    </row>
    <row r="228" spans="1:5" x14ac:dyDescent="0.2">
      <c r="A228" s="107">
        <v>43203.788090277776</v>
      </c>
      <c r="B228" s="107">
        <v>43206</v>
      </c>
      <c r="C228" s="99">
        <v>200</v>
      </c>
      <c r="D228" s="100" t="s">
        <v>46</v>
      </c>
      <c r="E228" s="101" t="s">
        <v>40</v>
      </c>
    </row>
    <row r="229" spans="1:5" x14ac:dyDescent="0.2">
      <c r="A229" s="107">
        <v>43203.910717592589</v>
      </c>
      <c r="B229" s="107">
        <v>43206</v>
      </c>
      <c r="C229" s="99">
        <v>300</v>
      </c>
      <c r="D229" s="100" t="s">
        <v>384</v>
      </c>
      <c r="E229" s="101" t="s">
        <v>40</v>
      </c>
    </row>
    <row r="230" spans="1:5" x14ac:dyDescent="0.2">
      <c r="A230" s="107">
        <v>43203.953414351854</v>
      </c>
      <c r="B230" s="107">
        <v>43206</v>
      </c>
      <c r="C230" s="99">
        <v>150</v>
      </c>
      <c r="D230" s="100" t="s">
        <v>385</v>
      </c>
      <c r="E230" s="101" t="s">
        <v>40</v>
      </c>
    </row>
    <row r="231" spans="1:5" x14ac:dyDescent="0.2">
      <c r="A231" s="107">
        <v>43203.972094907411</v>
      </c>
      <c r="B231" s="107">
        <v>43206</v>
      </c>
      <c r="C231" s="99">
        <v>1000</v>
      </c>
      <c r="D231" s="100" t="s">
        <v>164</v>
      </c>
      <c r="E231" s="101" t="s">
        <v>40</v>
      </c>
    </row>
    <row r="232" spans="1:5" x14ac:dyDescent="0.2">
      <c r="A232" s="107">
        <v>43203.985300925924</v>
      </c>
      <c r="B232" s="107">
        <v>43206</v>
      </c>
      <c r="C232" s="99">
        <v>500</v>
      </c>
      <c r="D232" s="100" t="s">
        <v>386</v>
      </c>
      <c r="E232" s="101" t="s">
        <v>40</v>
      </c>
    </row>
    <row r="233" spans="1:5" x14ac:dyDescent="0.2">
      <c r="A233" s="107">
        <v>43204.569166666668</v>
      </c>
      <c r="B233" s="107">
        <v>43206</v>
      </c>
      <c r="C233" s="99">
        <v>101</v>
      </c>
      <c r="D233" s="100" t="s">
        <v>387</v>
      </c>
      <c r="E233" s="101" t="s">
        <v>40</v>
      </c>
    </row>
    <row r="234" spans="1:5" x14ac:dyDescent="0.2">
      <c r="A234" s="107">
        <v>43204.670011574075</v>
      </c>
      <c r="B234" s="107">
        <v>43206</v>
      </c>
      <c r="C234" s="99">
        <v>500</v>
      </c>
      <c r="D234" s="100" t="s">
        <v>107</v>
      </c>
      <c r="E234" s="101" t="s">
        <v>40</v>
      </c>
    </row>
    <row r="235" spans="1:5" x14ac:dyDescent="0.2">
      <c r="A235" s="107">
        <v>43204.687384259261</v>
      </c>
      <c r="B235" s="107">
        <v>43206</v>
      </c>
      <c r="C235" s="99">
        <v>500</v>
      </c>
      <c r="D235" s="100" t="s">
        <v>47</v>
      </c>
      <c r="E235" s="101" t="s">
        <v>40</v>
      </c>
    </row>
    <row r="236" spans="1:5" x14ac:dyDescent="0.2">
      <c r="A236" s="107">
        <v>43205.297858796293</v>
      </c>
      <c r="B236" s="107">
        <v>43206</v>
      </c>
      <c r="C236" s="99">
        <v>500</v>
      </c>
      <c r="D236" s="100" t="s">
        <v>388</v>
      </c>
      <c r="E236" s="101" t="s">
        <v>40</v>
      </c>
    </row>
    <row r="237" spans="1:5" x14ac:dyDescent="0.2">
      <c r="A237" s="107">
        <v>43205.309027777781</v>
      </c>
      <c r="B237" s="107">
        <v>43206</v>
      </c>
      <c r="C237" s="99">
        <v>100</v>
      </c>
      <c r="D237" s="100" t="s">
        <v>61</v>
      </c>
      <c r="E237" s="101" t="s">
        <v>40</v>
      </c>
    </row>
    <row r="238" spans="1:5" x14ac:dyDescent="0.2">
      <c r="A238" s="107">
        <v>43205.423611111109</v>
      </c>
      <c r="B238" s="107">
        <v>43206</v>
      </c>
      <c r="C238" s="99">
        <v>1500</v>
      </c>
      <c r="D238" s="100" t="s">
        <v>166</v>
      </c>
      <c r="E238" s="101" t="s">
        <v>40</v>
      </c>
    </row>
    <row r="239" spans="1:5" x14ac:dyDescent="0.2">
      <c r="A239" s="107">
        <v>43205.437557870369</v>
      </c>
      <c r="B239" s="107">
        <v>43206</v>
      </c>
      <c r="C239" s="99">
        <v>500</v>
      </c>
      <c r="D239" s="100" t="s">
        <v>77</v>
      </c>
      <c r="E239" s="101" t="s">
        <v>40</v>
      </c>
    </row>
    <row r="240" spans="1:5" x14ac:dyDescent="0.2">
      <c r="A240" s="107">
        <v>43205.527789351851</v>
      </c>
      <c r="B240" s="107">
        <v>43206</v>
      </c>
      <c r="C240" s="99">
        <v>1000</v>
      </c>
      <c r="D240" s="100" t="s">
        <v>48</v>
      </c>
      <c r="E240" s="101" t="s">
        <v>40</v>
      </c>
    </row>
    <row r="241" spans="1:5" x14ac:dyDescent="0.2">
      <c r="A241" s="107">
        <v>43205.645844907405</v>
      </c>
      <c r="B241" s="107">
        <v>43206</v>
      </c>
      <c r="C241" s="99">
        <v>500</v>
      </c>
      <c r="D241" s="100" t="s">
        <v>94</v>
      </c>
      <c r="E241" s="101" t="s">
        <v>40</v>
      </c>
    </row>
    <row r="242" spans="1:5" x14ac:dyDescent="0.2">
      <c r="A242" s="107">
        <v>43206.059212962966</v>
      </c>
      <c r="B242" s="107">
        <v>43207</v>
      </c>
      <c r="C242" s="99">
        <v>500</v>
      </c>
      <c r="D242" s="100" t="s">
        <v>389</v>
      </c>
      <c r="E242" s="101" t="s">
        <v>40</v>
      </c>
    </row>
    <row r="243" spans="1:5" x14ac:dyDescent="0.2">
      <c r="A243" s="107">
        <v>43206.096435185187</v>
      </c>
      <c r="B243" s="107">
        <v>43207</v>
      </c>
      <c r="C243" s="99">
        <v>50</v>
      </c>
      <c r="D243" s="100" t="s">
        <v>160</v>
      </c>
      <c r="E243" s="101" t="s">
        <v>40</v>
      </c>
    </row>
    <row r="244" spans="1:5" x14ac:dyDescent="0.2">
      <c r="A244" s="107">
        <v>43206.467523148145</v>
      </c>
      <c r="B244" s="107">
        <v>43207</v>
      </c>
      <c r="C244" s="99">
        <v>500</v>
      </c>
      <c r="D244" s="100" t="s">
        <v>390</v>
      </c>
      <c r="E244" s="101" t="s">
        <v>40</v>
      </c>
    </row>
    <row r="245" spans="1:5" x14ac:dyDescent="0.2">
      <c r="A245" s="107">
        <v>43206.520833333336</v>
      </c>
      <c r="B245" s="107">
        <v>43207</v>
      </c>
      <c r="C245" s="99">
        <v>500</v>
      </c>
      <c r="D245" s="100" t="s">
        <v>44</v>
      </c>
      <c r="E245" s="101" t="s">
        <v>40</v>
      </c>
    </row>
    <row r="246" spans="1:5" x14ac:dyDescent="0.2">
      <c r="A246" s="107">
        <v>43206.524305555555</v>
      </c>
      <c r="B246" s="107">
        <v>43207</v>
      </c>
      <c r="C246" s="99">
        <v>300</v>
      </c>
      <c r="D246" s="100" t="s">
        <v>96</v>
      </c>
      <c r="E246" s="101" t="s">
        <v>40</v>
      </c>
    </row>
    <row r="247" spans="1:5" x14ac:dyDescent="0.2">
      <c r="A247" s="107">
        <v>43206.540659722225</v>
      </c>
      <c r="B247" s="107">
        <v>43207</v>
      </c>
      <c r="C247" s="99">
        <v>500</v>
      </c>
      <c r="D247" s="100" t="s">
        <v>391</v>
      </c>
      <c r="E247" s="101" t="s">
        <v>40</v>
      </c>
    </row>
    <row r="248" spans="1:5" x14ac:dyDescent="0.2">
      <c r="A248" s="107">
        <v>43206.576388888891</v>
      </c>
      <c r="B248" s="107">
        <v>43207</v>
      </c>
      <c r="C248" s="99">
        <v>200</v>
      </c>
      <c r="D248" s="100" t="s">
        <v>62</v>
      </c>
      <c r="E248" s="101" t="s">
        <v>40</v>
      </c>
    </row>
    <row r="249" spans="1:5" x14ac:dyDescent="0.2">
      <c r="A249" s="107">
        <v>43206.79859953704</v>
      </c>
      <c r="B249" s="107">
        <v>43207</v>
      </c>
      <c r="C249" s="99">
        <v>1000</v>
      </c>
      <c r="D249" s="100" t="s">
        <v>49</v>
      </c>
      <c r="E249" s="101" t="s">
        <v>40</v>
      </c>
    </row>
    <row r="250" spans="1:5" x14ac:dyDescent="0.2">
      <c r="A250" s="107">
        <v>43207.423391203702</v>
      </c>
      <c r="B250" s="107">
        <v>43208</v>
      </c>
      <c r="C250" s="99">
        <v>100</v>
      </c>
      <c r="D250" s="100" t="s">
        <v>392</v>
      </c>
      <c r="E250" s="101" t="s">
        <v>40</v>
      </c>
    </row>
    <row r="251" spans="1:5" x14ac:dyDescent="0.2">
      <c r="A251" s="107">
        <v>43207.524317129632</v>
      </c>
      <c r="B251" s="107">
        <v>43208</v>
      </c>
      <c r="C251" s="99">
        <v>500</v>
      </c>
      <c r="D251" s="100" t="s">
        <v>50</v>
      </c>
      <c r="E251" s="101" t="s">
        <v>40</v>
      </c>
    </row>
    <row r="252" spans="1:5" x14ac:dyDescent="0.2">
      <c r="A252" s="107">
        <v>43207.600671296299</v>
      </c>
      <c r="B252" s="107">
        <v>43208</v>
      </c>
      <c r="C252" s="99">
        <v>500</v>
      </c>
      <c r="D252" s="100" t="s">
        <v>51</v>
      </c>
      <c r="E252" s="101" t="s">
        <v>128</v>
      </c>
    </row>
    <row r="253" spans="1:5" x14ac:dyDescent="0.2">
      <c r="A253" s="107">
        <v>43207.756921296299</v>
      </c>
      <c r="B253" s="107">
        <v>43208</v>
      </c>
      <c r="C253" s="99">
        <v>50</v>
      </c>
      <c r="D253" s="100" t="s">
        <v>53</v>
      </c>
      <c r="E253" s="101" t="s">
        <v>40</v>
      </c>
    </row>
    <row r="254" spans="1:5" x14ac:dyDescent="0.2">
      <c r="A254" s="107">
        <v>43208.39702546296</v>
      </c>
      <c r="B254" s="107">
        <v>43209</v>
      </c>
      <c r="C254" s="99">
        <v>500</v>
      </c>
      <c r="D254" s="100" t="s">
        <v>393</v>
      </c>
      <c r="E254" s="101" t="s">
        <v>40</v>
      </c>
    </row>
    <row r="255" spans="1:5" x14ac:dyDescent="0.2">
      <c r="A255" s="107">
        <v>43208.440925925926</v>
      </c>
      <c r="B255" s="107">
        <v>43209</v>
      </c>
      <c r="C255" s="99">
        <v>500</v>
      </c>
      <c r="D255" s="100" t="s">
        <v>64</v>
      </c>
      <c r="E255" s="101" t="s">
        <v>40</v>
      </c>
    </row>
    <row r="256" spans="1:5" x14ac:dyDescent="0.2">
      <c r="A256" s="107">
        <v>43208.484571759262</v>
      </c>
      <c r="B256" s="107">
        <v>43209</v>
      </c>
      <c r="C256" s="99">
        <v>878</v>
      </c>
      <c r="D256" s="100" t="s">
        <v>394</v>
      </c>
      <c r="E256" s="101" t="s">
        <v>40</v>
      </c>
    </row>
    <row r="257" spans="1:5" x14ac:dyDescent="0.2">
      <c r="A257" s="107">
        <v>43208.622534722221</v>
      </c>
      <c r="B257" s="107">
        <v>43209</v>
      </c>
      <c r="C257" s="99">
        <v>400</v>
      </c>
      <c r="D257" s="100" t="s">
        <v>395</v>
      </c>
      <c r="E257" s="101" t="s">
        <v>40</v>
      </c>
    </row>
    <row r="258" spans="1:5" x14ac:dyDescent="0.2">
      <c r="A258" s="107">
        <v>43208.735046296293</v>
      </c>
      <c r="B258" s="107">
        <v>43209</v>
      </c>
      <c r="C258" s="99">
        <v>500</v>
      </c>
      <c r="D258" s="100" t="s">
        <v>396</v>
      </c>
      <c r="E258" s="101" t="s">
        <v>40</v>
      </c>
    </row>
    <row r="259" spans="1:5" x14ac:dyDescent="0.2">
      <c r="A259" s="107">
        <v>43208.747986111113</v>
      </c>
      <c r="B259" s="107">
        <v>43209</v>
      </c>
      <c r="C259" s="99">
        <v>2000</v>
      </c>
      <c r="D259" s="100" t="s">
        <v>397</v>
      </c>
      <c r="E259" s="101" t="s">
        <v>40</v>
      </c>
    </row>
    <row r="260" spans="1:5" x14ac:dyDescent="0.2">
      <c r="A260" s="107">
        <v>43208.857430555552</v>
      </c>
      <c r="B260" s="107">
        <v>43209</v>
      </c>
      <c r="C260" s="99">
        <v>500</v>
      </c>
      <c r="D260" s="100" t="s">
        <v>398</v>
      </c>
      <c r="E260" s="101" t="s">
        <v>40</v>
      </c>
    </row>
    <row r="261" spans="1:5" x14ac:dyDescent="0.2">
      <c r="A261" s="107">
        <v>43208.888831018521</v>
      </c>
      <c r="B261" s="107">
        <v>43209</v>
      </c>
      <c r="C261" s="99">
        <v>100</v>
      </c>
      <c r="D261" s="100" t="s">
        <v>52</v>
      </c>
      <c r="E261" s="101" t="s">
        <v>40</v>
      </c>
    </row>
    <row r="262" spans="1:5" x14ac:dyDescent="0.2">
      <c r="A262" s="107">
        <v>43208.90556712963</v>
      </c>
      <c r="B262" s="107">
        <v>43209</v>
      </c>
      <c r="C262" s="99">
        <v>200</v>
      </c>
      <c r="D262" s="100" t="s">
        <v>399</v>
      </c>
      <c r="E262" s="101" t="s">
        <v>40</v>
      </c>
    </row>
    <row r="263" spans="1:5" x14ac:dyDescent="0.2">
      <c r="A263" s="107">
        <v>43208.908807870372</v>
      </c>
      <c r="B263" s="107">
        <v>43209</v>
      </c>
      <c r="C263" s="99">
        <v>1000</v>
      </c>
      <c r="D263" s="100" t="s">
        <v>400</v>
      </c>
      <c r="E263" s="101" t="s">
        <v>40</v>
      </c>
    </row>
    <row r="264" spans="1:5" x14ac:dyDescent="0.2">
      <c r="A264" s="107">
        <v>43209.010231481479</v>
      </c>
      <c r="B264" s="107">
        <v>43210</v>
      </c>
      <c r="C264" s="99">
        <v>200</v>
      </c>
      <c r="D264" s="100" t="s">
        <v>401</v>
      </c>
      <c r="E264" s="101" t="s">
        <v>40</v>
      </c>
    </row>
    <row r="265" spans="1:5" x14ac:dyDescent="0.2">
      <c r="A265" s="107">
        <v>43209.053206018521</v>
      </c>
      <c r="B265" s="107">
        <v>43210</v>
      </c>
      <c r="C265" s="99">
        <v>5000</v>
      </c>
      <c r="D265" s="100" t="s">
        <v>142</v>
      </c>
      <c r="E265" s="101" t="s">
        <v>40</v>
      </c>
    </row>
    <row r="266" spans="1:5" x14ac:dyDescent="0.2">
      <c r="A266" s="107">
        <v>43209.312523148146</v>
      </c>
      <c r="B266" s="107">
        <v>43210</v>
      </c>
      <c r="C266" s="99">
        <v>500</v>
      </c>
      <c r="D266" s="100" t="s">
        <v>139</v>
      </c>
      <c r="E266" s="101" t="s">
        <v>40</v>
      </c>
    </row>
    <row r="267" spans="1:5" x14ac:dyDescent="0.2">
      <c r="A267" s="107">
        <v>43209.476307870369</v>
      </c>
      <c r="B267" s="107">
        <v>43210</v>
      </c>
      <c r="C267" s="99">
        <v>300</v>
      </c>
      <c r="D267" s="100" t="s">
        <v>402</v>
      </c>
      <c r="E267" s="101" t="s">
        <v>40</v>
      </c>
    </row>
    <row r="268" spans="1:5" x14ac:dyDescent="0.2">
      <c r="A268" s="107">
        <v>43209.724259259259</v>
      </c>
      <c r="B268" s="107">
        <v>43210</v>
      </c>
      <c r="C268" s="99">
        <v>500</v>
      </c>
      <c r="D268" s="100" t="s">
        <v>403</v>
      </c>
      <c r="E268" s="101" t="s">
        <v>40</v>
      </c>
    </row>
    <row r="269" spans="1:5" x14ac:dyDescent="0.2">
      <c r="A269" s="107">
        <v>43209.777789351851</v>
      </c>
      <c r="B269" s="107">
        <v>43210</v>
      </c>
      <c r="C269" s="99">
        <v>700</v>
      </c>
      <c r="D269" s="100" t="s">
        <v>78</v>
      </c>
      <c r="E269" s="101" t="s">
        <v>40</v>
      </c>
    </row>
    <row r="270" spans="1:5" x14ac:dyDescent="0.2">
      <c r="A270" s="107">
        <v>43209.85765046296</v>
      </c>
      <c r="B270" s="107">
        <v>43210</v>
      </c>
      <c r="C270" s="99">
        <v>500</v>
      </c>
      <c r="D270" s="100" t="s">
        <v>54</v>
      </c>
      <c r="E270" s="101" t="s">
        <v>40</v>
      </c>
    </row>
    <row r="271" spans="1:5" x14ac:dyDescent="0.2">
      <c r="A271" s="107">
        <v>43210.035324074073</v>
      </c>
      <c r="B271" s="107">
        <v>43213</v>
      </c>
      <c r="C271" s="99">
        <v>150</v>
      </c>
      <c r="D271" s="100" t="s">
        <v>404</v>
      </c>
      <c r="E271" s="101" t="s">
        <v>40</v>
      </c>
    </row>
    <row r="272" spans="1:5" x14ac:dyDescent="0.2">
      <c r="A272" s="107">
        <v>43210.534629629627</v>
      </c>
      <c r="B272" s="107">
        <v>43213</v>
      </c>
      <c r="C272" s="99">
        <v>500</v>
      </c>
      <c r="D272" s="100" t="s">
        <v>109</v>
      </c>
      <c r="E272" s="101" t="s">
        <v>40</v>
      </c>
    </row>
    <row r="273" spans="1:5" x14ac:dyDescent="0.2">
      <c r="A273" s="107">
        <v>43210.548622685186</v>
      </c>
      <c r="B273" s="107">
        <v>43213</v>
      </c>
      <c r="C273" s="99">
        <v>500</v>
      </c>
      <c r="D273" s="100" t="s">
        <v>97</v>
      </c>
      <c r="E273" s="101" t="s">
        <v>93</v>
      </c>
    </row>
    <row r="274" spans="1:5" x14ac:dyDescent="0.2">
      <c r="A274" s="107">
        <v>43210.770833333336</v>
      </c>
      <c r="B274" s="107">
        <v>43213</v>
      </c>
      <c r="C274" s="99">
        <v>100</v>
      </c>
      <c r="D274" s="100" t="s">
        <v>405</v>
      </c>
      <c r="E274" s="101" t="s">
        <v>40</v>
      </c>
    </row>
    <row r="275" spans="1:5" x14ac:dyDescent="0.2">
      <c r="A275" s="107">
        <v>43210.968761574077</v>
      </c>
      <c r="B275" s="107">
        <v>43213</v>
      </c>
      <c r="C275" s="99">
        <v>350</v>
      </c>
      <c r="D275" s="100" t="s">
        <v>63</v>
      </c>
      <c r="E275" s="101" t="s">
        <v>40</v>
      </c>
    </row>
    <row r="276" spans="1:5" x14ac:dyDescent="0.2">
      <c r="A276" s="107">
        <v>43211.486122685186</v>
      </c>
      <c r="B276" s="107">
        <v>43213</v>
      </c>
      <c r="C276" s="99">
        <v>300</v>
      </c>
      <c r="D276" s="100" t="s">
        <v>110</v>
      </c>
      <c r="E276" s="101" t="s">
        <v>40</v>
      </c>
    </row>
    <row r="277" spans="1:5" x14ac:dyDescent="0.2">
      <c r="A277" s="107">
        <v>43211.652708333335</v>
      </c>
      <c r="B277" s="107">
        <v>43213</v>
      </c>
      <c r="C277" s="99">
        <v>100</v>
      </c>
      <c r="D277" s="100" t="s">
        <v>111</v>
      </c>
      <c r="E277" s="101" t="s">
        <v>40</v>
      </c>
    </row>
    <row r="278" spans="1:5" x14ac:dyDescent="0.2">
      <c r="A278" s="107">
        <v>43211.76390046296</v>
      </c>
      <c r="B278" s="107">
        <v>43213</v>
      </c>
      <c r="C278" s="99">
        <v>500</v>
      </c>
      <c r="D278" s="100" t="s">
        <v>55</v>
      </c>
      <c r="E278" s="101" t="s">
        <v>40</v>
      </c>
    </row>
    <row r="279" spans="1:5" x14ac:dyDescent="0.2">
      <c r="A279" s="107">
        <v>43211.872581018521</v>
      </c>
      <c r="B279" s="107">
        <v>43213</v>
      </c>
      <c r="C279" s="99">
        <v>15000</v>
      </c>
      <c r="D279" s="100" t="s">
        <v>138</v>
      </c>
      <c r="E279" s="101" t="s">
        <v>40</v>
      </c>
    </row>
    <row r="280" spans="1:5" x14ac:dyDescent="0.2">
      <c r="A280" s="107">
        <v>43211.875011574077</v>
      </c>
      <c r="B280" s="107">
        <v>43213</v>
      </c>
      <c r="C280" s="99">
        <v>350</v>
      </c>
      <c r="D280" s="100" t="s">
        <v>56</v>
      </c>
      <c r="E280" s="101" t="s">
        <v>40</v>
      </c>
    </row>
    <row r="281" spans="1:5" x14ac:dyDescent="0.2">
      <c r="A281" s="107">
        <v>43212.655011574076</v>
      </c>
      <c r="B281" s="107">
        <v>43213</v>
      </c>
      <c r="C281" s="99">
        <v>500</v>
      </c>
      <c r="D281" s="100" t="s">
        <v>406</v>
      </c>
      <c r="E281" s="101" t="s">
        <v>40</v>
      </c>
    </row>
    <row r="282" spans="1:5" x14ac:dyDescent="0.2">
      <c r="A282" s="107">
        <v>43212.774293981478</v>
      </c>
      <c r="B282" s="107">
        <v>43213</v>
      </c>
      <c r="C282" s="99">
        <v>1000</v>
      </c>
      <c r="D282" s="100" t="s">
        <v>98</v>
      </c>
      <c r="E282" s="101" t="s">
        <v>40</v>
      </c>
    </row>
    <row r="283" spans="1:5" x14ac:dyDescent="0.2">
      <c r="A283" s="107">
        <v>43213.403391203705</v>
      </c>
      <c r="B283" s="107">
        <v>43214</v>
      </c>
      <c r="C283" s="99">
        <v>500</v>
      </c>
      <c r="D283" s="100" t="s">
        <v>129</v>
      </c>
      <c r="E283" s="101" t="s">
        <v>40</v>
      </c>
    </row>
    <row r="284" spans="1:5" x14ac:dyDescent="0.2">
      <c r="A284" s="107">
        <v>43213.621527777781</v>
      </c>
      <c r="B284" s="107">
        <v>43214</v>
      </c>
      <c r="C284" s="99">
        <v>500</v>
      </c>
      <c r="D284" s="100" t="s">
        <v>407</v>
      </c>
      <c r="E284" s="101" t="s">
        <v>40</v>
      </c>
    </row>
    <row r="285" spans="1:5" x14ac:dyDescent="0.2">
      <c r="A285" s="107">
        <v>43213.742164351854</v>
      </c>
      <c r="B285" s="107">
        <v>43214</v>
      </c>
      <c r="C285" s="99">
        <v>100</v>
      </c>
      <c r="D285" s="100" t="s">
        <v>408</v>
      </c>
      <c r="E285" s="101" t="s">
        <v>40</v>
      </c>
    </row>
    <row r="286" spans="1:5" x14ac:dyDescent="0.2">
      <c r="A286" s="107">
        <v>43213.808854166666</v>
      </c>
      <c r="B286" s="107">
        <v>43214</v>
      </c>
      <c r="C286" s="99">
        <v>300</v>
      </c>
      <c r="D286" s="100" t="s">
        <v>409</v>
      </c>
      <c r="E286" s="101" t="s">
        <v>40</v>
      </c>
    </row>
    <row r="287" spans="1:5" x14ac:dyDescent="0.2">
      <c r="A287" s="107">
        <v>43214.024293981478</v>
      </c>
      <c r="B287" s="107">
        <v>43215</v>
      </c>
      <c r="C287" s="99">
        <v>100</v>
      </c>
      <c r="D287" s="100" t="s">
        <v>57</v>
      </c>
      <c r="E287" s="101" t="s">
        <v>40</v>
      </c>
    </row>
    <row r="288" spans="1:5" x14ac:dyDescent="0.2">
      <c r="A288" s="107">
        <v>43214.299618055556</v>
      </c>
      <c r="B288" s="107">
        <v>43215</v>
      </c>
      <c r="C288" s="99">
        <v>200</v>
      </c>
      <c r="D288" s="100" t="s">
        <v>410</v>
      </c>
      <c r="E288" s="101" t="s">
        <v>40</v>
      </c>
    </row>
    <row r="289" spans="1:5" x14ac:dyDescent="0.2">
      <c r="A289" s="107">
        <v>43214.364560185182</v>
      </c>
      <c r="B289" s="107">
        <v>43215</v>
      </c>
      <c r="C289" s="99">
        <v>1000</v>
      </c>
      <c r="D289" s="100" t="s">
        <v>123</v>
      </c>
      <c r="E289" s="101" t="s">
        <v>112</v>
      </c>
    </row>
    <row r="290" spans="1:5" x14ac:dyDescent="0.2">
      <c r="A290" s="107">
        <v>43214.427060185182</v>
      </c>
      <c r="B290" s="107">
        <v>43215</v>
      </c>
      <c r="C290" s="99">
        <v>100</v>
      </c>
      <c r="D290" s="100" t="s">
        <v>113</v>
      </c>
      <c r="E290" s="101" t="s">
        <v>40</v>
      </c>
    </row>
    <row r="291" spans="1:5" x14ac:dyDescent="0.2">
      <c r="A291" s="107">
        <v>43214.625011574077</v>
      </c>
      <c r="B291" s="107">
        <v>43215</v>
      </c>
      <c r="C291" s="99">
        <v>500</v>
      </c>
      <c r="D291" s="100" t="s">
        <v>169</v>
      </c>
      <c r="E291" s="101" t="s">
        <v>40</v>
      </c>
    </row>
    <row r="292" spans="1:5" x14ac:dyDescent="0.2">
      <c r="A292" s="107">
        <v>43214.930555555555</v>
      </c>
      <c r="B292" s="107">
        <v>43215</v>
      </c>
      <c r="C292" s="99">
        <v>100</v>
      </c>
      <c r="D292" s="100" t="s">
        <v>171</v>
      </c>
      <c r="E292" s="101" t="s">
        <v>40</v>
      </c>
    </row>
    <row r="293" spans="1:5" x14ac:dyDescent="0.2">
      <c r="A293" s="107">
        <v>43214.934039351851</v>
      </c>
      <c r="B293" s="107">
        <v>43215</v>
      </c>
      <c r="C293" s="99">
        <v>100</v>
      </c>
      <c r="D293" s="100" t="s">
        <v>114</v>
      </c>
      <c r="E293" s="101" t="s">
        <v>40</v>
      </c>
    </row>
    <row r="294" spans="1:5" x14ac:dyDescent="0.2">
      <c r="A294" s="107">
        <v>43215.326388888891</v>
      </c>
      <c r="B294" s="107">
        <v>43216</v>
      </c>
      <c r="C294" s="99">
        <v>500</v>
      </c>
      <c r="D294" s="100" t="s">
        <v>65</v>
      </c>
      <c r="E294" s="101" t="s">
        <v>40</v>
      </c>
    </row>
    <row r="295" spans="1:5" x14ac:dyDescent="0.2">
      <c r="A295" s="107">
        <v>43215.371539351851</v>
      </c>
      <c r="B295" s="107">
        <v>43216</v>
      </c>
      <c r="C295" s="99">
        <v>500</v>
      </c>
      <c r="D295" s="100" t="s">
        <v>79</v>
      </c>
      <c r="E295" s="101" t="s">
        <v>40</v>
      </c>
    </row>
    <row r="296" spans="1:5" x14ac:dyDescent="0.2">
      <c r="A296" s="107">
        <v>43215.6562037037</v>
      </c>
      <c r="B296" s="107">
        <v>43216</v>
      </c>
      <c r="C296" s="99">
        <v>200</v>
      </c>
      <c r="D296" s="100" t="s">
        <v>115</v>
      </c>
      <c r="E296" s="101" t="s">
        <v>40</v>
      </c>
    </row>
    <row r="297" spans="1:5" x14ac:dyDescent="0.2">
      <c r="A297" s="107">
        <v>43215.666747685187</v>
      </c>
      <c r="B297" s="107">
        <v>43216</v>
      </c>
      <c r="C297" s="99">
        <v>100</v>
      </c>
      <c r="D297" s="100" t="s">
        <v>116</v>
      </c>
      <c r="E297" s="101" t="s">
        <v>40</v>
      </c>
    </row>
    <row r="298" spans="1:5" x14ac:dyDescent="0.2">
      <c r="A298" s="107">
        <v>43215.673564814817</v>
      </c>
      <c r="B298" s="107">
        <v>43216</v>
      </c>
      <c r="C298" s="99">
        <v>100</v>
      </c>
      <c r="D298" s="100" t="s">
        <v>146</v>
      </c>
      <c r="E298" s="101" t="s">
        <v>40</v>
      </c>
    </row>
    <row r="299" spans="1:5" x14ac:dyDescent="0.2">
      <c r="A299" s="107">
        <v>43215.715231481481</v>
      </c>
      <c r="B299" s="107">
        <v>43216</v>
      </c>
      <c r="C299" s="99">
        <v>200</v>
      </c>
      <c r="D299" s="100" t="s">
        <v>117</v>
      </c>
      <c r="E299" s="101" t="s">
        <v>40</v>
      </c>
    </row>
    <row r="300" spans="1:5" x14ac:dyDescent="0.2">
      <c r="A300" s="107">
        <v>43215.802106481482</v>
      </c>
      <c r="B300" s="107">
        <v>43216</v>
      </c>
      <c r="C300" s="99">
        <v>500</v>
      </c>
      <c r="D300" s="100" t="s">
        <v>118</v>
      </c>
      <c r="E300" s="101" t="s">
        <v>40</v>
      </c>
    </row>
    <row r="301" spans="1:5" x14ac:dyDescent="0.2">
      <c r="A301" s="107">
        <v>43215.813668981478</v>
      </c>
      <c r="B301" s="107">
        <v>43216</v>
      </c>
      <c r="C301" s="99">
        <v>500</v>
      </c>
      <c r="D301" s="100" t="s">
        <v>152</v>
      </c>
      <c r="E301" s="101" t="s">
        <v>40</v>
      </c>
    </row>
    <row r="302" spans="1:5" x14ac:dyDescent="0.2">
      <c r="A302" s="107">
        <v>43215.82640046296</v>
      </c>
      <c r="B302" s="107">
        <v>43216</v>
      </c>
      <c r="C302" s="99">
        <v>100</v>
      </c>
      <c r="D302" s="100" t="s">
        <v>119</v>
      </c>
      <c r="E302" s="101" t="s">
        <v>40</v>
      </c>
    </row>
    <row r="303" spans="1:5" x14ac:dyDescent="0.2">
      <c r="A303" s="107">
        <v>43216.403113425928</v>
      </c>
      <c r="B303" s="107">
        <v>43217</v>
      </c>
      <c r="C303" s="99">
        <v>1000</v>
      </c>
      <c r="D303" s="100" t="s">
        <v>411</v>
      </c>
      <c r="E303" s="101" t="s">
        <v>40</v>
      </c>
    </row>
    <row r="304" spans="1:5" x14ac:dyDescent="0.2">
      <c r="A304" s="107">
        <v>43216.572280092594</v>
      </c>
      <c r="B304" s="107">
        <v>43217</v>
      </c>
      <c r="C304" s="99">
        <v>500</v>
      </c>
      <c r="D304" s="100" t="s">
        <v>412</v>
      </c>
      <c r="E304" s="101" t="s">
        <v>40</v>
      </c>
    </row>
    <row r="305" spans="1:5" x14ac:dyDescent="0.2">
      <c r="A305" s="107">
        <v>43216.586724537039</v>
      </c>
      <c r="B305" s="107">
        <v>43217</v>
      </c>
      <c r="C305" s="99">
        <v>200</v>
      </c>
      <c r="D305" s="100" t="s">
        <v>108</v>
      </c>
      <c r="E305" s="101" t="s">
        <v>40</v>
      </c>
    </row>
    <row r="306" spans="1:5" x14ac:dyDescent="0.2">
      <c r="A306" s="107">
        <v>43216.611354166664</v>
      </c>
      <c r="B306" s="107">
        <v>43217</v>
      </c>
      <c r="C306" s="99">
        <v>500</v>
      </c>
      <c r="D306" s="100" t="s">
        <v>181</v>
      </c>
      <c r="E306" s="101" t="s">
        <v>40</v>
      </c>
    </row>
    <row r="307" spans="1:5" x14ac:dyDescent="0.2">
      <c r="A307" s="107">
        <v>43216.753391203703</v>
      </c>
      <c r="B307" s="107">
        <v>43217</v>
      </c>
      <c r="C307" s="99">
        <v>100</v>
      </c>
      <c r="D307" s="100" t="s">
        <v>120</v>
      </c>
      <c r="E307" s="101" t="s">
        <v>40</v>
      </c>
    </row>
    <row r="308" spans="1:5" x14ac:dyDescent="0.2">
      <c r="A308" s="107">
        <v>43217.536874999998</v>
      </c>
      <c r="B308" s="107">
        <v>43218</v>
      </c>
      <c r="C308" s="99">
        <v>1000</v>
      </c>
      <c r="D308" s="100" t="s">
        <v>413</v>
      </c>
      <c r="E308" s="101" t="s">
        <v>40</v>
      </c>
    </row>
    <row r="309" spans="1:5" x14ac:dyDescent="0.2">
      <c r="A309" s="107">
        <v>43217.645509259259</v>
      </c>
      <c r="B309" s="107">
        <v>43218</v>
      </c>
      <c r="C309" s="99">
        <v>1000</v>
      </c>
      <c r="D309" s="100" t="s">
        <v>172</v>
      </c>
      <c r="E309" s="101" t="s">
        <v>40</v>
      </c>
    </row>
    <row r="310" spans="1:5" x14ac:dyDescent="0.2">
      <c r="A310" s="107">
        <v>43217.655138888891</v>
      </c>
      <c r="B310" s="107">
        <v>43218</v>
      </c>
      <c r="C310" s="99">
        <v>7500</v>
      </c>
      <c r="D310" s="100" t="s">
        <v>414</v>
      </c>
      <c r="E310" s="101" t="s">
        <v>40</v>
      </c>
    </row>
    <row r="311" spans="1:5" x14ac:dyDescent="0.2">
      <c r="A311" s="107">
        <v>43218.378483796296</v>
      </c>
      <c r="B311" s="102" t="s">
        <v>421</v>
      </c>
      <c r="C311" s="99">
        <v>500</v>
      </c>
      <c r="D311" s="100" t="s">
        <v>81</v>
      </c>
      <c r="E311" s="101" t="s">
        <v>73</v>
      </c>
    </row>
    <row r="312" spans="1:5" x14ac:dyDescent="0.2">
      <c r="A312" s="107">
        <v>43218.611122685186</v>
      </c>
      <c r="B312" s="102" t="s">
        <v>421</v>
      </c>
      <c r="C312" s="99">
        <v>1000</v>
      </c>
      <c r="D312" s="100" t="s">
        <v>99</v>
      </c>
      <c r="E312" s="101" t="s">
        <v>40</v>
      </c>
    </row>
    <row r="313" spans="1:5" x14ac:dyDescent="0.2">
      <c r="A313" s="107">
        <v>43218.618078703701</v>
      </c>
      <c r="B313" s="102" t="s">
        <v>421</v>
      </c>
      <c r="C313" s="99">
        <v>200</v>
      </c>
      <c r="D313" s="100" t="s">
        <v>100</v>
      </c>
      <c r="E313" s="101" t="s">
        <v>40</v>
      </c>
    </row>
    <row r="314" spans="1:5" x14ac:dyDescent="0.2">
      <c r="A314" s="107">
        <v>43218.638912037037</v>
      </c>
      <c r="B314" s="102" t="s">
        <v>421</v>
      </c>
      <c r="C314" s="99">
        <v>500</v>
      </c>
      <c r="D314" s="100" t="s">
        <v>121</v>
      </c>
      <c r="E314" s="101" t="s">
        <v>40</v>
      </c>
    </row>
    <row r="315" spans="1:5" x14ac:dyDescent="0.2">
      <c r="A315" s="107">
        <v>43218.711828703701</v>
      </c>
      <c r="B315" s="102" t="s">
        <v>421</v>
      </c>
      <c r="C315" s="99">
        <v>100</v>
      </c>
      <c r="D315" s="100" t="s">
        <v>415</v>
      </c>
      <c r="E315" s="101" t="s">
        <v>40</v>
      </c>
    </row>
    <row r="316" spans="1:5" x14ac:dyDescent="0.2">
      <c r="A316" s="107">
        <v>43218.741157407407</v>
      </c>
      <c r="B316" s="102" t="s">
        <v>421</v>
      </c>
      <c r="C316" s="99">
        <v>50</v>
      </c>
      <c r="D316" s="100" t="s">
        <v>416</v>
      </c>
      <c r="E316" s="101" t="s">
        <v>40</v>
      </c>
    </row>
    <row r="317" spans="1:5" x14ac:dyDescent="0.2">
      <c r="A317" s="107">
        <v>43218.767245370371</v>
      </c>
      <c r="B317" s="102" t="s">
        <v>421</v>
      </c>
      <c r="C317" s="99">
        <v>500</v>
      </c>
      <c r="D317" s="100" t="s">
        <v>174</v>
      </c>
      <c r="E317" s="101" t="s">
        <v>40</v>
      </c>
    </row>
    <row r="318" spans="1:5" x14ac:dyDescent="0.2">
      <c r="A318" s="107">
        <v>43218.840150462966</v>
      </c>
      <c r="B318" s="102" t="s">
        <v>421</v>
      </c>
      <c r="C318" s="99">
        <v>500</v>
      </c>
      <c r="D318" s="100" t="s">
        <v>122</v>
      </c>
      <c r="E318" s="101" t="s">
        <v>40</v>
      </c>
    </row>
    <row r="319" spans="1:5" x14ac:dyDescent="0.2">
      <c r="A319" s="107">
        <v>43218.919050925928</v>
      </c>
      <c r="B319" s="102" t="s">
        <v>421</v>
      </c>
      <c r="C319" s="99">
        <v>81</v>
      </c>
      <c r="D319" s="100" t="s">
        <v>364</v>
      </c>
      <c r="E319" s="101" t="s">
        <v>40</v>
      </c>
    </row>
    <row r="320" spans="1:5" x14ac:dyDescent="0.2">
      <c r="A320" s="107">
        <v>43218.95820601852</v>
      </c>
      <c r="B320" s="102" t="s">
        <v>421</v>
      </c>
      <c r="C320" s="99">
        <v>400</v>
      </c>
      <c r="D320" s="100" t="s">
        <v>175</v>
      </c>
      <c r="E320" s="101" t="s">
        <v>40</v>
      </c>
    </row>
    <row r="321" spans="1:5" x14ac:dyDescent="0.2">
      <c r="A321" s="107">
        <v>43219.051481481481</v>
      </c>
      <c r="B321" s="102" t="s">
        <v>421</v>
      </c>
      <c r="C321" s="99">
        <v>100</v>
      </c>
      <c r="D321" s="100" t="s">
        <v>154</v>
      </c>
      <c r="E321" s="101" t="s">
        <v>40</v>
      </c>
    </row>
    <row r="322" spans="1:5" x14ac:dyDescent="0.2">
      <c r="A322" s="107">
        <v>43219.055567129632</v>
      </c>
      <c r="B322" s="102" t="s">
        <v>421</v>
      </c>
      <c r="C322" s="99">
        <v>100</v>
      </c>
      <c r="D322" s="100" t="s">
        <v>151</v>
      </c>
      <c r="E322" s="101" t="s">
        <v>40</v>
      </c>
    </row>
    <row r="323" spans="1:5" x14ac:dyDescent="0.2">
      <c r="A323" s="107">
        <v>43219.415810185186</v>
      </c>
      <c r="B323" s="102" t="s">
        <v>421</v>
      </c>
      <c r="C323" s="99">
        <v>200</v>
      </c>
      <c r="D323" s="103" t="s">
        <v>422</v>
      </c>
      <c r="E323" s="101" t="s">
        <v>40</v>
      </c>
    </row>
    <row r="324" spans="1:5" x14ac:dyDescent="0.2">
      <c r="A324" s="107">
        <v>43219.586805555555</v>
      </c>
      <c r="B324" s="102" t="s">
        <v>421</v>
      </c>
      <c r="C324" s="99">
        <v>500</v>
      </c>
      <c r="D324" s="100" t="s">
        <v>58</v>
      </c>
      <c r="E324" s="101" t="s">
        <v>40</v>
      </c>
    </row>
    <row r="325" spans="1:5" x14ac:dyDescent="0.2">
      <c r="A325" s="107">
        <v>43219.835763888892</v>
      </c>
      <c r="B325" s="102" t="s">
        <v>421</v>
      </c>
      <c r="C325" s="99">
        <v>500</v>
      </c>
      <c r="D325" s="100" t="s">
        <v>417</v>
      </c>
      <c r="E325" s="101" t="s">
        <v>40</v>
      </c>
    </row>
    <row r="326" spans="1:5" x14ac:dyDescent="0.2">
      <c r="A326" s="107">
        <v>43219.951226851852</v>
      </c>
      <c r="B326" s="102" t="s">
        <v>421</v>
      </c>
      <c r="C326" s="99">
        <v>50</v>
      </c>
      <c r="D326" s="100" t="s">
        <v>418</v>
      </c>
      <c r="E326" s="101" t="s">
        <v>40</v>
      </c>
    </row>
    <row r="327" spans="1:5" x14ac:dyDescent="0.2">
      <c r="A327" s="107">
        <v>43220.146226851852</v>
      </c>
      <c r="B327" s="102" t="s">
        <v>421</v>
      </c>
      <c r="C327" s="99">
        <v>150</v>
      </c>
      <c r="D327" s="100" t="s">
        <v>80</v>
      </c>
      <c r="E327" s="101" t="s">
        <v>40</v>
      </c>
    </row>
    <row r="328" spans="1:5" x14ac:dyDescent="0.2">
      <c r="A328" s="107">
        <v>43220.42015046296</v>
      </c>
      <c r="B328" s="102" t="s">
        <v>421</v>
      </c>
      <c r="C328" s="99">
        <v>100</v>
      </c>
      <c r="D328" s="100" t="s">
        <v>59</v>
      </c>
      <c r="E328" s="101" t="s">
        <v>40</v>
      </c>
    </row>
    <row r="329" spans="1:5" x14ac:dyDescent="0.2">
      <c r="A329" s="107">
        <v>43220.548611111109</v>
      </c>
      <c r="B329" s="102" t="s">
        <v>421</v>
      </c>
      <c r="C329" s="99">
        <v>500</v>
      </c>
      <c r="D329" s="100" t="s">
        <v>42</v>
      </c>
      <c r="E329" s="101" t="s">
        <v>40</v>
      </c>
    </row>
    <row r="330" spans="1:5" x14ac:dyDescent="0.2">
      <c r="A330" s="107">
        <v>43220.583749999998</v>
      </c>
      <c r="B330" s="102" t="s">
        <v>421</v>
      </c>
      <c r="C330" s="99">
        <v>20</v>
      </c>
      <c r="D330" s="100" t="s">
        <v>419</v>
      </c>
      <c r="E330" s="101" t="s">
        <v>40</v>
      </c>
    </row>
    <row r="331" spans="1:5" x14ac:dyDescent="0.2">
      <c r="A331" s="107">
        <v>43220.624988425923</v>
      </c>
      <c r="B331" s="102" t="s">
        <v>421</v>
      </c>
      <c r="C331" s="99">
        <v>500</v>
      </c>
      <c r="D331" s="100" t="s">
        <v>91</v>
      </c>
      <c r="E331" s="101" t="s">
        <v>40</v>
      </c>
    </row>
    <row r="332" spans="1:5" x14ac:dyDescent="0.2">
      <c r="A332" s="107">
        <v>43220.725682870368</v>
      </c>
      <c r="B332" s="102" t="s">
        <v>421</v>
      </c>
      <c r="C332" s="99">
        <v>500</v>
      </c>
      <c r="D332" s="100" t="s">
        <v>42</v>
      </c>
      <c r="E332" s="101" t="s">
        <v>40</v>
      </c>
    </row>
    <row r="333" spans="1:5" x14ac:dyDescent="0.2">
      <c r="A333" s="107">
        <v>43220.725694444445</v>
      </c>
      <c r="B333" s="102" t="s">
        <v>421</v>
      </c>
      <c r="C333" s="99">
        <v>2000</v>
      </c>
      <c r="D333" s="100" t="s">
        <v>41</v>
      </c>
      <c r="E333" s="101" t="s">
        <v>40</v>
      </c>
    </row>
    <row r="334" spans="1:5" x14ac:dyDescent="0.2">
      <c r="A334" s="107">
        <v>43220.968391203707</v>
      </c>
      <c r="B334" s="102" t="s">
        <v>421</v>
      </c>
      <c r="C334" s="99">
        <v>1000</v>
      </c>
      <c r="D334" s="100" t="s">
        <v>420</v>
      </c>
      <c r="E334" s="101" t="s">
        <v>40</v>
      </c>
    </row>
    <row r="335" spans="1:5" ht="30" customHeight="1" x14ac:dyDescent="0.2">
      <c r="A335" s="141" t="s">
        <v>35</v>
      </c>
      <c r="B335" s="142"/>
      <c r="C335" s="10">
        <f>SUM(C10:C310)-SUM(C10:C310)*2.9%-59.74</f>
        <v>204982.446</v>
      </c>
      <c r="D335" s="52"/>
      <c r="E335" s="30"/>
    </row>
    <row r="336" spans="1:5" ht="30" customHeight="1" x14ac:dyDescent="0.2">
      <c r="A336" s="141" t="s">
        <v>82</v>
      </c>
      <c r="B336" s="142"/>
      <c r="C336" s="10">
        <f>SUM(C311:C334)-SUM(C311:C334)*2.9%-13.77</f>
        <v>9745.7510000000002</v>
      </c>
      <c r="D336" s="52"/>
      <c r="E336" s="30"/>
    </row>
  </sheetData>
  <sheetProtection formatCells="0" formatColumns="0" formatRows="0" insertColumns="0" insertRows="0" insertHyperlinks="0" deleteColumns="0" deleteRows="0" sort="0" autoFilter="0" pivotTables="0"/>
  <mergeCells count="7">
    <mergeCell ref="A336:B336"/>
    <mergeCell ref="C1:E1"/>
    <mergeCell ref="C2:E2"/>
    <mergeCell ref="C4:E4"/>
    <mergeCell ref="C5:E5"/>
    <mergeCell ref="C6:E6"/>
    <mergeCell ref="A335:B335"/>
  </mergeCells>
  <pageMargins left="0.19685039370078741" right="0.19685039370078741" top="0.19685039370078741" bottom="0.19685039370078741" header="0.31496062992125984" footer="0.31496062992125984"/>
  <pageSetup paperSize="9" orientation="portrait"/>
  <ignoredErrors>
    <ignoredError sqref="C335:C336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1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customWidth="1"/>
    <col min="4" max="4" width="15.6640625" style="45" customWidth="1"/>
    <col min="5" max="5" width="25.83203125" style="45" customWidth="1"/>
    <col min="6" max="6" width="58.83203125" customWidth="1"/>
    <col min="7" max="256" width="8.83203125" customWidth="1"/>
  </cols>
  <sheetData>
    <row r="1" spans="1:6" ht="19" x14ac:dyDescent="0.25">
      <c r="B1" s="143" t="s">
        <v>16</v>
      </c>
      <c r="C1" s="143"/>
      <c r="D1" s="143"/>
      <c r="E1" s="143"/>
      <c r="F1" s="143"/>
    </row>
    <row r="2" spans="1:6" ht="19" x14ac:dyDescent="0.25">
      <c r="B2" s="143" t="s">
        <v>17</v>
      </c>
      <c r="C2" s="143"/>
      <c r="D2" s="143"/>
      <c r="E2" s="143"/>
      <c r="F2" s="143"/>
    </row>
    <row r="3" spans="1:6" ht="18" customHeight="1" x14ac:dyDescent="0.25">
      <c r="D3" s="44"/>
      <c r="E3" s="44"/>
      <c r="F3" s="7"/>
    </row>
    <row r="4" spans="1:6" ht="19" x14ac:dyDescent="0.2">
      <c r="B4" s="144" t="s">
        <v>19</v>
      </c>
      <c r="C4" s="144"/>
      <c r="D4" s="144"/>
      <c r="E4" s="144"/>
      <c r="F4" s="144"/>
    </row>
    <row r="5" spans="1:6" ht="19" x14ac:dyDescent="0.2">
      <c r="B5" s="144" t="s">
        <v>287</v>
      </c>
      <c r="C5" s="144"/>
      <c r="D5" s="144"/>
      <c r="E5" s="144"/>
      <c r="F5" s="144"/>
    </row>
    <row r="6" spans="1:6" ht="19" x14ac:dyDescent="0.25">
      <c r="D6" s="145"/>
      <c r="E6" s="145"/>
      <c r="F6" s="145"/>
    </row>
    <row r="8" spans="1:6" s="50" customFormat="1" ht="45" x14ac:dyDescent="0.2">
      <c r="A8" s="46" t="s">
        <v>14</v>
      </c>
      <c r="B8" s="47" t="s">
        <v>20</v>
      </c>
      <c r="C8" s="47" t="s">
        <v>23</v>
      </c>
      <c r="D8" s="48" t="s">
        <v>39</v>
      </c>
      <c r="E8" s="48" t="s">
        <v>1</v>
      </c>
      <c r="F8" s="49" t="s">
        <v>30</v>
      </c>
    </row>
    <row r="9" spans="1:6" x14ac:dyDescent="0.2">
      <c r="A9" s="108">
        <v>43188</v>
      </c>
      <c r="B9" s="108">
        <v>43192</v>
      </c>
      <c r="C9" s="59" t="s">
        <v>211</v>
      </c>
      <c r="D9" s="42">
        <v>5000</v>
      </c>
      <c r="E9" s="62" t="s">
        <v>210</v>
      </c>
      <c r="F9" s="81" t="s">
        <v>40</v>
      </c>
    </row>
    <row r="10" spans="1:6" x14ac:dyDescent="0.2">
      <c r="A10" s="108">
        <v>43189</v>
      </c>
      <c r="B10" s="108">
        <v>43192</v>
      </c>
      <c r="C10" s="59" t="s">
        <v>213</v>
      </c>
      <c r="D10" s="42">
        <v>659.2</v>
      </c>
      <c r="E10" s="62" t="s">
        <v>212</v>
      </c>
      <c r="F10" s="81" t="s">
        <v>40</v>
      </c>
    </row>
    <row r="11" spans="1:6" x14ac:dyDescent="0.2">
      <c r="A11" s="108">
        <v>43189</v>
      </c>
      <c r="B11" s="108">
        <v>43192</v>
      </c>
      <c r="C11" s="59" t="s">
        <v>214</v>
      </c>
      <c r="D11" s="42">
        <v>1017.6</v>
      </c>
      <c r="E11" s="62" t="s">
        <v>217</v>
      </c>
      <c r="F11" s="81" t="s">
        <v>150</v>
      </c>
    </row>
    <row r="12" spans="1:6" x14ac:dyDescent="0.2">
      <c r="A12" s="108">
        <v>43189</v>
      </c>
      <c r="B12" s="108">
        <v>43192</v>
      </c>
      <c r="C12" s="59" t="s">
        <v>66</v>
      </c>
      <c r="D12" s="42">
        <v>500</v>
      </c>
      <c r="E12" s="62" t="s">
        <v>215</v>
      </c>
      <c r="F12" s="81" t="s">
        <v>150</v>
      </c>
    </row>
    <row r="13" spans="1:6" x14ac:dyDescent="0.2">
      <c r="A13" s="108">
        <v>43189</v>
      </c>
      <c r="B13" s="108">
        <v>43192</v>
      </c>
      <c r="C13" s="59" t="s">
        <v>101</v>
      </c>
      <c r="D13" s="42">
        <v>278.3</v>
      </c>
      <c r="E13" s="62" t="s">
        <v>216</v>
      </c>
      <c r="F13" s="81" t="s">
        <v>40</v>
      </c>
    </row>
    <row r="14" spans="1:6" x14ac:dyDescent="0.2">
      <c r="A14" s="109">
        <v>43194</v>
      </c>
      <c r="B14" s="110">
        <v>43196</v>
      </c>
      <c r="C14" s="59" t="s">
        <v>424</v>
      </c>
      <c r="D14" s="42">
        <v>946</v>
      </c>
      <c r="E14" s="62" t="s">
        <v>423</v>
      </c>
      <c r="F14" s="81" t="s">
        <v>150</v>
      </c>
    </row>
    <row r="15" spans="1:6" x14ac:dyDescent="0.2">
      <c r="A15" s="109">
        <v>43197</v>
      </c>
      <c r="B15" s="110">
        <v>43199</v>
      </c>
      <c r="C15" s="59" t="s">
        <v>425</v>
      </c>
      <c r="D15" s="42">
        <v>1912</v>
      </c>
      <c r="E15" s="62" t="s">
        <v>426</v>
      </c>
      <c r="F15" s="81" t="s">
        <v>40</v>
      </c>
    </row>
    <row r="16" spans="1:6" x14ac:dyDescent="0.2">
      <c r="A16" s="109">
        <v>43208</v>
      </c>
      <c r="B16" s="110">
        <v>43210</v>
      </c>
      <c r="C16" s="59" t="s">
        <v>427</v>
      </c>
      <c r="D16" s="42">
        <v>500.69</v>
      </c>
      <c r="E16" s="62" t="s">
        <v>428</v>
      </c>
      <c r="F16" s="81" t="s">
        <v>40</v>
      </c>
    </row>
    <row r="17" spans="1:6" ht="15" customHeight="1" x14ac:dyDescent="0.2">
      <c r="A17" s="108">
        <v>43216</v>
      </c>
      <c r="B17" s="80" t="s">
        <v>421</v>
      </c>
      <c r="C17" s="59" t="s">
        <v>429</v>
      </c>
      <c r="D17" s="42">
        <v>9550</v>
      </c>
      <c r="E17" s="62" t="s">
        <v>430</v>
      </c>
      <c r="F17" s="81" t="s">
        <v>40</v>
      </c>
    </row>
    <row r="18" spans="1:6" ht="30" x14ac:dyDescent="0.2">
      <c r="A18" s="108">
        <v>43217</v>
      </c>
      <c r="B18" s="80" t="s">
        <v>421</v>
      </c>
      <c r="C18" s="59" t="s">
        <v>424</v>
      </c>
      <c r="D18" s="42">
        <v>946</v>
      </c>
      <c r="E18" s="62" t="s">
        <v>423</v>
      </c>
      <c r="F18" s="104" t="s">
        <v>431</v>
      </c>
    </row>
    <row r="19" spans="1:6" x14ac:dyDescent="0.2">
      <c r="A19" s="108">
        <v>43218</v>
      </c>
      <c r="B19" s="80" t="s">
        <v>421</v>
      </c>
      <c r="C19" s="59" t="s">
        <v>433</v>
      </c>
      <c r="D19" s="42">
        <v>18.68</v>
      </c>
      <c r="E19" s="62" t="s">
        <v>432</v>
      </c>
      <c r="F19" s="81" t="s">
        <v>40</v>
      </c>
    </row>
    <row r="20" spans="1:6" ht="15" customHeight="1" x14ac:dyDescent="0.2">
      <c r="A20" s="146" t="s">
        <v>28</v>
      </c>
      <c r="B20" s="147"/>
      <c r="C20" s="147"/>
      <c r="D20" s="29">
        <f>SUM(D9:D16)</f>
        <v>10813.79</v>
      </c>
      <c r="E20" s="29"/>
      <c r="F20" s="23"/>
    </row>
    <row r="21" spans="1:6" x14ac:dyDescent="0.2">
      <c r="A21" s="146" t="s">
        <v>67</v>
      </c>
      <c r="B21" s="147"/>
      <c r="C21" s="147"/>
      <c r="D21" s="29">
        <f>SUM(D17:D19)</f>
        <v>10514.68</v>
      </c>
      <c r="E21" s="29"/>
      <c r="F21" s="23"/>
    </row>
  </sheetData>
  <sheetProtection formatCells="0" formatColumns="0" formatRows="0" insertColumns="0" insertRows="0" insertHyperlinks="0" deleteColumns="0" deleteRows="0" sort="0" autoFilter="0" pivotTables="0"/>
  <mergeCells count="7">
    <mergeCell ref="A21:C21"/>
    <mergeCell ref="D6:F6"/>
    <mergeCell ref="B4:F4"/>
    <mergeCell ref="B1:F1"/>
    <mergeCell ref="B2:F2"/>
    <mergeCell ref="B5:F5"/>
    <mergeCell ref="A20:C20"/>
  </mergeCells>
  <pageMargins left="0.7" right="0.7" top="0.75" bottom="0.75" header="0.3" footer="0.3"/>
  <pageSetup paperSize="9" orientation="portrait"/>
  <ignoredErrors>
    <ignoredError sqref="D20:D2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2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5" customWidth="1"/>
    <col min="4" max="4" width="44.83203125" customWidth="1"/>
    <col min="5" max="256" width="8.83203125" customWidth="1"/>
  </cols>
  <sheetData>
    <row r="1" spans="1:4" ht="19" x14ac:dyDescent="0.25">
      <c r="B1" s="143" t="s">
        <v>16</v>
      </c>
      <c r="C1" s="143"/>
      <c r="D1" s="143"/>
    </row>
    <row r="2" spans="1:4" ht="19" x14ac:dyDescent="0.25">
      <c r="B2" s="143" t="s">
        <v>17</v>
      </c>
      <c r="C2" s="143"/>
      <c r="D2" s="143"/>
    </row>
    <row r="3" spans="1:4" ht="18" customHeight="1" x14ac:dyDescent="0.25">
      <c r="C3" s="44"/>
      <c r="D3" s="7"/>
    </row>
    <row r="4" spans="1:4" ht="19" x14ac:dyDescent="0.2">
      <c r="B4" s="144" t="s">
        <v>24</v>
      </c>
      <c r="C4" s="144"/>
      <c r="D4" s="144"/>
    </row>
    <row r="5" spans="1:4" ht="19" x14ac:dyDescent="0.2">
      <c r="B5" s="144" t="s">
        <v>287</v>
      </c>
      <c r="C5" s="144"/>
      <c r="D5" s="144"/>
    </row>
    <row r="6" spans="1:4" ht="19" x14ac:dyDescent="0.25">
      <c r="C6" s="145"/>
      <c r="D6" s="145"/>
    </row>
    <row r="8" spans="1:4" s="50" customFormat="1" ht="30" x14ac:dyDescent="0.2">
      <c r="A8" s="46" t="s">
        <v>14</v>
      </c>
      <c r="B8" s="47" t="s">
        <v>20</v>
      </c>
      <c r="C8" s="48" t="s">
        <v>7</v>
      </c>
      <c r="D8" s="49" t="s">
        <v>1</v>
      </c>
    </row>
    <row r="9" spans="1:4" x14ac:dyDescent="0.2">
      <c r="A9" s="111">
        <v>43189</v>
      </c>
      <c r="B9" s="112">
        <v>43192</v>
      </c>
      <c r="C9" s="55">
        <v>500</v>
      </c>
      <c r="D9" s="41" t="s">
        <v>218</v>
      </c>
    </row>
    <row r="10" spans="1:4" x14ac:dyDescent="0.2">
      <c r="A10" s="111">
        <v>43189</v>
      </c>
      <c r="B10" s="112">
        <v>43192</v>
      </c>
      <c r="C10" s="55">
        <v>300</v>
      </c>
      <c r="D10" s="41" t="s">
        <v>219</v>
      </c>
    </row>
    <row r="11" spans="1:4" x14ac:dyDescent="0.2">
      <c r="A11" s="111">
        <v>43192</v>
      </c>
      <c r="B11" s="111">
        <v>43193</v>
      </c>
      <c r="C11" s="55">
        <v>500</v>
      </c>
      <c r="D11" s="41" t="s">
        <v>434</v>
      </c>
    </row>
    <row r="12" spans="1:4" x14ac:dyDescent="0.2">
      <c r="A12" s="111">
        <v>43194</v>
      </c>
      <c r="B12" s="111">
        <v>43195</v>
      </c>
      <c r="C12" s="55">
        <v>20</v>
      </c>
      <c r="D12" s="41" t="s">
        <v>435</v>
      </c>
    </row>
    <row r="13" spans="1:4" x14ac:dyDescent="0.2">
      <c r="A13" s="111">
        <v>43194</v>
      </c>
      <c r="B13" s="111">
        <v>43195</v>
      </c>
      <c r="C13" s="54">
        <v>200</v>
      </c>
      <c r="D13" s="41" t="s">
        <v>436</v>
      </c>
    </row>
    <row r="14" spans="1:4" x14ac:dyDescent="0.2">
      <c r="A14" s="111">
        <v>43198</v>
      </c>
      <c r="B14" s="111">
        <v>43199</v>
      </c>
      <c r="C14" s="55">
        <v>200</v>
      </c>
      <c r="D14" s="41" t="s">
        <v>437</v>
      </c>
    </row>
    <row r="15" spans="1:4" x14ac:dyDescent="0.2">
      <c r="A15" s="111">
        <v>43199</v>
      </c>
      <c r="B15" s="111">
        <v>43200</v>
      </c>
      <c r="C15" s="55">
        <v>5000</v>
      </c>
      <c r="D15" s="41" t="s">
        <v>438</v>
      </c>
    </row>
    <row r="16" spans="1:4" x14ac:dyDescent="0.2">
      <c r="A16" s="111">
        <v>43199</v>
      </c>
      <c r="B16" s="111">
        <v>43200</v>
      </c>
      <c r="C16" s="55">
        <v>5000</v>
      </c>
      <c r="D16" s="41" t="s">
        <v>439</v>
      </c>
    </row>
    <row r="17" spans="1:4" x14ac:dyDescent="0.2">
      <c r="A17" s="111">
        <v>43200</v>
      </c>
      <c r="B17" s="112">
        <v>43201</v>
      </c>
      <c r="C17" s="55">
        <v>10000</v>
      </c>
      <c r="D17" s="41" t="s">
        <v>439</v>
      </c>
    </row>
    <row r="18" spans="1:4" x14ac:dyDescent="0.2">
      <c r="A18" s="111">
        <v>43203</v>
      </c>
      <c r="B18" s="112">
        <v>43206</v>
      </c>
      <c r="C18" s="55">
        <v>4500</v>
      </c>
      <c r="D18" s="41" t="s">
        <v>440</v>
      </c>
    </row>
    <row r="19" spans="1:4" x14ac:dyDescent="0.2">
      <c r="A19" s="111">
        <v>43215</v>
      </c>
      <c r="B19" s="112">
        <v>43216</v>
      </c>
      <c r="C19" s="55">
        <v>200</v>
      </c>
      <c r="D19" s="41" t="s">
        <v>441</v>
      </c>
    </row>
    <row r="20" spans="1:4" x14ac:dyDescent="0.2">
      <c r="A20" s="111">
        <v>43218</v>
      </c>
      <c r="B20" s="53" t="s">
        <v>421</v>
      </c>
      <c r="C20" s="55">
        <v>33</v>
      </c>
      <c r="D20" s="41" t="s">
        <v>435</v>
      </c>
    </row>
    <row r="21" spans="1:4" ht="30" customHeight="1" x14ac:dyDescent="0.2">
      <c r="A21" s="146" t="s">
        <v>33</v>
      </c>
      <c r="B21" s="147"/>
      <c r="C21" s="10">
        <f>SUM(C9:C19)-SUM(C9:C19)*2.8%</f>
        <v>25680.240000000002</v>
      </c>
      <c r="D21" s="23"/>
    </row>
    <row r="22" spans="1:4" ht="30" customHeight="1" x14ac:dyDescent="0.2">
      <c r="A22" s="146" t="s">
        <v>83</v>
      </c>
      <c r="B22" s="147"/>
      <c r="C22" s="10">
        <f>C20-C20*2.8%</f>
        <v>32.076000000000001</v>
      </c>
      <c r="D22" s="23"/>
    </row>
  </sheetData>
  <sheetProtection formatCells="0" formatColumns="0" formatRows="0" insertColumns="0" insertRows="0" insertHyperlinks="0" deleteColumns="0" deleteRows="0" sort="0" autoFilter="0" pivotTables="0"/>
  <mergeCells count="7">
    <mergeCell ref="A22:B22"/>
    <mergeCell ref="B1:D1"/>
    <mergeCell ref="B2:D2"/>
    <mergeCell ref="B4:D4"/>
    <mergeCell ref="B5:D5"/>
    <mergeCell ref="C6:D6"/>
    <mergeCell ref="A21:B21"/>
  </mergeCells>
  <pageMargins left="0.7" right="0.7" top="0.75" bottom="0.75" header="0.3" footer="0.3"/>
  <pageSetup paperSize="9" orientation="portrait"/>
  <ignoredErrors>
    <ignoredError sqref="C21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33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5" customWidth="1"/>
    <col min="4" max="4" width="34" customWidth="1"/>
    <col min="5" max="5" width="9.83203125" customWidth="1"/>
    <col min="6" max="256" width="8.83203125" customWidth="1"/>
  </cols>
  <sheetData>
    <row r="1" spans="1:4" ht="19" x14ac:dyDescent="0.25">
      <c r="B1" s="143" t="s">
        <v>16</v>
      </c>
      <c r="C1" s="143"/>
      <c r="D1" s="143"/>
    </row>
    <row r="2" spans="1:4" ht="19" x14ac:dyDescent="0.25">
      <c r="B2" s="143" t="s">
        <v>17</v>
      </c>
      <c r="C2" s="143"/>
      <c r="D2" s="143"/>
    </row>
    <row r="3" spans="1:4" ht="18" customHeight="1" x14ac:dyDescent="0.25">
      <c r="C3" s="44"/>
      <c r="D3" s="7"/>
    </row>
    <row r="4" spans="1:4" ht="19" x14ac:dyDescent="0.2">
      <c r="B4" s="144" t="s">
        <v>26</v>
      </c>
      <c r="C4" s="144"/>
      <c r="D4" s="144"/>
    </row>
    <row r="5" spans="1:4" ht="19" x14ac:dyDescent="0.2">
      <c r="B5" s="144" t="s">
        <v>287</v>
      </c>
      <c r="C5" s="144"/>
      <c r="D5" s="144"/>
    </row>
    <row r="6" spans="1:4" ht="19" x14ac:dyDescent="0.25">
      <c r="C6" s="145"/>
      <c r="D6" s="145"/>
    </row>
    <row r="8" spans="1:4" s="50" customFormat="1" ht="30" x14ac:dyDescent="0.2">
      <c r="A8" s="46" t="s">
        <v>14</v>
      </c>
      <c r="B8" s="47" t="s">
        <v>20</v>
      </c>
      <c r="C8" s="48" t="s">
        <v>7</v>
      </c>
      <c r="D8" s="49" t="s">
        <v>29</v>
      </c>
    </row>
    <row r="9" spans="1:4" x14ac:dyDescent="0.2">
      <c r="A9" s="106">
        <v>43160</v>
      </c>
      <c r="B9" s="106">
        <v>43195</v>
      </c>
      <c r="C9" s="96">
        <v>400</v>
      </c>
      <c r="D9" s="76">
        <v>9124</v>
      </c>
    </row>
    <row r="10" spans="1:4" x14ac:dyDescent="0.2">
      <c r="A10" s="106">
        <v>43172</v>
      </c>
      <c r="B10" s="106">
        <v>43195</v>
      </c>
      <c r="C10" s="96">
        <v>1500</v>
      </c>
      <c r="D10" s="76">
        <v>4322</v>
      </c>
    </row>
    <row r="11" spans="1:4" x14ac:dyDescent="0.2">
      <c r="A11" s="106">
        <v>43180</v>
      </c>
      <c r="B11" s="106">
        <v>43195</v>
      </c>
      <c r="C11" s="96">
        <v>200</v>
      </c>
      <c r="D11" s="76">
        <v>2080</v>
      </c>
    </row>
    <row r="12" spans="1:4" x14ac:dyDescent="0.2">
      <c r="A12" s="106">
        <v>43181</v>
      </c>
      <c r="B12" s="106">
        <v>43195</v>
      </c>
      <c r="C12" s="96">
        <v>370</v>
      </c>
      <c r="D12" s="76">
        <v>3902</v>
      </c>
    </row>
    <row r="13" spans="1:4" x14ac:dyDescent="0.2">
      <c r="A13" s="106">
        <v>43183</v>
      </c>
      <c r="B13" s="106">
        <v>43195</v>
      </c>
      <c r="C13" s="96">
        <v>20</v>
      </c>
      <c r="D13" s="76">
        <v>1132</v>
      </c>
    </row>
    <row r="14" spans="1:4" x14ac:dyDescent="0.2">
      <c r="A14" s="106">
        <v>43185</v>
      </c>
      <c r="B14" s="106">
        <v>43195</v>
      </c>
      <c r="C14" s="96">
        <v>200</v>
      </c>
      <c r="D14" s="76">
        <v>6236</v>
      </c>
    </row>
    <row r="15" spans="1:4" x14ac:dyDescent="0.2">
      <c r="A15" s="106">
        <v>43185</v>
      </c>
      <c r="B15" s="106">
        <v>43195</v>
      </c>
      <c r="C15" s="96">
        <v>15</v>
      </c>
      <c r="D15" s="76">
        <v>3120</v>
      </c>
    </row>
    <row r="16" spans="1:4" x14ac:dyDescent="0.2">
      <c r="A16" s="106">
        <v>43186</v>
      </c>
      <c r="B16" s="106">
        <v>43195</v>
      </c>
      <c r="C16" s="96">
        <v>80.58</v>
      </c>
      <c r="D16" s="76">
        <v>5794</v>
      </c>
    </row>
    <row r="17" spans="1:4" x14ac:dyDescent="0.2">
      <c r="A17" s="106">
        <v>43187</v>
      </c>
      <c r="B17" s="106">
        <v>43195</v>
      </c>
      <c r="C17" s="96">
        <v>20</v>
      </c>
      <c r="D17" s="76">
        <v>6377</v>
      </c>
    </row>
    <row r="18" spans="1:4" x14ac:dyDescent="0.2">
      <c r="A18" s="106">
        <v>43188</v>
      </c>
      <c r="B18" s="106">
        <v>43195</v>
      </c>
      <c r="C18" s="96">
        <v>14</v>
      </c>
      <c r="D18" s="76">
        <v>1153</v>
      </c>
    </row>
    <row r="19" spans="1:4" x14ac:dyDescent="0.2">
      <c r="A19" s="106">
        <v>43188</v>
      </c>
      <c r="B19" s="106">
        <v>43195</v>
      </c>
      <c r="C19" s="96">
        <v>1000</v>
      </c>
      <c r="D19" s="76">
        <v>2961</v>
      </c>
    </row>
    <row r="20" spans="1:4" x14ac:dyDescent="0.2">
      <c r="A20" s="106">
        <v>43188</v>
      </c>
      <c r="B20" s="106">
        <v>43195</v>
      </c>
      <c r="C20" s="96">
        <v>49</v>
      </c>
      <c r="D20" s="76">
        <v>6752</v>
      </c>
    </row>
    <row r="21" spans="1:4" x14ac:dyDescent="0.2">
      <c r="A21" s="106">
        <v>43188</v>
      </c>
      <c r="B21" s="106">
        <v>43195</v>
      </c>
      <c r="C21" s="96">
        <v>500</v>
      </c>
      <c r="D21" s="76">
        <v>6310</v>
      </c>
    </row>
    <row r="22" spans="1:4" x14ac:dyDescent="0.2">
      <c r="A22" s="106">
        <v>43189</v>
      </c>
      <c r="B22" s="106">
        <v>43195</v>
      </c>
      <c r="C22" s="96">
        <v>100</v>
      </c>
      <c r="D22" s="76">
        <v>1441</v>
      </c>
    </row>
    <row r="23" spans="1:4" x14ac:dyDescent="0.2">
      <c r="A23" s="106">
        <v>43189</v>
      </c>
      <c r="B23" s="106">
        <v>43195</v>
      </c>
      <c r="C23" s="96">
        <v>75</v>
      </c>
      <c r="D23" s="76">
        <v>6527</v>
      </c>
    </row>
    <row r="24" spans="1:4" x14ac:dyDescent="0.2">
      <c r="A24" s="107">
        <v>43194</v>
      </c>
      <c r="B24" s="102" t="s">
        <v>421</v>
      </c>
      <c r="C24" s="99">
        <v>100</v>
      </c>
      <c r="D24" s="100">
        <v>4015</v>
      </c>
    </row>
    <row r="25" spans="1:4" x14ac:dyDescent="0.2">
      <c r="A25" s="107">
        <v>43194</v>
      </c>
      <c r="B25" s="102" t="s">
        <v>421</v>
      </c>
      <c r="C25" s="99">
        <v>100</v>
      </c>
      <c r="D25" s="100">
        <v>6072</v>
      </c>
    </row>
    <row r="26" spans="1:4" x14ac:dyDescent="0.2">
      <c r="A26" s="107">
        <v>43203</v>
      </c>
      <c r="B26" s="102" t="s">
        <v>421</v>
      </c>
      <c r="C26" s="99">
        <v>10000</v>
      </c>
      <c r="D26" s="100">
        <v>2765</v>
      </c>
    </row>
    <row r="27" spans="1:4" x14ac:dyDescent="0.2">
      <c r="A27" s="107">
        <v>43203</v>
      </c>
      <c r="B27" s="102" t="s">
        <v>421</v>
      </c>
      <c r="C27" s="99">
        <v>400</v>
      </c>
      <c r="D27" s="100">
        <v>7313</v>
      </c>
    </row>
    <row r="28" spans="1:4" x14ac:dyDescent="0.2">
      <c r="A28" s="107">
        <v>43204</v>
      </c>
      <c r="B28" s="102" t="s">
        <v>421</v>
      </c>
      <c r="C28" s="99">
        <v>500</v>
      </c>
      <c r="D28" s="100">
        <v>4840</v>
      </c>
    </row>
    <row r="29" spans="1:4" x14ac:dyDescent="0.2">
      <c r="A29" s="107">
        <v>43205</v>
      </c>
      <c r="B29" s="102" t="s">
        <v>421</v>
      </c>
      <c r="C29" s="99">
        <v>100</v>
      </c>
      <c r="D29" s="100">
        <v>1800</v>
      </c>
    </row>
    <row r="30" spans="1:4" x14ac:dyDescent="0.2">
      <c r="A30" s="107">
        <v>43205</v>
      </c>
      <c r="B30" s="102" t="s">
        <v>421</v>
      </c>
      <c r="C30" s="99">
        <v>70</v>
      </c>
      <c r="D30" s="100">
        <v>1800</v>
      </c>
    </row>
    <row r="31" spans="1:4" x14ac:dyDescent="0.2">
      <c r="A31" s="107">
        <v>43214</v>
      </c>
      <c r="B31" s="102" t="s">
        <v>421</v>
      </c>
      <c r="C31" s="99">
        <v>50</v>
      </c>
      <c r="D31" s="100">
        <v>1410</v>
      </c>
    </row>
    <row r="32" spans="1:4" ht="30" customHeight="1" x14ac:dyDescent="0.2">
      <c r="A32" s="146" t="s">
        <v>28</v>
      </c>
      <c r="B32" s="147"/>
      <c r="C32" s="10">
        <f>SUM(C9:C23)-SUM(C9:C23)*5%</f>
        <v>4316.4009999999998</v>
      </c>
      <c r="D32" s="23"/>
    </row>
    <row r="33" spans="1:4" ht="30" customHeight="1" x14ac:dyDescent="0.2">
      <c r="A33" s="146" t="s">
        <v>69</v>
      </c>
      <c r="B33" s="147"/>
      <c r="C33" s="10">
        <f>SUM(C24:C31)-SUM(C24:C31)*5%</f>
        <v>10754</v>
      </c>
      <c r="D33" s="23"/>
    </row>
  </sheetData>
  <sheetProtection formatCells="0" formatColumns="0" formatRows="0" insertColumns="0" insertRows="0" insertHyperlinks="0" deleteColumns="0" deleteRows="0" sort="0" autoFilter="0" pivotTables="0"/>
  <mergeCells count="7">
    <mergeCell ref="A33:B33"/>
    <mergeCell ref="A32:B32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ignoredErrors>
    <ignoredError sqref="C32:C33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55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5" customWidth="1"/>
    <col min="4" max="4" width="35" customWidth="1"/>
    <col min="5" max="256" width="8.83203125" customWidth="1"/>
  </cols>
  <sheetData>
    <row r="1" spans="1:4" ht="19" x14ac:dyDescent="0.25">
      <c r="B1" s="143" t="s">
        <v>16</v>
      </c>
      <c r="C1" s="143"/>
      <c r="D1" s="143"/>
    </row>
    <row r="2" spans="1:4" ht="19" x14ac:dyDescent="0.25">
      <c r="B2" s="143" t="s">
        <v>17</v>
      </c>
      <c r="C2" s="143"/>
      <c r="D2" s="143"/>
    </row>
    <row r="3" spans="1:4" ht="18" customHeight="1" x14ac:dyDescent="0.25">
      <c r="C3" s="44"/>
      <c r="D3" s="7"/>
    </row>
    <row r="4" spans="1:4" ht="19" x14ac:dyDescent="0.2">
      <c r="B4" s="144" t="s">
        <v>31</v>
      </c>
      <c r="C4" s="144"/>
      <c r="D4" s="144"/>
    </row>
    <row r="5" spans="1:4" ht="19" x14ac:dyDescent="0.2">
      <c r="B5" s="144" t="s">
        <v>287</v>
      </c>
      <c r="C5" s="144"/>
      <c r="D5" s="144"/>
    </row>
    <row r="6" spans="1:4" ht="19" x14ac:dyDescent="0.25">
      <c r="C6" s="145"/>
      <c r="D6" s="145"/>
    </row>
    <row r="8" spans="1:4" s="50" customFormat="1" ht="30" x14ac:dyDescent="0.2">
      <c r="A8" s="46" t="s">
        <v>14</v>
      </c>
      <c r="B8" s="47" t="s">
        <v>20</v>
      </c>
      <c r="C8" s="48" t="s">
        <v>7</v>
      </c>
      <c r="D8" s="49" t="s">
        <v>29</v>
      </c>
    </row>
    <row r="9" spans="1:4" x14ac:dyDescent="0.2">
      <c r="A9" s="105">
        <v>43185.073460647996</v>
      </c>
      <c r="B9" s="105">
        <v>43194</v>
      </c>
      <c r="C9" s="97">
        <v>80</v>
      </c>
      <c r="D9" s="98" t="s">
        <v>230</v>
      </c>
    </row>
    <row r="10" spans="1:4" x14ac:dyDescent="0.2">
      <c r="A10" s="105">
        <v>43185.373807869997</v>
      </c>
      <c r="B10" s="105">
        <v>43194</v>
      </c>
      <c r="C10" s="97">
        <v>600</v>
      </c>
      <c r="D10" s="98" t="s">
        <v>231</v>
      </c>
    </row>
    <row r="11" spans="1:4" x14ac:dyDescent="0.2">
      <c r="A11" s="105">
        <v>43185.389780092999</v>
      </c>
      <c r="B11" s="105">
        <v>43194</v>
      </c>
      <c r="C11" s="97">
        <v>300</v>
      </c>
      <c r="D11" s="98" t="s">
        <v>231</v>
      </c>
    </row>
    <row r="12" spans="1:4" x14ac:dyDescent="0.2">
      <c r="A12" s="105">
        <v>43185.533344907002</v>
      </c>
      <c r="B12" s="105">
        <v>43194</v>
      </c>
      <c r="C12" s="97">
        <v>30</v>
      </c>
      <c r="D12" s="98" t="s">
        <v>232</v>
      </c>
    </row>
    <row r="13" spans="1:4" x14ac:dyDescent="0.2">
      <c r="A13" s="105">
        <v>43185.739340278</v>
      </c>
      <c r="B13" s="105">
        <v>43194</v>
      </c>
      <c r="C13" s="97">
        <v>300</v>
      </c>
      <c r="D13" s="98" t="s">
        <v>221</v>
      </c>
    </row>
    <row r="14" spans="1:4" x14ac:dyDescent="0.2">
      <c r="A14" s="105">
        <v>43185.749131944001</v>
      </c>
      <c r="B14" s="105">
        <v>43194</v>
      </c>
      <c r="C14" s="97">
        <v>59</v>
      </c>
      <c r="D14" s="98" t="s">
        <v>233</v>
      </c>
    </row>
    <row r="15" spans="1:4" x14ac:dyDescent="0.2">
      <c r="A15" s="105">
        <v>43185.813055555998</v>
      </c>
      <c r="B15" s="105">
        <v>43194</v>
      </c>
      <c r="C15" s="97">
        <v>40</v>
      </c>
      <c r="D15" s="98" t="s">
        <v>223</v>
      </c>
    </row>
    <row r="16" spans="1:4" x14ac:dyDescent="0.2">
      <c r="A16" s="105">
        <v>43185.890798610999</v>
      </c>
      <c r="B16" s="105">
        <v>43194</v>
      </c>
      <c r="C16" s="97">
        <v>300</v>
      </c>
      <c r="D16" s="98" t="s">
        <v>234</v>
      </c>
    </row>
    <row r="17" spans="1:4" x14ac:dyDescent="0.2">
      <c r="A17" s="105">
        <v>43186.826099537</v>
      </c>
      <c r="B17" s="105">
        <v>43194</v>
      </c>
      <c r="C17" s="97">
        <v>100</v>
      </c>
      <c r="D17" s="98" t="s">
        <v>235</v>
      </c>
    </row>
    <row r="18" spans="1:4" x14ac:dyDescent="0.2">
      <c r="A18" s="105">
        <v>43187.909050925999</v>
      </c>
      <c r="B18" s="105">
        <v>43194</v>
      </c>
      <c r="C18" s="97">
        <v>500</v>
      </c>
      <c r="D18" s="98" t="s">
        <v>236</v>
      </c>
    </row>
    <row r="19" spans="1:4" x14ac:dyDescent="0.2">
      <c r="A19" s="105">
        <v>43187.928831019002</v>
      </c>
      <c r="B19" s="105">
        <v>43194</v>
      </c>
      <c r="C19" s="97">
        <v>50</v>
      </c>
      <c r="D19" s="98" t="s">
        <v>237</v>
      </c>
    </row>
    <row r="20" spans="1:4" x14ac:dyDescent="0.2">
      <c r="A20" s="105">
        <v>43187.982893519002</v>
      </c>
      <c r="B20" s="105">
        <v>43194</v>
      </c>
      <c r="C20" s="97">
        <v>50</v>
      </c>
      <c r="D20" s="98" t="s">
        <v>238</v>
      </c>
    </row>
    <row r="21" spans="1:4" x14ac:dyDescent="0.2">
      <c r="A21" s="105">
        <v>43187.985937500001</v>
      </c>
      <c r="B21" s="105">
        <v>43194</v>
      </c>
      <c r="C21" s="97">
        <v>200</v>
      </c>
      <c r="D21" s="98" t="s">
        <v>238</v>
      </c>
    </row>
    <row r="22" spans="1:4" x14ac:dyDescent="0.2">
      <c r="A22" s="105">
        <v>43188.386250000003</v>
      </c>
      <c r="B22" s="105">
        <v>43194</v>
      </c>
      <c r="C22" s="97">
        <v>400</v>
      </c>
      <c r="D22" s="98" t="s">
        <v>239</v>
      </c>
    </row>
    <row r="23" spans="1:4" x14ac:dyDescent="0.2">
      <c r="A23" s="105">
        <v>43188.387453704003</v>
      </c>
      <c r="B23" s="105">
        <v>43194</v>
      </c>
      <c r="C23" s="97">
        <v>1000</v>
      </c>
      <c r="D23" s="98" t="s">
        <v>239</v>
      </c>
    </row>
    <row r="24" spans="1:4" x14ac:dyDescent="0.2">
      <c r="A24" s="105">
        <v>43188.904652778001</v>
      </c>
      <c r="B24" s="105">
        <v>43194</v>
      </c>
      <c r="C24" s="97">
        <v>100</v>
      </c>
      <c r="D24" s="98" t="s">
        <v>240</v>
      </c>
    </row>
    <row r="25" spans="1:4" x14ac:dyDescent="0.2">
      <c r="A25" s="105">
        <v>43188.905740741</v>
      </c>
      <c r="B25" s="105">
        <v>43194</v>
      </c>
      <c r="C25" s="97">
        <v>300</v>
      </c>
      <c r="D25" s="98" t="s">
        <v>241</v>
      </c>
    </row>
    <row r="26" spans="1:4" x14ac:dyDescent="0.2">
      <c r="A26" s="105">
        <v>43188.915856480999</v>
      </c>
      <c r="B26" s="105">
        <v>43194</v>
      </c>
      <c r="C26" s="97">
        <v>50</v>
      </c>
      <c r="D26" s="98" t="s">
        <v>130</v>
      </c>
    </row>
    <row r="27" spans="1:4" x14ac:dyDescent="0.2">
      <c r="A27" s="105">
        <v>43188.918275463002</v>
      </c>
      <c r="B27" s="105">
        <v>43194</v>
      </c>
      <c r="C27" s="97">
        <v>150</v>
      </c>
      <c r="D27" s="98" t="s">
        <v>226</v>
      </c>
    </row>
    <row r="28" spans="1:4" x14ac:dyDescent="0.2">
      <c r="A28" s="105">
        <v>43188.923240741002</v>
      </c>
      <c r="B28" s="105">
        <v>43194</v>
      </c>
      <c r="C28" s="97">
        <v>200</v>
      </c>
      <c r="D28" s="98" t="s">
        <v>242</v>
      </c>
    </row>
    <row r="29" spans="1:4" x14ac:dyDescent="0.2">
      <c r="A29" s="105">
        <v>43188.923668980999</v>
      </c>
      <c r="B29" s="105">
        <v>43194</v>
      </c>
      <c r="C29" s="97">
        <v>100</v>
      </c>
      <c r="D29" s="98" t="s">
        <v>243</v>
      </c>
    </row>
    <row r="30" spans="1:4" x14ac:dyDescent="0.2">
      <c r="A30" s="105">
        <v>43188.927581019001</v>
      </c>
      <c r="B30" s="105">
        <v>43194</v>
      </c>
      <c r="C30" s="97">
        <v>100</v>
      </c>
      <c r="D30" s="98" t="s">
        <v>244</v>
      </c>
    </row>
    <row r="31" spans="1:4" x14ac:dyDescent="0.2">
      <c r="A31" s="105">
        <v>43188.932500000003</v>
      </c>
      <c r="B31" s="105">
        <v>43194</v>
      </c>
      <c r="C31" s="97">
        <v>300</v>
      </c>
      <c r="D31" s="98" t="s">
        <v>245</v>
      </c>
    </row>
    <row r="32" spans="1:4" x14ac:dyDescent="0.2">
      <c r="A32" s="105">
        <v>43188.941319443999</v>
      </c>
      <c r="B32" s="105">
        <v>43194</v>
      </c>
      <c r="C32" s="97">
        <v>150</v>
      </c>
      <c r="D32" s="98" t="s">
        <v>133</v>
      </c>
    </row>
    <row r="33" spans="1:4" x14ac:dyDescent="0.2">
      <c r="A33" s="105">
        <v>43188.941909722002</v>
      </c>
      <c r="B33" s="105">
        <v>43194</v>
      </c>
      <c r="C33" s="97">
        <v>300</v>
      </c>
      <c r="D33" s="98" t="s">
        <v>246</v>
      </c>
    </row>
    <row r="34" spans="1:4" x14ac:dyDescent="0.2">
      <c r="A34" s="105">
        <v>43188.943206019001</v>
      </c>
      <c r="B34" s="105">
        <v>43194</v>
      </c>
      <c r="C34" s="97">
        <v>200</v>
      </c>
      <c r="D34" s="98" t="s">
        <v>247</v>
      </c>
    </row>
    <row r="35" spans="1:4" x14ac:dyDescent="0.2">
      <c r="A35" s="105">
        <v>43188.945115741</v>
      </c>
      <c r="B35" s="105">
        <v>43194</v>
      </c>
      <c r="C35" s="97">
        <v>100</v>
      </c>
      <c r="D35" s="98" t="s">
        <v>248</v>
      </c>
    </row>
    <row r="36" spans="1:4" x14ac:dyDescent="0.2">
      <c r="A36" s="105">
        <v>43188.955092593002</v>
      </c>
      <c r="B36" s="105">
        <v>43194</v>
      </c>
      <c r="C36" s="97">
        <v>50</v>
      </c>
      <c r="D36" s="98" t="s">
        <v>249</v>
      </c>
    </row>
    <row r="37" spans="1:4" x14ac:dyDescent="0.2">
      <c r="A37" s="105">
        <v>43188.959918981003</v>
      </c>
      <c r="B37" s="105">
        <v>43194</v>
      </c>
      <c r="C37" s="97">
        <v>50</v>
      </c>
      <c r="D37" s="98" t="s">
        <v>250</v>
      </c>
    </row>
    <row r="38" spans="1:4" x14ac:dyDescent="0.2">
      <c r="A38" s="105">
        <v>43188.965324074001</v>
      </c>
      <c r="B38" s="105">
        <v>43194</v>
      </c>
      <c r="C38" s="97">
        <v>150</v>
      </c>
      <c r="D38" s="98" t="s">
        <v>251</v>
      </c>
    </row>
    <row r="39" spans="1:4" x14ac:dyDescent="0.2">
      <c r="A39" s="105">
        <v>43189.181076389003</v>
      </c>
      <c r="B39" s="105">
        <v>43194</v>
      </c>
      <c r="C39" s="97">
        <v>100</v>
      </c>
      <c r="D39" s="98" t="s">
        <v>252</v>
      </c>
    </row>
    <row r="40" spans="1:4" x14ac:dyDescent="0.2">
      <c r="A40" s="105">
        <v>43189.424259259002</v>
      </c>
      <c r="B40" s="105">
        <v>43194</v>
      </c>
      <c r="C40" s="97">
        <v>25</v>
      </c>
      <c r="D40" s="98" t="s">
        <v>68</v>
      </c>
    </row>
    <row r="41" spans="1:4" x14ac:dyDescent="0.2">
      <c r="A41" s="105">
        <v>43189.482905092998</v>
      </c>
      <c r="B41" s="105">
        <v>43194</v>
      </c>
      <c r="C41" s="97">
        <v>500</v>
      </c>
      <c r="D41" s="98" t="s">
        <v>253</v>
      </c>
    </row>
    <row r="42" spans="1:4" x14ac:dyDescent="0.2">
      <c r="A42" s="105">
        <v>43189.488333333</v>
      </c>
      <c r="B42" s="105">
        <v>43194</v>
      </c>
      <c r="C42" s="97">
        <v>1000</v>
      </c>
      <c r="D42" s="98" t="s">
        <v>231</v>
      </c>
    </row>
    <row r="43" spans="1:4" x14ac:dyDescent="0.2">
      <c r="A43" s="105">
        <v>43189.520254629999</v>
      </c>
      <c r="B43" s="105">
        <v>43194</v>
      </c>
      <c r="C43" s="97">
        <v>250</v>
      </c>
      <c r="D43" s="98" t="s">
        <v>254</v>
      </c>
    </row>
    <row r="44" spans="1:4" x14ac:dyDescent="0.2">
      <c r="A44" s="105">
        <v>43189.526759259003</v>
      </c>
      <c r="B44" s="105">
        <v>43194</v>
      </c>
      <c r="C44" s="97">
        <v>500</v>
      </c>
      <c r="D44" s="98" t="s">
        <v>92</v>
      </c>
    </row>
    <row r="45" spans="1:4" x14ac:dyDescent="0.2">
      <c r="A45" s="105">
        <v>43189.528425926001</v>
      </c>
      <c r="B45" s="105">
        <v>43194</v>
      </c>
      <c r="C45" s="97">
        <v>500</v>
      </c>
      <c r="D45" s="98" t="s">
        <v>92</v>
      </c>
    </row>
    <row r="46" spans="1:4" x14ac:dyDescent="0.2">
      <c r="A46" s="105">
        <v>43189.553576389</v>
      </c>
      <c r="B46" s="105">
        <v>43194</v>
      </c>
      <c r="C46" s="97">
        <v>300</v>
      </c>
      <c r="D46" s="98" t="s">
        <v>227</v>
      </c>
    </row>
    <row r="47" spans="1:4" x14ac:dyDescent="0.2">
      <c r="A47" s="105">
        <v>43189.585567130001</v>
      </c>
      <c r="B47" s="105">
        <v>43194</v>
      </c>
      <c r="C47" s="97">
        <v>100</v>
      </c>
      <c r="D47" s="98" t="s">
        <v>222</v>
      </c>
    </row>
    <row r="48" spans="1:4" x14ac:dyDescent="0.2">
      <c r="A48" s="105">
        <v>43189.594340278003</v>
      </c>
      <c r="B48" s="105">
        <v>43194</v>
      </c>
      <c r="C48" s="97">
        <v>50</v>
      </c>
      <c r="D48" s="98" t="s">
        <v>255</v>
      </c>
    </row>
    <row r="49" spans="1:4" x14ac:dyDescent="0.2">
      <c r="A49" s="105">
        <v>43189.615717592998</v>
      </c>
      <c r="B49" s="105">
        <v>43194</v>
      </c>
      <c r="C49" s="97">
        <v>300</v>
      </c>
      <c r="D49" s="98" t="s">
        <v>256</v>
      </c>
    </row>
    <row r="50" spans="1:4" x14ac:dyDescent="0.2">
      <c r="A50" s="105">
        <v>43189.674108796004</v>
      </c>
      <c r="B50" s="105">
        <v>43194</v>
      </c>
      <c r="C50" s="97">
        <v>300</v>
      </c>
      <c r="D50" s="98" t="s">
        <v>257</v>
      </c>
    </row>
    <row r="51" spans="1:4" x14ac:dyDescent="0.2">
      <c r="A51" s="105">
        <v>43189.685266203996</v>
      </c>
      <c r="B51" s="105">
        <v>43194</v>
      </c>
      <c r="C51" s="97">
        <v>200</v>
      </c>
      <c r="D51" s="98" t="s">
        <v>258</v>
      </c>
    </row>
    <row r="52" spans="1:4" x14ac:dyDescent="0.2">
      <c r="A52" s="105">
        <v>43189.716562499998</v>
      </c>
      <c r="B52" s="105">
        <v>43194</v>
      </c>
      <c r="C52" s="97">
        <v>300</v>
      </c>
      <c r="D52" s="98" t="s">
        <v>132</v>
      </c>
    </row>
    <row r="53" spans="1:4" x14ac:dyDescent="0.2">
      <c r="A53" s="105">
        <v>43189.724537037</v>
      </c>
      <c r="B53" s="105">
        <v>43194</v>
      </c>
      <c r="C53" s="97">
        <v>50</v>
      </c>
      <c r="D53" s="98" t="s">
        <v>259</v>
      </c>
    </row>
    <row r="54" spans="1:4" x14ac:dyDescent="0.2">
      <c r="A54" s="105">
        <v>43189.725844907</v>
      </c>
      <c r="B54" s="105">
        <v>43194</v>
      </c>
      <c r="C54" s="97">
        <v>150</v>
      </c>
      <c r="D54" s="98" t="s">
        <v>260</v>
      </c>
    </row>
    <row r="55" spans="1:4" x14ac:dyDescent="0.2">
      <c r="A55" s="105">
        <v>43189.747986110997</v>
      </c>
      <c r="B55" s="105">
        <v>43194</v>
      </c>
      <c r="C55" s="97">
        <v>35</v>
      </c>
      <c r="D55" s="98" t="s">
        <v>261</v>
      </c>
    </row>
    <row r="56" spans="1:4" x14ac:dyDescent="0.2">
      <c r="A56" s="105">
        <v>43189.782164352</v>
      </c>
      <c r="B56" s="105">
        <v>43194</v>
      </c>
      <c r="C56" s="97">
        <v>200</v>
      </c>
      <c r="D56" s="98" t="s">
        <v>262</v>
      </c>
    </row>
    <row r="57" spans="1:4" x14ac:dyDescent="0.2">
      <c r="A57" s="105">
        <v>43189.784201388997</v>
      </c>
      <c r="B57" s="105">
        <v>43194</v>
      </c>
      <c r="C57" s="97">
        <v>100</v>
      </c>
      <c r="D57" s="98" t="s">
        <v>263</v>
      </c>
    </row>
    <row r="58" spans="1:4" x14ac:dyDescent="0.2">
      <c r="A58" s="105">
        <v>43189.839629629998</v>
      </c>
      <c r="B58" s="105">
        <v>43194</v>
      </c>
      <c r="C58" s="97">
        <v>50</v>
      </c>
      <c r="D58" s="98" t="s">
        <v>264</v>
      </c>
    </row>
    <row r="59" spans="1:4" x14ac:dyDescent="0.2">
      <c r="A59" s="105">
        <v>43189.894907406997</v>
      </c>
      <c r="B59" s="105">
        <v>43194</v>
      </c>
      <c r="C59" s="97">
        <v>100</v>
      </c>
      <c r="D59" s="98" t="s">
        <v>231</v>
      </c>
    </row>
    <row r="60" spans="1:4" x14ac:dyDescent="0.2">
      <c r="A60" s="105">
        <v>43189.956342593003</v>
      </c>
      <c r="B60" s="105">
        <v>43194</v>
      </c>
      <c r="C60" s="97">
        <v>300</v>
      </c>
      <c r="D60" s="98" t="s">
        <v>265</v>
      </c>
    </row>
    <row r="61" spans="1:4" x14ac:dyDescent="0.2">
      <c r="A61" s="105">
        <v>43189.962453704</v>
      </c>
      <c r="B61" s="105">
        <v>43194</v>
      </c>
      <c r="C61" s="97">
        <v>300</v>
      </c>
      <c r="D61" s="98" t="s">
        <v>266</v>
      </c>
    </row>
    <row r="62" spans="1:4" x14ac:dyDescent="0.2">
      <c r="A62" s="105">
        <v>43190.033819443997</v>
      </c>
      <c r="B62" s="105">
        <v>43194</v>
      </c>
      <c r="C62" s="97">
        <v>100</v>
      </c>
      <c r="D62" s="98" t="s">
        <v>267</v>
      </c>
    </row>
    <row r="63" spans="1:4" x14ac:dyDescent="0.2">
      <c r="A63" s="105">
        <v>43190.307523148003</v>
      </c>
      <c r="B63" s="105">
        <v>43194</v>
      </c>
      <c r="C63" s="97">
        <v>60</v>
      </c>
      <c r="D63" s="98" t="s">
        <v>229</v>
      </c>
    </row>
    <row r="64" spans="1:4" x14ac:dyDescent="0.2">
      <c r="A64" s="105">
        <v>43190.341620370004</v>
      </c>
      <c r="B64" s="105">
        <v>43194</v>
      </c>
      <c r="C64" s="97">
        <v>500</v>
      </c>
      <c r="D64" s="98" t="s">
        <v>268</v>
      </c>
    </row>
    <row r="65" spans="1:4" x14ac:dyDescent="0.2">
      <c r="A65" s="105">
        <v>43190.342546296</v>
      </c>
      <c r="B65" s="105">
        <v>43194</v>
      </c>
      <c r="C65" s="97">
        <v>50</v>
      </c>
      <c r="D65" s="98" t="s">
        <v>269</v>
      </c>
    </row>
    <row r="66" spans="1:4" x14ac:dyDescent="0.2">
      <c r="A66" s="105">
        <v>43190.377303241003</v>
      </c>
      <c r="B66" s="105">
        <v>43194</v>
      </c>
      <c r="C66" s="97">
        <v>500</v>
      </c>
      <c r="D66" s="98" t="s">
        <v>228</v>
      </c>
    </row>
    <row r="67" spans="1:4" x14ac:dyDescent="0.2">
      <c r="A67" s="105">
        <v>43190.380659722003</v>
      </c>
      <c r="B67" s="105">
        <v>43194</v>
      </c>
      <c r="C67" s="97">
        <v>150</v>
      </c>
      <c r="D67" s="98" t="s">
        <v>270</v>
      </c>
    </row>
    <row r="68" spans="1:4" x14ac:dyDescent="0.2">
      <c r="A68" s="105">
        <v>43190.428252315003</v>
      </c>
      <c r="B68" s="105">
        <v>43194</v>
      </c>
      <c r="C68" s="97">
        <v>40</v>
      </c>
      <c r="D68" s="98" t="s">
        <v>271</v>
      </c>
    </row>
    <row r="69" spans="1:4" x14ac:dyDescent="0.2">
      <c r="A69" s="105">
        <v>43190.530567130001</v>
      </c>
      <c r="B69" s="105">
        <v>43194</v>
      </c>
      <c r="C69" s="97">
        <v>300</v>
      </c>
      <c r="D69" s="98" t="s">
        <v>272</v>
      </c>
    </row>
    <row r="70" spans="1:4" x14ac:dyDescent="0.2">
      <c r="A70" s="105">
        <v>43190.543946758997</v>
      </c>
      <c r="B70" s="105">
        <v>43194</v>
      </c>
      <c r="C70" s="97">
        <v>100</v>
      </c>
      <c r="D70" s="98" t="s">
        <v>225</v>
      </c>
    </row>
    <row r="71" spans="1:4" x14ac:dyDescent="0.2">
      <c r="A71" s="105">
        <v>43190.616446758999</v>
      </c>
      <c r="B71" s="105">
        <v>43194</v>
      </c>
      <c r="C71" s="97">
        <v>100</v>
      </c>
      <c r="D71" s="98" t="s">
        <v>273</v>
      </c>
    </row>
    <row r="72" spans="1:4" x14ac:dyDescent="0.2">
      <c r="A72" s="105">
        <v>43190.629814815002</v>
      </c>
      <c r="B72" s="105">
        <v>43194</v>
      </c>
      <c r="C72" s="97">
        <v>400</v>
      </c>
      <c r="D72" s="98" t="s">
        <v>131</v>
      </c>
    </row>
    <row r="73" spans="1:4" x14ac:dyDescent="0.2">
      <c r="A73" s="105">
        <v>43190.649861111</v>
      </c>
      <c r="B73" s="105">
        <v>43194</v>
      </c>
      <c r="C73" s="97">
        <v>1000</v>
      </c>
      <c r="D73" s="98" t="s">
        <v>274</v>
      </c>
    </row>
    <row r="74" spans="1:4" x14ac:dyDescent="0.2">
      <c r="A74" s="105">
        <v>43190.653043981001</v>
      </c>
      <c r="B74" s="105">
        <v>43194</v>
      </c>
      <c r="C74" s="97">
        <v>300</v>
      </c>
      <c r="D74" s="98" t="s">
        <v>275</v>
      </c>
    </row>
    <row r="75" spans="1:4" x14ac:dyDescent="0.2">
      <c r="A75" s="105">
        <v>43190.655462962997</v>
      </c>
      <c r="B75" s="105">
        <v>43194</v>
      </c>
      <c r="C75" s="97">
        <v>200</v>
      </c>
      <c r="D75" s="98" t="s">
        <v>276</v>
      </c>
    </row>
    <row r="76" spans="1:4" x14ac:dyDescent="0.2">
      <c r="A76" s="105">
        <v>43190.718217592999</v>
      </c>
      <c r="B76" s="105">
        <v>43194</v>
      </c>
      <c r="C76" s="97">
        <v>500</v>
      </c>
      <c r="D76" s="98" t="s">
        <v>277</v>
      </c>
    </row>
    <row r="77" spans="1:4" x14ac:dyDescent="0.2">
      <c r="A77" s="105">
        <v>43190.736006943996</v>
      </c>
      <c r="B77" s="105">
        <v>43194</v>
      </c>
      <c r="C77" s="97">
        <v>200</v>
      </c>
      <c r="D77" s="98" t="s">
        <v>278</v>
      </c>
    </row>
    <row r="78" spans="1:4" x14ac:dyDescent="0.2">
      <c r="A78" s="105">
        <v>43190.753784722001</v>
      </c>
      <c r="B78" s="105">
        <v>43194</v>
      </c>
      <c r="C78" s="97">
        <v>2</v>
      </c>
      <c r="D78" s="98" t="s">
        <v>279</v>
      </c>
    </row>
    <row r="79" spans="1:4" x14ac:dyDescent="0.2">
      <c r="A79" s="105">
        <v>43190.759872684997</v>
      </c>
      <c r="B79" s="105">
        <v>43194</v>
      </c>
      <c r="C79" s="97">
        <v>10</v>
      </c>
      <c r="D79" s="98" t="s">
        <v>279</v>
      </c>
    </row>
    <row r="80" spans="1:4" x14ac:dyDescent="0.2">
      <c r="A80" s="105">
        <v>43190.822951388996</v>
      </c>
      <c r="B80" s="105">
        <v>43194</v>
      </c>
      <c r="C80" s="97">
        <v>300</v>
      </c>
      <c r="D80" s="98" t="s">
        <v>280</v>
      </c>
    </row>
    <row r="81" spans="1:4" x14ac:dyDescent="0.2">
      <c r="A81" s="105">
        <v>43190.839953704002</v>
      </c>
      <c r="B81" s="105">
        <v>43194</v>
      </c>
      <c r="C81" s="97">
        <v>200</v>
      </c>
      <c r="D81" s="98" t="s">
        <v>281</v>
      </c>
    </row>
    <row r="82" spans="1:4" x14ac:dyDescent="0.2">
      <c r="A82" s="105">
        <v>43190.848761574001</v>
      </c>
      <c r="B82" s="105">
        <v>43194</v>
      </c>
      <c r="C82" s="97">
        <v>1000</v>
      </c>
      <c r="D82" s="98" t="s">
        <v>282</v>
      </c>
    </row>
    <row r="83" spans="1:4" x14ac:dyDescent="0.2">
      <c r="A83" s="105">
        <v>43190.863888888998</v>
      </c>
      <c r="B83" s="105">
        <v>43194</v>
      </c>
      <c r="C83" s="97">
        <v>30</v>
      </c>
      <c r="D83" s="98" t="s">
        <v>283</v>
      </c>
    </row>
    <row r="84" spans="1:4" x14ac:dyDescent="0.2">
      <c r="A84" s="105">
        <v>43190.890462962998</v>
      </c>
      <c r="B84" s="105">
        <v>43194</v>
      </c>
      <c r="C84" s="97">
        <v>500</v>
      </c>
      <c r="D84" s="98" t="s">
        <v>284</v>
      </c>
    </row>
    <row r="85" spans="1:4" x14ac:dyDescent="0.2">
      <c r="A85" s="105">
        <v>43190.892013889003</v>
      </c>
      <c r="B85" s="105">
        <v>43194</v>
      </c>
      <c r="C85" s="97">
        <v>200</v>
      </c>
      <c r="D85" s="98" t="s">
        <v>285</v>
      </c>
    </row>
    <row r="86" spans="1:4" x14ac:dyDescent="0.2">
      <c r="A86" s="105">
        <v>43190.899895832998</v>
      </c>
      <c r="B86" s="105">
        <v>43194</v>
      </c>
      <c r="C86" s="97">
        <v>100</v>
      </c>
      <c r="D86" s="98" t="s">
        <v>224</v>
      </c>
    </row>
    <row r="87" spans="1:4" x14ac:dyDescent="0.2">
      <c r="A87" s="105">
        <v>43190.959328703997</v>
      </c>
      <c r="B87" s="105">
        <v>43194</v>
      </c>
      <c r="C87" s="97">
        <v>300</v>
      </c>
      <c r="D87" s="98" t="s">
        <v>286</v>
      </c>
    </row>
    <row r="88" spans="1:4" x14ac:dyDescent="0.2">
      <c r="A88" s="105">
        <v>43191.656956018996</v>
      </c>
      <c r="B88" s="105">
        <v>43194</v>
      </c>
      <c r="C88" s="97">
        <v>300</v>
      </c>
      <c r="D88" s="98" t="s">
        <v>442</v>
      </c>
    </row>
    <row r="89" spans="1:4" x14ac:dyDescent="0.2">
      <c r="A89" s="105">
        <v>43191.680775462999</v>
      </c>
      <c r="B89" s="105">
        <v>43194</v>
      </c>
      <c r="C89" s="97">
        <v>150</v>
      </c>
      <c r="D89" s="98" t="s">
        <v>443</v>
      </c>
    </row>
    <row r="90" spans="1:4" x14ac:dyDescent="0.2">
      <c r="A90" s="105">
        <v>43191.714479167</v>
      </c>
      <c r="B90" s="105">
        <v>43194</v>
      </c>
      <c r="C90" s="97">
        <v>300</v>
      </c>
      <c r="D90" s="98" t="s">
        <v>444</v>
      </c>
    </row>
    <row r="91" spans="1:4" x14ac:dyDescent="0.2">
      <c r="A91" s="105">
        <v>43191.947523148003</v>
      </c>
      <c r="B91" s="105">
        <v>43194</v>
      </c>
      <c r="C91" s="97">
        <v>1000</v>
      </c>
      <c r="D91" s="98" t="s">
        <v>445</v>
      </c>
    </row>
    <row r="92" spans="1:4" x14ac:dyDescent="0.2">
      <c r="A92" s="105">
        <v>43192.631296296</v>
      </c>
      <c r="B92" s="105">
        <v>43194</v>
      </c>
      <c r="C92" s="97">
        <v>150</v>
      </c>
      <c r="D92" s="98" t="s">
        <v>446</v>
      </c>
    </row>
    <row r="93" spans="1:4" x14ac:dyDescent="0.2">
      <c r="A93" s="105">
        <v>43192.697037037004</v>
      </c>
      <c r="B93" s="105">
        <v>43194</v>
      </c>
      <c r="C93" s="97">
        <v>100</v>
      </c>
      <c r="D93" s="98" t="s">
        <v>447</v>
      </c>
    </row>
    <row r="94" spans="1:4" x14ac:dyDescent="0.2">
      <c r="A94" s="105">
        <v>43192.737094907003</v>
      </c>
      <c r="B94" s="105">
        <v>43194</v>
      </c>
      <c r="C94" s="97">
        <v>1000</v>
      </c>
      <c r="D94" s="98" t="s">
        <v>448</v>
      </c>
    </row>
    <row r="95" spans="1:4" x14ac:dyDescent="0.2">
      <c r="A95" s="105">
        <v>43192.815000000002</v>
      </c>
      <c r="B95" s="105">
        <v>43194</v>
      </c>
      <c r="C95" s="97">
        <v>500</v>
      </c>
      <c r="D95" s="98" t="s">
        <v>449</v>
      </c>
    </row>
    <row r="96" spans="1:4" x14ac:dyDescent="0.2">
      <c r="A96" s="105">
        <v>43192.833206019</v>
      </c>
      <c r="B96" s="105">
        <v>43194</v>
      </c>
      <c r="C96" s="97">
        <v>100</v>
      </c>
      <c r="D96" s="98" t="s">
        <v>450</v>
      </c>
    </row>
    <row r="97" spans="1:4" x14ac:dyDescent="0.2">
      <c r="A97" s="105">
        <v>43192.857511574002</v>
      </c>
      <c r="B97" s="105">
        <v>43194</v>
      </c>
      <c r="C97" s="97">
        <v>100</v>
      </c>
      <c r="D97" s="98" t="s">
        <v>451</v>
      </c>
    </row>
    <row r="98" spans="1:4" x14ac:dyDescent="0.2">
      <c r="A98" s="105">
        <v>43192.860937500001</v>
      </c>
      <c r="B98" s="105">
        <v>43194</v>
      </c>
      <c r="C98" s="97">
        <v>4000</v>
      </c>
      <c r="D98" s="98" t="s">
        <v>452</v>
      </c>
    </row>
    <row r="99" spans="1:4" x14ac:dyDescent="0.2">
      <c r="A99" s="105">
        <v>43192.913009258998</v>
      </c>
      <c r="B99" s="105">
        <v>43194</v>
      </c>
      <c r="C99" s="97">
        <v>100</v>
      </c>
      <c r="D99" s="98" t="s">
        <v>453</v>
      </c>
    </row>
    <row r="100" spans="1:4" x14ac:dyDescent="0.2">
      <c r="A100" s="105">
        <v>43192.913807869998</v>
      </c>
      <c r="B100" s="105">
        <v>43194</v>
      </c>
      <c r="C100" s="97">
        <v>300</v>
      </c>
      <c r="D100" s="98" t="s">
        <v>454</v>
      </c>
    </row>
    <row r="101" spans="1:4" x14ac:dyDescent="0.2">
      <c r="A101" s="105">
        <v>43192.979016204001</v>
      </c>
      <c r="B101" s="105">
        <v>43194</v>
      </c>
      <c r="C101" s="97">
        <v>100</v>
      </c>
      <c r="D101" s="98" t="s">
        <v>455</v>
      </c>
    </row>
    <row r="102" spans="1:4" x14ac:dyDescent="0.2">
      <c r="A102" s="105">
        <v>43193.051134259003</v>
      </c>
      <c r="B102" s="105">
        <v>43210</v>
      </c>
      <c r="C102" s="97">
        <v>200</v>
      </c>
      <c r="D102" s="98" t="s">
        <v>456</v>
      </c>
    </row>
    <row r="103" spans="1:4" x14ac:dyDescent="0.2">
      <c r="A103" s="105">
        <v>43193.416689815</v>
      </c>
      <c r="B103" s="105">
        <v>43210</v>
      </c>
      <c r="C103" s="97">
        <v>100</v>
      </c>
      <c r="D103" s="98" t="s">
        <v>457</v>
      </c>
    </row>
    <row r="104" spans="1:4" x14ac:dyDescent="0.2">
      <c r="A104" s="105">
        <v>43193.453240741001</v>
      </c>
      <c r="B104" s="105">
        <v>43210</v>
      </c>
      <c r="C104" s="97">
        <v>500</v>
      </c>
      <c r="D104" s="98" t="s">
        <v>458</v>
      </c>
    </row>
    <row r="105" spans="1:4" x14ac:dyDescent="0.2">
      <c r="A105" s="105">
        <v>43193.567187499997</v>
      </c>
      <c r="B105" s="105">
        <v>43210</v>
      </c>
      <c r="C105" s="97">
        <v>200</v>
      </c>
      <c r="D105" s="98" t="s">
        <v>459</v>
      </c>
    </row>
    <row r="106" spans="1:4" x14ac:dyDescent="0.2">
      <c r="A106" s="105">
        <v>43193.612997684999</v>
      </c>
      <c r="B106" s="105">
        <v>43210</v>
      </c>
      <c r="C106" s="97">
        <v>100</v>
      </c>
      <c r="D106" s="98" t="s">
        <v>460</v>
      </c>
    </row>
    <row r="107" spans="1:4" x14ac:dyDescent="0.2">
      <c r="A107" s="105">
        <v>43193.678993055997</v>
      </c>
      <c r="B107" s="105">
        <v>43210</v>
      </c>
      <c r="C107" s="97">
        <v>150</v>
      </c>
      <c r="D107" s="98" t="s">
        <v>461</v>
      </c>
    </row>
    <row r="108" spans="1:4" x14ac:dyDescent="0.2">
      <c r="A108" s="105">
        <v>43193.700266204003</v>
      </c>
      <c r="B108" s="105">
        <v>43210</v>
      </c>
      <c r="C108" s="97">
        <v>50</v>
      </c>
      <c r="D108" s="98" t="s">
        <v>462</v>
      </c>
    </row>
    <row r="109" spans="1:4" x14ac:dyDescent="0.2">
      <c r="A109" s="105">
        <v>43193.730127315001</v>
      </c>
      <c r="B109" s="105">
        <v>43210</v>
      </c>
      <c r="C109" s="97">
        <v>350</v>
      </c>
      <c r="D109" s="98" t="s">
        <v>463</v>
      </c>
    </row>
    <row r="110" spans="1:4" x14ac:dyDescent="0.2">
      <c r="A110" s="105">
        <v>43193.752824073999</v>
      </c>
      <c r="B110" s="105">
        <v>43210</v>
      </c>
      <c r="C110" s="97">
        <v>200</v>
      </c>
      <c r="D110" s="98" t="s">
        <v>464</v>
      </c>
    </row>
    <row r="111" spans="1:4" x14ac:dyDescent="0.2">
      <c r="A111" s="105">
        <v>43193.761805556001</v>
      </c>
      <c r="B111" s="105">
        <v>43210</v>
      </c>
      <c r="C111" s="97">
        <v>200</v>
      </c>
      <c r="D111" s="98" t="s">
        <v>465</v>
      </c>
    </row>
    <row r="112" spans="1:4" x14ac:dyDescent="0.2">
      <c r="A112" s="105">
        <v>43193.790011573998</v>
      </c>
      <c r="B112" s="105">
        <v>43210</v>
      </c>
      <c r="C112" s="97">
        <v>100</v>
      </c>
      <c r="D112" s="98" t="s">
        <v>466</v>
      </c>
    </row>
    <row r="113" spans="1:4" x14ac:dyDescent="0.2">
      <c r="A113" s="105">
        <v>43193.844456018996</v>
      </c>
      <c r="B113" s="105">
        <v>43210</v>
      </c>
      <c r="C113" s="97">
        <v>200</v>
      </c>
      <c r="D113" s="98" t="s">
        <v>467</v>
      </c>
    </row>
    <row r="114" spans="1:4" x14ac:dyDescent="0.2">
      <c r="A114" s="105">
        <v>43194.030196758998</v>
      </c>
      <c r="B114" s="105">
        <v>43210</v>
      </c>
      <c r="C114" s="97">
        <v>150</v>
      </c>
      <c r="D114" s="98" t="s">
        <v>468</v>
      </c>
    </row>
    <row r="115" spans="1:4" x14ac:dyDescent="0.2">
      <c r="A115" s="105">
        <v>43194.375115741001</v>
      </c>
      <c r="B115" s="105">
        <v>43210</v>
      </c>
      <c r="C115" s="97">
        <v>200</v>
      </c>
      <c r="D115" s="98" t="s">
        <v>469</v>
      </c>
    </row>
    <row r="116" spans="1:4" x14ac:dyDescent="0.2">
      <c r="A116" s="105">
        <v>43194.491284721997</v>
      </c>
      <c r="B116" s="105">
        <v>43210</v>
      </c>
      <c r="C116" s="97">
        <v>100</v>
      </c>
      <c r="D116" s="98" t="s">
        <v>460</v>
      </c>
    </row>
    <row r="117" spans="1:4" x14ac:dyDescent="0.2">
      <c r="A117" s="105">
        <v>43194.529710647999</v>
      </c>
      <c r="B117" s="105">
        <v>43210</v>
      </c>
      <c r="C117" s="97">
        <v>100</v>
      </c>
      <c r="D117" s="98" t="s">
        <v>470</v>
      </c>
    </row>
    <row r="118" spans="1:4" x14ac:dyDescent="0.2">
      <c r="A118" s="105">
        <v>43194.654768519002</v>
      </c>
      <c r="B118" s="105">
        <v>43210</v>
      </c>
      <c r="C118" s="97">
        <v>300</v>
      </c>
      <c r="D118" s="98" t="s">
        <v>223</v>
      </c>
    </row>
    <row r="119" spans="1:4" x14ac:dyDescent="0.2">
      <c r="A119" s="105">
        <v>43194.684814815002</v>
      </c>
      <c r="B119" s="105">
        <v>43210</v>
      </c>
      <c r="C119" s="97">
        <v>200</v>
      </c>
      <c r="D119" s="98" t="s">
        <v>471</v>
      </c>
    </row>
    <row r="120" spans="1:4" x14ac:dyDescent="0.2">
      <c r="A120" s="105">
        <v>43194.771527778001</v>
      </c>
      <c r="B120" s="105">
        <v>43210</v>
      </c>
      <c r="C120" s="97">
        <v>200</v>
      </c>
      <c r="D120" s="98" t="s">
        <v>472</v>
      </c>
    </row>
    <row r="121" spans="1:4" x14ac:dyDescent="0.2">
      <c r="A121" s="105">
        <v>43194.776643518999</v>
      </c>
      <c r="B121" s="105">
        <v>43210</v>
      </c>
      <c r="C121" s="97">
        <v>300</v>
      </c>
      <c r="D121" s="98" t="s">
        <v>473</v>
      </c>
    </row>
    <row r="122" spans="1:4" x14ac:dyDescent="0.2">
      <c r="A122" s="105">
        <v>43194.931701389003</v>
      </c>
      <c r="B122" s="105">
        <v>43210</v>
      </c>
      <c r="C122" s="97">
        <v>200</v>
      </c>
      <c r="D122" s="98" t="s">
        <v>474</v>
      </c>
    </row>
    <row r="123" spans="1:4" x14ac:dyDescent="0.2">
      <c r="A123" s="105">
        <v>43195.592557869997</v>
      </c>
      <c r="B123" s="105">
        <v>43210</v>
      </c>
      <c r="C123" s="97">
        <v>1000</v>
      </c>
      <c r="D123" s="98" t="s">
        <v>475</v>
      </c>
    </row>
    <row r="124" spans="1:4" x14ac:dyDescent="0.2">
      <c r="A124" s="105">
        <v>43195.781192130002</v>
      </c>
      <c r="B124" s="105">
        <v>43210</v>
      </c>
      <c r="C124" s="97">
        <v>100</v>
      </c>
      <c r="D124" s="98" t="s">
        <v>476</v>
      </c>
    </row>
    <row r="125" spans="1:4" x14ac:dyDescent="0.2">
      <c r="A125" s="105">
        <v>43195.826921296</v>
      </c>
      <c r="B125" s="105">
        <v>43210</v>
      </c>
      <c r="C125" s="97">
        <v>200</v>
      </c>
      <c r="D125" s="98" t="s">
        <v>477</v>
      </c>
    </row>
    <row r="126" spans="1:4" x14ac:dyDescent="0.2">
      <c r="A126" s="105">
        <v>43195.871238426</v>
      </c>
      <c r="B126" s="105">
        <v>43210</v>
      </c>
      <c r="C126" s="97">
        <v>500</v>
      </c>
      <c r="D126" s="98" t="s">
        <v>478</v>
      </c>
    </row>
    <row r="127" spans="1:4" x14ac:dyDescent="0.2">
      <c r="A127" s="105">
        <v>43195.871944443999</v>
      </c>
      <c r="B127" s="105">
        <v>43210</v>
      </c>
      <c r="C127" s="97">
        <v>500</v>
      </c>
      <c r="D127" s="98" t="s">
        <v>479</v>
      </c>
    </row>
    <row r="128" spans="1:4" x14ac:dyDescent="0.2">
      <c r="A128" s="105">
        <v>43195.934467592997</v>
      </c>
      <c r="B128" s="105">
        <v>43210</v>
      </c>
      <c r="C128" s="97">
        <v>30</v>
      </c>
      <c r="D128" s="98" t="s">
        <v>480</v>
      </c>
    </row>
    <row r="129" spans="1:4" x14ac:dyDescent="0.2">
      <c r="A129" s="105">
        <v>43196.370370370001</v>
      </c>
      <c r="B129" s="105">
        <v>43210</v>
      </c>
      <c r="C129" s="97">
        <v>500</v>
      </c>
      <c r="D129" s="98" t="s">
        <v>481</v>
      </c>
    </row>
    <row r="130" spans="1:4" x14ac:dyDescent="0.2">
      <c r="A130" s="105">
        <v>43196.381493055997</v>
      </c>
      <c r="B130" s="105">
        <v>43210</v>
      </c>
      <c r="C130" s="97">
        <v>1000</v>
      </c>
      <c r="D130" s="98" t="s">
        <v>482</v>
      </c>
    </row>
    <row r="131" spans="1:4" x14ac:dyDescent="0.2">
      <c r="A131" s="105">
        <v>43197.571736111</v>
      </c>
      <c r="B131" s="105">
        <v>43210</v>
      </c>
      <c r="C131" s="97">
        <v>50</v>
      </c>
      <c r="D131" s="98" t="s">
        <v>483</v>
      </c>
    </row>
    <row r="132" spans="1:4" x14ac:dyDescent="0.2">
      <c r="A132" s="105">
        <v>43197.755752315003</v>
      </c>
      <c r="B132" s="105">
        <v>43210</v>
      </c>
      <c r="C132" s="97">
        <v>240</v>
      </c>
      <c r="D132" s="98" t="s">
        <v>484</v>
      </c>
    </row>
    <row r="133" spans="1:4" x14ac:dyDescent="0.2">
      <c r="A133" s="105">
        <v>43197.759965277997</v>
      </c>
      <c r="B133" s="105">
        <v>43210</v>
      </c>
      <c r="C133" s="97">
        <v>120</v>
      </c>
      <c r="D133" s="98" t="s">
        <v>485</v>
      </c>
    </row>
    <row r="134" spans="1:4" x14ac:dyDescent="0.2">
      <c r="A134" s="105">
        <v>43197.835150462997</v>
      </c>
      <c r="B134" s="105">
        <v>43210</v>
      </c>
      <c r="C134" s="97">
        <v>100</v>
      </c>
      <c r="D134" s="98" t="s">
        <v>472</v>
      </c>
    </row>
    <row r="135" spans="1:4" x14ac:dyDescent="0.2">
      <c r="A135" s="105">
        <v>43197.909375000003</v>
      </c>
      <c r="B135" s="105">
        <v>43210</v>
      </c>
      <c r="C135" s="97">
        <v>210</v>
      </c>
      <c r="D135" s="98" t="s">
        <v>486</v>
      </c>
    </row>
    <row r="136" spans="1:4" x14ac:dyDescent="0.2">
      <c r="A136" s="105">
        <v>43198.372789351997</v>
      </c>
      <c r="B136" s="105">
        <v>43210</v>
      </c>
      <c r="C136" s="97">
        <v>200</v>
      </c>
      <c r="D136" s="98" t="s">
        <v>487</v>
      </c>
    </row>
    <row r="137" spans="1:4" x14ac:dyDescent="0.2">
      <c r="A137" s="105">
        <v>43200.062222221997</v>
      </c>
      <c r="B137" s="105">
        <v>43210</v>
      </c>
      <c r="C137" s="97">
        <v>300</v>
      </c>
      <c r="D137" s="98" t="s">
        <v>488</v>
      </c>
    </row>
    <row r="138" spans="1:4" x14ac:dyDescent="0.2">
      <c r="A138" s="105">
        <v>43200.473969906998</v>
      </c>
      <c r="B138" s="105">
        <v>43210</v>
      </c>
      <c r="C138" s="97">
        <v>10</v>
      </c>
      <c r="D138" s="98" t="s">
        <v>489</v>
      </c>
    </row>
    <row r="139" spans="1:4" x14ac:dyDescent="0.2">
      <c r="A139" s="105">
        <v>43200.523587962998</v>
      </c>
      <c r="B139" s="105">
        <v>43210</v>
      </c>
      <c r="C139" s="97">
        <v>200</v>
      </c>
      <c r="D139" s="98" t="s">
        <v>490</v>
      </c>
    </row>
    <row r="140" spans="1:4" x14ac:dyDescent="0.2">
      <c r="A140" s="105">
        <v>43202.762893519</v>
      </c>
      <c r="B140" s="105">
        <v>43210</v>
      </c>
      <c r="C140" s="97">
        <v>1000</v>
      </c>
      <c r="D140" s="98" t="s">
        <v>491</v>
      </c>
    </row>
    <row r="141" spans="1:4" x14ac:dyDescent="0.2">
      <c r="A141" s="105">
        <v>43204.759513889003</v>
      </c>
      <c r="B141" s="105">
        <v>43210</v>
      </c>
      <c r="C141" s="97">
        <v>500</v>
      </c>
      <c r="D141" s="98" t="s">
        <v>492</v>
      </c>
    </row>
    <row r="142" spans="1:4" x14ac:dyDescent="0.2">
      <c r="A142" s="105">
        <v>43205.699930556002</v>
      </c>
      <c r="B142" s="105">
        <v>43210</v>
      </c>
      <c r="C142" s="97">
        <v>90</v>
      </c>
      <c r="D142" s="98" t="s">
        <v>493</v>
      </c>
    </row>
    <row r="143" spans="1:4" x14ac:dyDescent="0.2">
      <c r="A143" s="105">
        <v>43206.888425926001</v>
      </c>
      <c r="B143" s="105">
        <v>43210</v>
      </c>
      <c r="C143" s="97">
        <v>100</v>
      </c>
      <c r="D143" s="98" t="s">
        <v>460</v>
      </c>
    </row>
    <row r="144" spans="1:4" x14ac:dyDescent="0.2">
      <c r="A144" s="105">
        <v>43208.475763889001</v>
      </c>
      <c r="B144" s="105">
        <v>43210</v>
      </c>
      <c r="C144" s="97">
        <v>100</v>
      </c>
      <c r="D144" s="98" t="s">
        <v>494</v>
      </c>
    </row>
    <row r="145" spans="1:4" x14ac:dyDescent="0.2">
      <c r="A145" s="105">
        <v>43208.777395833</v>
      </c>
      <c r="B145" s="105">
        <v>43210</v>
      </c>
      <c r="C145" s="97">
        <v>200</v>
      </c>
      <c r="D145" s="98" t="s">
        <v>495</v>
      </c>
    </row>
    <row r="146" spans="1:4" x14ac:dyDescent="0.2">
      <c r="A146" s="105">
        <v>43208.831076388997</v>
      </c>
      <c r="B146" s="105">
        <v>43210</v>
      </c>
      <c r="C146" s="97">
        <v>30</v>
      </c>
      <c r="D146" s="98" t="s">
        <v>496</v>
      </c>
    </row>
    <row r="147" spans="1:4" x14ac:dyDescent="0.2">
      <c r="A147" s="105">
        <v>43211.460243055997</v>
      </c>
      <c r="B147" s="84" t="s">
        <v>421</v>
      </c>
      <c r="C147" s="97">
        <v>100</v>
      </c>
      <c r="D147" s="98" t="s">
        <v>497</v>
      </c>
    </row>
    <row r="148" spans="1:4" x14ac:dyDescent="0.2">
      <c r="A148" s="105">
        <v>43212.106643519</v>
      </c>
      <c r="B148" s="84" t="s">
        <v>421</v>
      </c>
      <c r="C148" s="97">
        <v>200</v>
      </c>
      <c r="D148" s="98" t="s">
        <v>498</v>
      </c>
    </row>
    <row r="149" spans="1:4" x14ac:dyDescent="0.2">
      <c r="A149" s="105">
        <v>43212.866412037001</v>
      </c>
      <c r="B149" s="84" t="s">
        <v>421</v>
      </c>
      <c r="C149" s="97">
        <v>250</v>
      </c>
      <c r="D149" s="98" t="s">
        <v>499</v>
      </c>
    </row>
    <row r="150" spans="1:4" x14ac:dyDescent="0.2">
      <c r="A150" s="105">
        <v>43214.840509258996</v>
      </c>
      <c r="B150" s="84" t="s">
        <v>421</v>
      </c>
      <c r="C150" s="97">
        <v>10</v>
      </c>
      <c r="D150" s="98" t="s">
        <v>489</v>
      </c>
    </row>
    <row r="151" spans="1:4" x14ac:dyDescent="0.2">
      <c r="A151" s="105">
        <v>43217.771932869997</v>
      </c>
      <c r="B151" s="84" t="s">
        <v>421</v>
      </c>
      <c r="C151" s="97">
        <v>20</v>
      </c>
      <c r="D151" s="98" t="s">
        <v>500</v>
      </c>
    </row>
    <row r="152" spans="1:4" x14ac:dyDescent="0.2">
      <c r="A152" s="105">
        <v>43218.584178240999</v>
      </c>
      <c r="B152" s="84" t="s">
        <v>421</v>
      </c>
      <c r="C152" s="97">
        <v>100</v>
      </c>
      <c r="D152" s="98" t="s">
        <v>501</v>
      </c>
    </row>
    <row r="153" spans="1:4" ht="30" customHeight="1" x14ac:dyDescent="0.2">
      <c r="A153" s="148" t="s">
        <v>28</v>
      </c>
      <c r="B153" s="149"/>
      <c r="C153" s="67">
        <f>SUM(C9:C146)-3669.28</f>
        <v>35071.72</v>
      </c>
      <c r="D153" s="65"/>
    </row>
    <row r="154" spans="1:4" ht="30" customHeight="1" x14ac:dyDescent="0.2">
      <c r="A154" s="148" t="s">
        <v>70</v>
      </c>
      <c r="B154" s="149"/>
      <c r="C154" s="67">
        <f>SUM(C147:C152)-80.4</f>
        <v>599.6</v>
      </c>
      <c r="D154" s="65"/>
    </row>
    <row r="155" spans="1:4" x14ac:dyDescent="0.2">
      <c r="C155" s="66"/>
    </row>
  </sheetData>
  <sheetProtection formatCells="0" formatColumns="0" formatRows="0" insertColumns="0" insertRows="0" insertHyperlinks="0" deleteColumns="0" deleteRows="0" sort="0" autoFilter="0" pivotTables="0"/>
  <mergeCells count="7">
    <mergeCell ref="A154:B154"/>
    <mergeCell ref="B1:D1"/>
    <mergeCell ref="B2:D2"/>
    <mergeCell ref="B4:D4"/>
    <mergeCell ref="B5:D5"/>
    <mergeCell ref="C6:D6"/>
    <mergeCell ref="A153:B153"/>
  </mergeCells>
  <pageMargins left="0.7" right="0.7" top="0.75" bottom="0.75" header="0.3" footer="0.3"/>
  <pageSetup paperSize="9" orientation="portrait"/>
  <ignoredErrors>
    <ignoredError sqref="C153:C154" formulaRange="1"/>
    <ignoredError sqref="D128:D152 D109:D127 D9:D108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00"/>
  <sheetViews>
    <sheetView showGridLines="0" workbookViewId="0">
      <selection activeCell="A8" sqref="A8"/>
    </sheetView>
  </sheetViews>
  <sheetFormatPr baseColWidth="10" defaultRowHeight="15" x14ac:dyDescent="0.2"/>
  <cols>
    <col min="1" max="1" width="20.6640625" customWidth="1"/>
    <col min="2" max="2" width="19.1640625" customWidth="1"/>
    <col min="3" max="3" width="40.6640625" customWidth="1"/>
    <col min="4" max="4" width="74.6640625" customWidth="1"/>
    <col min="5" max="256" width="8.83203125" customWidth="1"/>
  </cols>
  <sheetData>
    <row r="1" spans="1:4" ht="19" x14ac:dyDescent="0.25">
      <c r="B1" s="143" t="s">
        <v>16</v>
      </c>
      <c r="C1" s="143"/>
      <c r="D1" s="143"/>
    </row>
    <row r="2" spans="1:4" ht="19" x14ac:dyDescent="0.25">
      <c r="B2" s="143" t="s">
        <v>17</v>
      </c>
      <c r="C2" s="143"/>
      <c r="D2" s="143"/>
    </row>
    <row r="3" spans="1:4" ht="18" customHeight="1" x14ac:dyDescent="0.25">
      <c r="B3" s="7"/>
      <c r="C3" s="7"/>
    </row>
    <row r="4" spans="1:4" ht="19" x14ac:dyDescent="0.2">
      <c r="B4" s="144" t="s">
        <v>11</v>
      </c>
      <c r="C4" s="144"/>
      <c r="D4" s="144"/>
    </row>
    <row r="5" spans="1:4" ht="19" x14ac:dyDescent="0.2">
      <c r="B5" s="144" t="s">
        <v>18</v>
      </c>
      <c r="C5" s="144"/>
      <c r="D5" s="144"/>
    </row>
    <row r="6" spans="1:4" ht="19" x14ac:dyDescent="0.25">
      <c r="B6" s="145" t="s">
        <v>292</v>
      </c>
      <c r="C6" s="145"/>
      <c r="D6" s="145"/>
    </row>
    <row r="9" spans="1:4" x14ac:dyDescent="0.2">
      <c r="A9" s="9" t="s">
        <v>0</v>
      </c>
      <c r="B9" s="27" t="s">
        <v>7</v>
      </c>
      <c r="C9" s="51" t="s">
        <v>1</v>
      </c>
      <c r="D9" s="28" t="s">
        <v>30</v>
      </c>
    </row>
    <row r="10" spans="1:4" x14ac:dyDescent="0.2">
      <c r="A10" s="157" t="s">
        <v>37</v>
      </c>
      <c r="B10" s="158"/>
      <c r="C10" s="158"/>
      <c r="D10" s="159"/>
    </row>
    <row r="11" spans="1:4" x14ac:dyDescent="0.2">
      <c r="A11" s="113" t="s">
        <v>502</v>
      </c>
      <c r="B11" s="91">
        <v>500</v>
      </c>
      <c r="C11" s="92" t="s">
        <v>503</v>
      </c>
      <c r="D11" s="93" t="s">
        <v>40</v>
      </c>
    </row>
    <row r="12" spans="1:4" ht="15" customHeight="1" x14ac:dyDescent="0.2">
      <c r="A12" s="113" t="s">
        <v>502</v>
      </c>
      <c r="B12" s="91">
        <v>500</v>
      </c>
      <c r="C12" s="92" t="s">
        <v>504</v>
      </c>
      <c r="D12" s="93" t="s">
        <v>40</v>
      </c>
    </row>
    <row r="13" spans="1:4" ht="15" customHeight="1" x14ac:dyDescent="0.2">
      <c r="A13" s="113" t="s">
        <v>502</v>
      </c>
      <c r="B13" s="91">
        <v>500</v>
      </c>
      <c r="C13" s="92" t="s">
        <v>505</v>
      </c>
      <c r="D13" s="93" t="s">
        <v>40</v>
      </c>
    </row>
    <row r="14" spans="1:4" ht="15" customHeight="1" x14ac:dyDescent="0.2">
      <c r="A14" s="113" t="s">
        <v>502</v>
      </c>
      <c r="B14" s="91">
        <v>100</v>
      </c>
      <c r="C14" s="92" t="s">
        <v>506</v>
      </c>
      <c r="D14" s="93" t="s">
        <v>40</v>
      </c>
    </row>
    <row r="15" spans="1:4" ht="15" customHeight="1" x14ac:dyDescent="0.2">
      <c r="A15" s="113" t="s">
        <v>502</v>
      </c>
      <c r="B15" s="91">
        <v>500</v>
      </c>
      <c r="C15" s="92" t="s">
        <v>507</v>
      </c>
      <c r="D15" s="93" t="s">
        <v>508</v>
      </c>
    </row>
    <row r="16" spans="1:4" ht="15" customHeight="1" x14ac:dyDescent="0.2">
      <c r="A16" s="113" t="s">
        <v>502</v>
      </c>
      <c r="B16" s="91">
        <v>250</v>
      </c>
      <c r="C16" s="92" t="s">
        <v>509</v>
      </c>
      <c r="D16" s="93" t="s">
        <v>508</v>
      </c>
    </row>
    <row r="17" spans="1:4" ht="15" customHeight="1" x14ac:dyDescent="0.2">
      <c r="A17" s="113" t="s">
        <v>502</v>
      </c>
      <c r="B17" s="91">
        <v>1000</v>
      </c>
      <c r="C17" s="92" t="s">
        <v>510</v>
      </c>
      <c r="D17" s="93" t="s">
        <v>508</v>
      </c>
    </row>
    <row r="18" spans="1:4" ht="15" customHeight="1" x14ac:dyDescent="0.2">
      <c r="A18" s="113" t="s">
        <v>502</v>
      </c>
      <c r="B18" s="91">
        <v>500</v>
      </c>
      <c r="C18" s="92" t="s">
        <v>511</v>
      </c>
      <c r="D18" s="93" t="s">
        <v>508</v>
      </c>
    </row>
    <row r="19" spans="1:4" ht="15" customHeight="1" x14ac:dyDescent="0.2">
      <c r="A19" s="113" t="s">
        <v>502</v>
      </c>
      <c r="B19" s="91">
        <v>300</v>
      </c>
      <c r="C19" s="92" t="s">
        <v>512</v>
      </c>
      <c r="D19" s="93" t="s">
        <v>508</v>
      </c>
    </row>
    <row r="20" spans="1:4" ht="15" customHeight="1" x14ac:dyDescent="0.2">
      <c r="A20" s="113" t="s">
        <v>502</v>
      </c>
      <c r="B20" s="91">
        <v>100</v>
      </c>
      <c r="C20" s="92" t="s">
        <v>513</v>
      </c>
      <c r="D20" s="93" t="s">
        <v>40</v>
      </c>
    </row>
    <row r="21" spans="1:4" ht="15" customHeight="1" x14ac:dyDescent="0.2">
      <c r="A21" s="113" t="s">
        <v>502</v>
      </c>
      <c r="B21" s="91">
        <v>300</v>
      </c>
      <c r="C21" s="92" t="s">
        <v>514</v>
      </c>
      <c r="D21" s="93" t="s">
        <v>40</v>
      </c>
    </row>
    <row r="22" spans="1:4" ht="15" customHeight="1" x14ac:dyDescent="0.2">
      <c r="A22" s="113" t="s">
        <v>502</v>
      </c>
      <c r="B22" s="91">
        <v>1000</v>
      </c>
      <c r="C22" s="92" t="s">
        <v>515</v>
      </c>
      <c r="D22" s="93" t="s">
        <v>40</v>
      </c>
    </row>
    <row r="23" spans="1:4" ht="15" customHeight="1" x14ac:dyDescent="0.2">
      <c r="A23" s="113" t="s">
        <v>502</v>
      </c>
      <c r="B23" s="91">
        <v>300</v>
      </c>
      <c r="C23" s="92" t="s">
        <v>516</v>
      </c>
      <c r="D23" s="93" t="s">
        <v>40</v>
      </c>
    </row>
    <row r="24" spans="1:4" ht="15" customHeight="1" x14ac:dyDescent="0.2">
      <c r="A24" s="113" t="s">
        <v>502</v>
      </c>
      <c r="B24" s="91">
        <v>500</v>
      </c>
      <c r="C24" s="92" t="s">
        <v>517</v>
      </c>
      <c r="D24" s="93" t="s">
        <v>40</v>
      </c>
    </row>
    <row r="25" spans="1:4" ht="15" customHeight="1" x14ac:dyDescent="0.2">
      <c r="A25" s="113" t="s">
        <v>502</v>
      </c>
      <c r="B25" s="91">
        <v>500</v>
      </c>
      <c r="C25" s="92" t="s">
        <v>518</v>
      </c>
      <c r="D25" s="93" t="s">
        <v>40</v>
      </c>
    </row>
    <row r="26" spans="1:4" ht="15" customHeight="1" x14ac:dyDescent="0.2">
      <c r="A26" s="113" t="s">
        <v>502</v>
      </c>
      <c r="B26" s="91">
        <v>500</v>
      </c>
      <c r="C26" s="92" t="s">
        <v>519</v>
      </c>
      <c r="D26" s="93" t="s">
        <v>508</v>
      </c>
    </row>
    <row r="27" spans="1:4" ht="15" customHeight="1" x14ac:dyDescent="0.2">
      <c r="A27" s="113" t="s">
        <v>502</v>
      </c>
      <c r="B27" s="91">
        <v>300</v>
      </c>
      <c r="C27" s="92" t="s">
        <v>520</v>
      </c>
      <c r="D27" s="93" t="s">
        <v>508</v>
      </c>
    </row>
    <row r="28" spans="1:4" ht="15" customHeight="1" x14ac:dyDescent="0.2">
      <c r="A28" s="113" t="s">
        <v>502</v>
      </c>
      <c r="B28" s="91">
        <v>300</v>
      </c>
      <c r="C28" s="92" t="s">
        <v>521</v>
      </c>
      <c r="D28" s="93" t="s">
        <v>508</v>
      </c>
    </row>
    <row r="29" spans="1:4" ht="15" customHeight="1" x14ac:dyDescent="0.2">
      <c r="A29" s="113" t="s">
        <v>502</v>
      </c>
      <c r="B29" s="91">
        <v>300</v>
      </c>
      <c r="C29" s="92" t="s">
        <v>522</v>
      </c>
      <c r="D29" s="93" t="s">
        <v>508</v>
      </c>
    </row>
    <row r="30" spans="1:4" ht="15" customHeight="1" x14ac:dyDescent="0.2">
      <c r="A30" s="113" t="s">
        <v>502</v>
      </c>
      <c r="B30" s="91">
        <v>500</v>
      </c>
      <c r="C30" s="92" t="s">
        <v>523</v>
      </c>
      <c r="D30" s="93" t="s">
        <v>508</v>
      </c>
    </row>
    <row r="31" spans="1:4" ht="15" customHeight="1" x14ac:dyDescent="0.2">
      <c r="A31" s="113" t="s">
        <v>502</v>
      </c>
      <c r="B31" s="91">
        <v>1000</v>
      </c>
      <c r="C31" s="92" t="s">
        <v>524</v>
      </c>
      <c r="D31" s="93" t="s">
        <v>40</v>
      </c>
    </row>
    <row r="32" spans="1:4" ht="15" customHeight="1" x14ac:dyDescent="0.2">
      <c r="A32" s="113" t="s">
        <v>502</v>
      </c>
      <c r="B32" s="91">
        <v>500</v>
      </c>
      <c r="C32" s="92" t="s">
        <v>525</v>
      </c>
      <c r="D32" s="93" t="s">
        <v>40</v>
      </c>
    </row>
    <row r="33" spans="1:4" ht="15" customHeight="1" x14ac:dyDescent="0.2">
      <c r="A33" s="113" t="s">
        <v>502</v>
      </c>
      <c r="B33" s="91">
        <v>1000</v>
      </c>
      <c r="C33" s="92" t="s">
        <v>526</v>
      </c>
      <c r="D33" s="93" t="s">
        <v>40</v>
      </c>
    </row>
    <row r="34" spans="1:4" ht="15" customHeight="1" x14ac:dyDescent="0.2">
      <c r="A34" s="113" t="s">
        <v>502</v>
      </c>
      <c r="B34" s="91">
        <v>500</v>
      </c>
      <c r="C34" s="92" t="s">
        <v>527</v>
      </c>
      <c r="D34" s="93" t="s">
        <v>40</v>
      </c>
    </row>
    <row r="35" spans="1:4" ht="15" customHeight="1" x14ac:dyDescent="0.2">
      <c r="A35" s="113" t="s">
        <v>502</v>
      </c>
      <c r="B35" s="91">
        <v>1000</v>
      </c>
      <c r="C35" s="92" t="s">
        <v>528</v>
      </c>
      <c r="D35" s="93" t="s">
        <v>40</v>
      </c>
    </row>
    <row r="36" spans="1:4" ht="15" customHeight="1" x14ac:dyDescent="0.2">
      <c r="A36" s="113" t="s">
        <v>529</v>
      </c>
      <c r="B36" s="91">
        <v>1000</v>
      </c>
      <c r="C36" s="92" t="s">
        <v>422</v>
      </c>
      <c r="D36" s="93" t="s">
        <v>40</v>
      </c>
    </row>
    <row r="37" spans="1:4" ht="15" customHeight="1" x14ac:dyDescent="0.2">
      <c r="A37" s="113" t="s">
        <v>529</v>
      </c>
      <c r="B37" s="91">
        <v>300</v>
      </c>
      <c r="C37" s="92" t="s">
        <v>530</v>
      </c>
      <c r="D37" s="93" t="s">
        <v>40</v>
      </c>
    </row>
    <row r="38" spans="1:4" ht="15" customHeight="1" x14ac:dyDescent="0.2">
      <c r="A38" s="113" t="s">
        <v>529</v>
      </c>
      <c r="B38" s="91">
        <v>1000</v>
      </c>
      <c r="C38" s="92" t="s">
        <v>531</v>
      </c>
      <c r="D38" s="93" t="s">
        <v>40</v>
      </c>
    </row>
    <row r="39" spans="1:4" ht="15" customHeight="1" x14ac:dyDescent="0.2">
      <c r="A39" s="113" t="s">
        <v>529</v>
      </c>
      <c r="B39" s="91">
        <v>200</v>
      </c>
      <c r="C39" s="92" t="s">
        <v>532</v>
      </c>
      <c r="D39" s="93" t="s">
        <v>40</v>
      </c>
    </row>
    <row r="40" spans="1:4" ht="15" customHeight="1" x14ac:dyDescent="0.2">
      <c r="A40" s="113" t="s">
        <v>529</v>
      </c>
      <c r="B40" s="91">
        <v>1000</v>
      </c>
      <c r="C40" s="92" t="s">
        <v>422</v>
      </c>
      <c r="D40" s="93" t="s">
        <v>40</v>
      </c>
    </row>
    <row r="41" spans="1:4" ht="15" customHeight="1" x14ac:dyDescent="0.2">
      <c r="A41" s="113" t="s">
        <v>529</v>
      </c>
      <c r="B41" s="91">
        <v>2000</v>
      </c>
      <c r="C41" s="92" t="s">
        <v>533</v>
      </c>
      <c r="D41" s="93" t="s">
        <v>508</v>
      </c>
    </row>
    <row r="42" spans="1:4" ht="15" customHeight="1" x14ac:dyDescent="0.2">
      <c r="A42" s="113" t="s">
        <v>529</v>
      </c>
      <c r="B42" s="91">
        <v>300</v>
      </c>
      <c r="C42" s="92" t="s">
        <v>534</v>
      </c>
      <c r="D42" s="93" t="s">
        <v>508</v>
      </c>
    </row>
    <row r="43" spans="1:4" ht="15" customHeight="1" x14ac:dyDescent="0.2">
      <c r="A43" s="113" t="s">
        <v>535</v>
      </c>
      <c r="B43" s="91">
        <v>500</v>
      </c>
      <c r="C43" s="92" t="s">
        <v>536</v>
      </c>
      <c r="D43" s="93" t="s">
        <v>149</v>
      </c>
    </row>
    <row r="44" spans="1:4" ht="15" customHeight="1" x14ac:dyDescent="0.2">
      <c r="A44" s="113" t="s">
        <v>535</v>
      </c>
      <c r="B44" s="91">
        <v>500</v>
      </c>
      <c r="C44" s="92" t="s">
        <v>537</v>
      </c>
      <c r="D44" s="93" t="s">
        <v>149</v>
      </c>
    </row>
    <row r="45" spans="1:4" ht="15" customHeight="1" x14ac:dyDescent="0.2">
      <c r="A45" s="113" t="s">
        <v>535</v>
      </c>
      <c r="B45" s="91">
        <v>500</v>
      </c>
      <c r="C45" s="92" t="s">
        <v>536</v>
      </c>
      <c r="D45" s="93" t="s">
        <v>508</v>
      </c>
    </row>
    <row r="46" spans="1:4" ht="15" customHeight="1" x14ac:dyDescent="0.2">
      <c r="A46" s="113" t="s">
        <v>535</v>
      </c>
      <c r="B46" s="91">
        <v>170</v>
      </c>
      <c r="C46" s="92" t="s">
        <v>538</v>
      </c>
      <c r="D46" s="93" t="s">
        <v>508</v>
      </c>
    </row>
    <row r="47" spans="1:4" ht="15" customHeight="1" x14ac:dyDescent="0.2">
      <c r="A47" s="113" t="s">
        <v>535</v>
      </c>
      <c r="B47" s="91">
        <v>400</v>
      </c>
      <c r="C47" s="92" t="s">
        <v>539</v>
      </c>
      <c r="D47" s="93" t="s">
        <v>508</v>
      </c>
    </row>
    <row r="48" spans="1:4" ht="15" customHeight="1" x14ac:dyDescent="0.2">
      <c r="A48" s="113" t="s">
        <v>535</v>
      </c>
      <c r="B48" s="91">
        <v>500</v>
      </c>
      <c r="C48" s="92" t="s">
        <v>540</v>
      </c>
      <c r="D48" s="93" t="s">
        <v>508</v>
      </c>
    </row>
    <row r="49" spans="1:4" ht="15" customHeight="1" x14ac:dyDescent="0.2">
      <c r="A49" s="113" t="s">
        <v>535</v>
      </c>
      <c r="B49" s="91">
        <v>500</v>
      </c>
      <c r="C49" s="92" t="s">
        <v>540</v>
      </c>
      <c r="D49" s="93" t="s">
        <v>541</v>
      </c>
    </row>
    <row r="50" spans="1:4" ht="15" customHeight="1" x14ac:dyDescent="0.2">
      <c r="A50" s="113" t="s">
        <v>535</v>
      </c>
      <c r="B50" s="91">
        <v>241</v>
      </c>
      <c r="C50" s="92" t="s">
        <v>542</v>
      </c>
      <c r="D50" s="93" t="s">
        <v>508</v>
      </c>
    </row>
    <row r="51" spans="1:4" ht="15" customHeight="1" x14ac:dyDescent="0.2">
      <c r="A51" s="113" t="s">
        <v>535</v>
      </c>
      <c r="B51" s="91">
        <v>13500</v>
      </c>
      <c r="C51" s="92" t="s">
        <v>543</v>
      </c>
      <c r="D51" s="93" t="s">
        <v>40</v>
      </c>
    </row>
    <row r="52" spans="1:4" ht="15" customHeight="1" x14ac:dyDescent="0.2">
      <c r="A52" s="113" t="s">
        <v>535</v>
      </c>
      <c r="B52" s="91">
        <v>500</v>
      </c>
      <c r="C52" s="92" t="s">
        <v>544</v>
      </c>
      <c r="D52" s="93" t="s">
        <v>40</v>
      </c>
    </row>
    <row r="53" spans="1:4" ht="15" customHeight="1" x14ac:dyDescent="0.2">
      <c r="A53" s="113" t="s">
        <v>535</v>
      </c>
      <c r="B53" s="91">
        <v>300</v>
      </c>
      <c r="C53" s="92" t="s">
        <v>545</v>
      </c>
      <c r="D53" s="93" t="s">
        <v>508</v>
      </c>
    </row>
    <row r="54" spans="1:4" ht="15" customHeight="1" x14ac:dyDescent="0.2">
      <c r="A54" s="113" t="s">
        <v>535</v>
      </c>
      <c r="B54" s="91">
        <v>1000</v>
      </c>
      <c r="C54" s="92" t="s">
        <v>546</v>
      </c>
      <c r="D54" s="93" t="s">
        <v>508</v>
      </c>
    </row>
    <row r="55" spans="1:4" ht="15" customHeight="1" x14ac:dyDescent="0.2">
      <c r="A55" s="113" t="s">
        <v>547</v>
      </c>
      <c r="B55" s="91">
        <v>300</v>
      </c>
      <c r="C55" s="92" t="s">
        <v>548</v>
      </c>
      <c r="D55" s="93" t="s">
        <v>508</v>
      </c>
    </row>
    <row r="56" spans="1:4" ht="15" customHeight="1" x14ac:dyDescent="0.2">
      <c r="A56" s="113" t="s">
        <v>547</v>
      </c>
      <c r="B56" s="91">
        <v>4200</v>
      </c>
      <c r="C56" s="92" t="s">
        <v>549</v>
      </c>
      <c r="D56" s="93" t="s">
        <v>550</v>
      </c>
    </row>
    <row r="57" spans="1:4" ht="15" customHeight="1" x14ac:dyDescent="0.2">
      <c r="A57" s="113" t="s">
        <v>547</v>
      </c>
      <c r="B57" s="91">
        <v>500</v>
      </c>
      <c r="C57" s="92" t="s">
        <v>551</v>
      </c>
      <c r="D57" s="93" t="s">
        <v>508</v>
      </c>
    </row>
    <row r="58" spans="1:4" ht="15" customHeight="1" x14ac:dyDescent="0.2">
      <c r="A58" s="113" t="s">
        <v>547</v>
      </c>
      <c r="B58" s="91">
        <v>700</v>
      </c>
      <c r="C58" s="92" t="s">
        <v>552</v>
      </c>
      <c r="D58" s="93" t="s">
        <v>508</v>
      </c>
    </row>
    <row r="59" spans="1:4" ht="15" customHeight="1" x14ac:dyDescent="0.2">
      <c r="A59" s="113" t="s">
        <v>547</v>
      </c>
      <c r="B59" s="91">
        <v>80</v>
      </c>
      <c r="C59" s="92" t="s">
        <v>553</v>
      </c>
      <c r="D59" s="93" t="s">
        <v>40</v>
      </c>
    </row>
    <row r="60" spans="1:4" ht="15" customHeight="1" x14ac:dyDescent="0.2">
      <c r="A60" s="113" t="s">
        <v>547</v>
      </c>
      <c r="B60" s="91">
        <v>150</v>
      </c>
      <c r="C60" s="92" t="s">
        <v>554</v>
      </c>
      <c r="D60" s="93" t="s">
        <v>40</v>
      </c>
    </row>
    <row r="61" spans="1:4" ht="15" customHeight="1" x14ac:dyDescent="0.2">
      <c r="A61" s="113" t="s">
        <v>547</v>
      </c>
      <c r="B61" s="91">
        <v>300</v>
      </c>
      <c r="C61" s="92" t="s">
        <v>555</v>
      </c>
      <c r="D61" s="93" t="s">
        <v>40</v>
      </c>
    </row>
    <row r="62" spans="1:4" ht="15" customHeight="1" x14ac:dyDescent="0.2">
      <c r="A62" s="113" t="s">
        <v>547</v>
      </c>
      <c r="B62" s="91">
        <v>300</v>
      </c>
      <c r="C62" s="92" t="s">
        <v>556</v>
      </c>
      <c r="D62" s="93" t="s">
        <v>40</v>
      </c>
    </row>
    <row r="63" spans="1:4" ht="15" customHeight="1" x14ac:dyDescent="0.2">
      <c r="A63" s="113" t="s">
        <v>547</v>
      </c>
      <c r="B63" s="91">
        <v>1000</v>
      </c>
      <c r="C63" s="92" t="s">
        <v>557</v>
      </c>
      <c r="D63" s="93" t="s">
        <v>40</v>
      </c>
    </row>
    <row r="64" spans="1:4" ht="15" customHeight="1" x14ac:dyDescent="0.2">
      <c r="A64" s="113" t="s">
        <v>547</v>
      </c>
      <c r="B64" s="91">
        <v>300</v>
      </c>
      <c r="C64" s="92" t="s">
        <v>558</v>
      </c>
      <c r="D64" s="93" t="s">
        <v>40</v>
      </c>
    </row>
    <row r="65" spans="1:4" ht="15" customHeight="1" x14ac:dyDescent="0.2">
      <c r="A65" s="113" t="s">
        <v>547</v>
      </c>
      <c r="B65" s="91">
        <v>500</v>
      </c>
      <c r="C65" s="92" t="s">
        <v>559</v>
      </c>
      <c r="D65" s="93" t="s">
        <v>40</v>
      </c>
    </row>
    <row r="66" spans="1:4" ht="15" customHeight="1" x14ac:dyDescent="0.2">
      <c r="A66" s="113" t="s">
        <v>547</v>
      </c>
      <c r="B66" s="91">
        <v>40</v>
      </c>
      <c r="C66" s="92" t="s">
        <v>560</v>
      </c>
      <c r="D66" s="93" t="s">
        <v>40</v>
      </c>
    </row>
    <row r="67" spans="1:4" ht="15" customHeight="1" x14ac:dyDescent="0.2">
      <c r="A67" s="113" t="s">
        <v>561</v>
      </c>
      <c r="B67" s="91">
        <v>200</v>
      </c>
      <c r="C67" s="92" t="s">
        <v>562</v>
      </c>
      <c r="D67" s="93" t="s">
        <v>149</v>
      </c>
    </row>
    <row r="68" spans="1:4" ht="15" customHeight="1" x14ac:dyDescent="0.2">
      <c r="A68" s="113" t="s">
        <v>561</v>
      </c>
      <c r="B68" s="91">
        <v>600</v>
      </c>
      <c r="C68" s="92" t="s">
        <v>563</v>
      </c>
      <c r="D68" s="93" t="s">
        <v>564</v>
      </c>
    </row>
    <row r="69" spans="1:4" ht="15" customHeight="1" x14ac:dyDescent="0.2">
      <c r="A69" s="113" t="s">
        <v>561</v>
      </c>
      <c r="B69" s="91">
        <v>300</v>
      </c>
      <c r="C69" s="92" t="s">
        <v>520</v>
      </c>
      <c r="D69" s="93" t="s">
        <v>149</v>
      </c>
    </row>
    <row r="70" spans="1:4" ht="15" customHeight="1" x14ac:dyDescent="0.2">
      <c r="A70" s="113" t="s">
        <v>561</v>
      </c>
      <c r="B70" s="91">
        <v>500</v>
      </c>
      <c r="C70" s="92" t="s">
        <v>565</v>
      </c>
      <c r="D70" s="93" t="s">
        <v>564</v>
      </c>
    </row>
    <row r="71" spans="1:4" ht="15" customHeight="1" x14ac:dyDescent="0.2">
      <c r="A71" s="113" t="s">
        <v>561</v>
      </c>
      <c r="B71" s="91">
        <v>200</v>
      </c>
      <c r="C71" s="92" t="s">
        <v>520</v>
      </c>
      <c r="D71" s="93" t="s">
        <v>508</v>
      </c>
    </row>
    <row r="72" spans="1:4" ht="15" customHeight="1" x14ac:dyDescent="0.2">
      <c r="A72" s="113" t="s">
        <v>561</v>
      </c>
      <c r="B72" s="91">
        <v>300</v>
      </c>
      <c r="C72" s="92" t="s">
        <v>566</v>
      </c>
      <c r="D72" s="93" t="s">
        <v>508</v>
      </c>
    </row>
    <row r="73" spans="1:4" ht="15" customHeight="1" x14ac:dyDescent="0.2">
      <c r="A73" s="113" t="s">
        <v>561</v>
      </c>
      <c r="B73" s="91">
        <v>500</v>
      </c>
      <c r="C73" s="92" t="s">
        <v>567</v>
      </c>
      <c r="D73" s="93" t="s">
        <v>564</v>
      </c>
    </row>
    <row r="74" spans="1:4" ht="15" customHeight="1" x14ac:dyDescent="0.2">
      <c r="A74" s="113" t="s">
        <v>561</v>
      </c>
      <c r="B74" s="91">
        <v>500</v>
      </c>
      <c r="C74" s="92" t="s">
        <v>504</v>
      </c>
      <c r="D74" s="93" t="s">
        <v>40</v>
      </c>
    </row>
    <row r="75" spans="1:4" ht="15" customHeight="1" x14ac:dyDescent="0.2">
      <c r="A75" s="113" t="s">
        <v>561</v>
      </c>
      <c r="B75" s="91">
        <v>100</v>
      </c>
      <c r="C75" s="92" t="s">
        <v>568</v>
      </c>
      <c r="D75" s="93" t="s">
        <v>40</v>
      </c>
    </row>
    <row r="76" spans="1:4" ht="15" customHeight="1" x14ac:dyDescent="0.2">
      <c r="A76" s="113" t="s">
        <v>561</v>
      </c>
      <c r="B76" s="91">
        <v>500</v>
      </c>
      <c r="C76" s="92" t="s">
        <v>569</v>
      </c>
      <c r="D76" s="93" t="s">
        <v>40</v>
      </c>
    </row>
    <row r="77" spans="1:4" ht="15" customHeight="1" x14ac:dyDescent="0.2">
      <c r="A77" s="113" t="s">
        <v>561</v>
      </c>
      <c r="B77" s="91">
        <v>300</v>
      </c>
      <c r="C77" s="92" t="s">
        <v>570</v>
      </c>
      <c r="D77" s="93" t="s">
        <v>40</v>
      </c>
    </row>
    <row r="78" spans="1:4" ht="15" customHeight="1" x14ac:dyDescent="0.2">
      <c r="A78" s="113" t="s">
        <v>571</v>
      </c>
      <c r="B78" s="91">
        <v>51.21</v>
      </c>
      <c r="C78" s="92" t="s">
        <v>422</v>
      </c>
      <c r="D78" s="93" t="s">
        <v>40</v>
      </c>
    </row>
    <row r="79" spans="1:4" ht="15" customHeight="1" x14ac:dyDescent="0.2">
      <c r="A79" s="113" t="s">
        <v>571</v>
      </c>
      <c r="B79" s="91">
        <v>150</v>
      </c>
      <c r="C79" s="92" t="s">
        <v>572</v>
      </c>
      <c r="D79" s="93" t="s">
        <v>40</v>
      </c>
    </row>
    <row r="80" spans="1:4" ht="15" customHeight="1" x14ac:dyDescent="0.2">
      <c r="A80" s="113" t="s">
        <v>571</v>
      </c>
      <c r="B80" s="91">
        <v>250</v>
      </c>
      <c r="C80" s="92" t="s">
        <v>573</v>
      </c>
      <c r="D80" s="93" t="s">
        <v>40</v>
      </c>
    </row>
    <row r="81" spans="1:4" ht="15" customHeight="1" x14ac:dyDescent="0.2">
      <c r="A81" s="113" t="s">
        <v>571</v>
      </c>
      <c r="B81" s="91">
        <v>100</v>
      </c>
      <c r="C81" s="92" t="s">
        <v>574</v>
      </c>
      <c r="D81" s="93" t="s">
        <v>40</v>
      </c>
    </row>
    <row r="82" spans="1:4" ht="15" customHeight="1" x14ac:dyDescent="0.2">
      <c r="A82" s="113" t="s">
        <v>571</v>
      </c>
      <c r="B82" s="91">
        <v>1000</v>
      </c>
      <c r="C82" s="92" t="s">
        <v>575</v>
      </c>
      <c r="D82" s="93" t="s">
        <v>40</v>
      </c>
    </row>
    <row r="83" spans="1:4" ht="15" customHeight="1" x14ac:dyDescent="0.2">
      <c r="A83" s="113" t="s">
        <v>576</v>
      </c>
      <c r="B83" s="91">
        <v>1000</v>
      </c>
      <c r="C83" s="92" t="s">
        <v>577</v>
      </c>
      <c r="D83" s="93" t="s">
        <v>508</v>
      </c>
    </row>
    <row r="84" spans="1:4" ht="15" customHeight="1" x14ac:dyDescent="0.2">
      <c r="A84" s="113" t="s">
        <v>576</v>
      </c>
      <c r="B84" s="91">
        <v>139</v>
      </c>
      <c r="C84" s="92" t="s">
        <v>578</v>
      </c>
      <c r="D84" s="93" t="s">
        <v>508</v>
      </c>
    </row>
    <row r="85" spans="1:4" ht="15" customHeight="1" x14ac:dyDescent="0.2">
      <c r="A85" s="113" t="s">
        <v>576</v>
      </c>
      <c r="B85" s="91">
        <v>900</v>
      </c>
      <c r="C85" s="92" t="s">
        <v>579</v>
      </c>
      <c r="D85" s="93" t="s">
        <v>508</v>
      </c>
    </row>
    <row r="86" spans="1:4" ht="15" customHeight="1" x14ac:dyDescent="0.2">
      <c r="A86" s="113" t="s">
        <v>576</v>
      </c>
      <c r="B86" s="91">
        <v>500</v>
      </c>
      <c r="C86" s="92" t="s">
        <v>580</v>
      </c>
      <c r="D86" s="93" t="s">
        <v>149</v>
      </c>
    </row>
    <row r="87" spans="1:4" ht="15" customHeight="1" x14ac:dyDescent="0.2">
      <c r="A87" s="113" t="s">
        <v>576</v>
      </c>
      <c r="B87" s="91">
        <v>500</v>
      </c>
      <c r="C87" s="92" t="s">
        <v>581</v>
      </c>
      <c r="D87" s="93" t="s">
        <v>508</v>
      </c>
    </row>
    <row r="88" spans="1:4" ht="15" customHeight="1" x14ac:dyDescent="0.2">
      <c r="A88" s="113" t="s">
        <v>576</v>
      </c>
      <c r="B88" s="91">
        <v>500</v>
      </c>
      <c r="C88" s="92" t="s">
        <v>582</v>
      </c>
      <c r="D88" s="93" t="s">
        <v>40</v>
      </c>
    </row>
    <row r="89" spans="1:4" ht="15" customHeight="1" x14ac:dyDescent="0.2">
      <c r="A89" s="113" t="s">
        <v>576</v>
      </c>
      <c r="B89" s="91">
        <v>200</v>
      </c>
      <c r="C89" s="92" t="s">
        <v>583</v>
      </c>
      <c r="D89" s="93" t="s">
        <v>40</v>
      </c>
    </row>
    <row r="90" spans="1:4" ht="15" customHeight="1" x14ac:dyDescent="0.2">
      <c r="A90" s="113" t="s">
        <v>576</v>
      </c>
      <c r="B90" s="91">
        <v>150</v>
      </c>
      <c r="C90" s="92" t="s">
        <v>584</v>
      </c>
      <c r="D90" s="93" t="s">
        <v>40</v>
      </c>
    </row>
    <row r="91" spans="1:4" ht="15" customHeight="1" x14ac:dyDescent="0.2">
      <c r="A91" s="113" t="s">
        <v>576</v>
      </c>
      <c r="B91" s="91">
        <v>700</v>
      </c>
      <c r="C91" s="92" t="s">
        <v>585</v>
      </c>
      <c r="D91" s="93" t="s">
        <v>40</v>
      </c>
    </row>
    <row r="92" spans="1:4" ht="15" customHeight="1" x14ac:dyDescent="0.2">
      <c r="A92" s="113" t="s">
        <v>576</v>
      </c>
      <c r="B92" s="91">
        <v>100</v>
      </c>
      <c r="C92" s="92" t="s">
        <v>586</v>
      </c>
      <c r="D92" s="93" t="s">
        <v>40</v>
      </c>
    </row>
    <row r="93" spans="1:4" ht="15" customHeight="1" x14ac:dyDescent="0.2">
      <c r="A93" s="113" t="s">
        <v>576</v>
      </c>
      <c r="B93" s="91">
        <v>500</v>
      </c>
      <c r="C93" s="92" t="s">
        <v>587</v>
      </c>
      <c r="D93" s="93" t="s">
        <v>40</v>
      </c>
    </row>
    <row r="94" spans="1:4" ht="15" customHeight="1" x14ac:dyDescent="0.2">
      <c r="A94" s="113" t="s">
        <v>576</v>
      </c>
      <c r="B94" s="91">
        <v>2000</v>
      </c>
      <c r="C94" s="92" t="s">
        <v>588</v>
      </c>
      <c r="D94" s="93" t="s">
        <v>40</v>
      </c>
    </row>
    <row r="95" spans="1:4" ht="15" customHeight="1" x14ac:dyDescent="0.2">
      <c r="A95" s="113" t="s">
        <v>576</v>
      </c>
      <c r="B95" s="91">
        <v>200</v>
      </c>
      <c r="C95" s="92" t="s">
        <v>589</v>
      </c>
      <c r="D95" s="93" t="s">
        <v>40</v>
      </c>
    </row>
    <row r="96" spans="1:4" ht="15" customHeight="1" x14ac:dyDescent="0.2">
      <c r="A96" s="113" t="s">
        <v>576</v>
      </c>
      <c r="B96" s="91">
        <v>200</v>
      </c>
      <c r="C96" s="92" t="s">
        <v>590</v>
      </c>
      <c r="D96" s="93" t="s">
        <v>40</v>
      </c>
    </row>
    <row r="97" spans="1:4" ht="15" customHeight="1" x14ac:dyDescent="0.2">
      <c r="A97" s="113" t="s">
        <v>576</v>
      </c>
      <c r="B97" s="91">
        <v>300</v>
      </c>
      <c r="C97" s="92" t="s">
        <v>591</v>
      </c>
      <c r="D97" s="93" t="s">
        <v>508</v>
      </c>
    </row>
    <row r="98" spans="1:4" ht="15" customHeight="1" x14ac:dyDescent="0.2">
      <c r="A98" s="113" t="s">
        <v>576</v>
      </c>
      <c r="B98" s="91">
        <v>1500</v>
      </c>
      <c r="C98" s="92" t="s">
        <v>592</v>
      </c>
      <c r="D98" s="93" t="s">
        <v>508</v>
      </c>
    </row>
    <row r="99" spans="1:4" ht="15" customHeight="1" x14ac:dyDescent="0.2">
      <c r="A99" s="113" t="s">
        <v>576</v>
      </c>
      <c r="B99" s="91">
        <v>700</v>
      </c>
      <c r="C99" s="92" t="s">
        <v>593</v>
      </c>
      <c r="D99" s="93" t="s">
        <v>40</v>
      </c>
    </row>
    <row r="100" spans="1:4" ht="15" customHeight="1" x14ac:dyDescent="0.2">
      <c r="A100" s="113" t="s">
        <v>576</v>
      </c>
      <c r="B100" s="91">
        <v>30</v>
      </c>
      <c r="C100" s="92" t="s">
        <v>594</v>
      </c>
      <c r="D100" s="93" t="s">
        <v>40</v>
      </c>
    </row>
    <row r="101" spans="1:4" ht="15" customHeight="1" x14ac:dyDescent="0.2">
      <c r="A101" s="113" t="s">
        <v>576</v>
      </c>
      <c r="B101" s="91">
        <v>150</v>
      </c>
      <c r="C101" s="92" t="s">
        <v>595</v>
      </c>
      <c r="D101" s="93" t="s">
        <v>40</v>
      </c>
    </row>
    <row r="102" spans="1:4" ht="15" customHeight="1" x14ac:dyDescent="0.2">
      <c r="A102" s="113" t="s">
        <v>576</v>
      </c>
      <c r="B102" s="91">
        <v>5000</v>
      </c>
      <c r="C102" s="92" t="s">
        <v>596</v>
      </c>
      <c r="D102" s="93" t="s">
        <v>40</v>
      </c>
    </row>
    <row r="103" spans="1:4" ht="15" customHeight="1" x14ac:dyDescent="0.2">
      <c r="A103" s="113" t="s">
        <v>576</v>
      </c>
      <c r="B103" s="91">
        <v>400</v>
      </c>
      <c r="C103" s="92" t="s">
        <v>597</v>
      </c>
      <c r="D103" s="93" t="s">
        <v>40</v>
      </c>
    </row>
    <row r="104" spans="1:4" ht="15" customHeight="1" x14ac:dyDescent="0.2">
      <c r="A104" s="113" t="s">
        <v>576</v>
      </c>
      <c r="B104" s="91">
        <v>1000</v>
      </c>
      <c r="C104" s="92" t="s">
        <v>598</v>
      </c>
      <c r="D104" s="93" t="s">
        <v>40</v>
      </c>
    </row>
    <row r="105" spans="1:4" ht="15" customHeight="1" x14ac:dyDescent="0.2">
      <c r="A105" s="113" t="s">
        <v>576</v>
      </c>
      <c r="B105" s="91">
        <v>2000</v>
      </c>
      <c r="C105" s="92" t="s">
        <v>599</v>
      </c>
      <c r="D105" s="93" t="s">
        <v>40</v>
      </c>
    </row>
    <row r="106" spans="1:4" ht="15" customHeight="1" x14ac:dyDescent="0.2">
      <c r="A106" s="113" t="s">
        <v>600</v>
      </c>
      <c r="B106" s="91">
        <v>500</v>
      </c>
      <c r="C106" s="92" t="s">
        <v>601</v>
      </c>
      <c r="D106" s="93" t="s">
        <v>40</v>
      </c>
    </row>
    <row r="107" spans="1:4" ht="15" customHeight="1" x14ac:dyDescent="0.2">
      <c r="A107" s="113" t="s">
        <v>600</v>
      </c>
      <c r="B107" s="91">
        <v>100</v>
      </c>
      <c r="C107" s="92" t="s">
        <v>602</v>
      </c>
      <c r="D107" s="93" t="s">
        <v>40</v>
      </c>
    </row>
    <row r="108" spans="1:4" ht="15" customHeight="1" x14ac:dyDescent="0.2">
      <c r="A108" s="113" t="s">
        <v>603</v>
      </c>
      <c r="B108" s="91">
        <v>1350</v>
      </c>
      <c r="C108" s="92" t="s">
        <v>604</v>
      </c>
      <c r="D108" s="93" t="s">
        <v>40</v>
      </c>
    </row>
    <row r="109" spans="1:4" ht="15" customHeight="1" x14ac:dyDescent="0.2">
      <c r="A109" s="113" t="s">
        <v>603</v>
      </c>
      <c r="B109" s="91">
        <v>300</v>
      </c>
      <c r="C109" s="92" t="s">
        <v>605</v>
      </c>
      <c r="D109" s="93" t="s">
        <v>40</v>
      </c>
    </row>
    <row r="110" spans="1:4" ht="15" customHeight="1" x14ac:dyDescent="0.2">
      <c r="A110" s="113" t="s">
        <v>603</v>
      </c>
      <c r="B110" s="91">
        <v>300</v>
      </c>
      <c r="C110" s="92" t="s">
        <v>606</v>
      </c>
      <c r="D110" s="93" t="s">
        <v>40</v>
      </c>
    </row>
    <row r="111" spans="1:4" ht="15" customHeight="1" x14ac:dyDescent="0.2">
      <c r="A111" s="113" t="s">
        <v>603</v>
      </c>
      <c r="B111" s="91">
        <v>300</v>
      </c>
      <c r="C111" s="92" t="s">
        <v>607</v>
      </c>
      <c r="D111" s="93" t="s">
        <v>40</v>
      </c>
    </row>
    <row r="112" spans="1:4" ht="15" customHeight="1" x14ac:dyDescent="0.2">
      <c r="A112" s="113" t="s">
        <v>603</v>
      </c>
      <c r="B112" s="91">
        <v>500</v>
      </c>
      <c r="C112" s="92" t="s">
        <v>608</v>
      </c>
      <c r="D112" s="93" t="s">
        <v>40</v>
      </c>
    </row>
    <row r="113" spans="1:4" ht="15" customHeight="1" x14ac:dyDescent="0.2">
      <c r="A113" s="113" t="s">
        <v>609</v>
      </c>
      <c r="B113" s="91">
        <v>300</v>
      </c>
      <c r="C113" s="92" t="s">
        <v>610</v>
      </c>
      <c r="D113" s="93" t="s">
        <v>40</v>
      </c>
    </row>
    <row r="114" spans="1:4" ht="15" customHeight="1" x14ac:dyDescent="0.2">
      <c r="A114" s="113" t="s">
        <v>609</v>
      </c>
      <c r="B114" s="91">
        <v>500</v>
      </c>
      <c r="C114" s="92" t="s">
        <v>611</v>
      </c>
      <c r="D114" s="93" t="s">
        <v>40</v>
      </c>
    </row>
    <row r="115" spans="1:4" ht="15" customHeight="1" x14ac:dyDescent="0.2">
      <c r="A115" s="113" t="s">
        <v>609</v>
      </c>
      <c r="B115" s="91">
        <v>2500</v>
      </c>
      <c r="C115" s="92" t="s">
        <v>612</v>
      </c>
      <c r="D115" s="93" t="s">
        <v>40</v>
      </c>
    </row>
    <row r="116" spans="1:4" ht="15" customHeight="1" x14ac:dyDescent="0.2">
      <c r="A116" s="113" t="s">
        <v>609</v>
      </c>
      <c r="B116" s="91">
        <v>330</v>
      </c>
      <c r="C116" s="92" t="s">
        <v>613</v>
      </c>
      <c r="D116" s="93" t="s">
        <v>40</v>
      </c>
    </row>
    <row r="117" spans="1:4" ht="15" customHeight="1" x14ac:dyDescent="0.2">
      <c r="A117" s="113" t="s">
        <v>609</v>
      </c>
      <c r="B117" s="91">
        <v>500</v>
      </c>
      <c r="C117" s="92" t="s">
        <v>569</v>
      </c>
      <c r="D117" s="93" t="s">
        <v>40</v>
      </c>
    </row>
    <row r="118" spans="1:4" ht="15" customHeight="1" x14ac:dyDescent="0.2">
      <c r="A118" s="113" t="s">
        <v>614</v>
      </c>
      <c r="B118" s="91">
        <v>5000</v>
      </c>
      <c r="C118" s="92" t="s">
        <v>615</v>
      </c>
      <c r="D118" s="93" t="s">
        <v>40</v>
      </c>
    </row>
    <row r="119" spans="1:4" ht="15" customHeight="1" x14ac:dyDescent="0.2">
      <c r="A119" s="113" t="s">
        <v>614</v>
      </c>
      <c r="B119" s="91">
        <v>500</v>
      </c>
      <c r="C119" s="92" t="s">
        <v>616</v>
      </c>
      <c r="D119" s="93" t="s">
        <v>40</v>
      </c>
    </row>
    <row r="120" spans="1:4" ht="15" customHeight="1" x14ac:dyDescent="0.2">
      <c r="A120" s="113" t="s">
        <v>614</v>
      </c>
      <c r="B120" s="91">
        <v>300</v>
      </c>
      <c r="C120" s="92" t="s">
        <v>617</v>
      </c>
      <c r="D120" s="93" t="s">
        <v>40</v>
      </c>
    </row>
    <row r="121" spans="1:4" ht="15" customHeight="1" x14ac:dyDescent="0.2">
      <c r="A121" s="113" t="s">
        <v>614</v>
      </c>
      <c r="B121" s="91">
        <v>200</v>
      </c>
      <c r="C121" s="92" t="s">
        <v>618</v>
      </c>
      <c r="D121" s="93" t="s">
        <v>40</v>
      </c>
    </row>
    <row r="122" spans="1:4" ht="15" customHeight="1" x14ac:dyDescent="0.2">
      <c r="A122" s="113" t="s">
        <v>619</v>
      </c>
      <c r="B122" s="91">
        <v>100</v>
      </c>
      <c r="C122" s="92" t="s">
        <v>620</v>
      </c>
      <c r="D122" s="93" t="s">
        <v>40</v>
      </c>
    </row>
    <row r="123" spans="1:4" ht="15" customHeight="1" x14ac:dyDescent="0.2">
      <c r="A123" s="113" t="s">
        <v>619</v>
      </c>
      <c r="B123" s="91">
        <v>100</v>
      </c>
      <c r="C123" s="92" t="s">
        <v>621</v>
      </c>
      <c r="D123" s="93" t="s">
        <v>40</v>
      </c>
    </row>
    <row r="124" spans="1:4" ht="15" customHeight="1" x14ac:dyDescent="0.2">
      <c r="A124" s="113" t="s">
        <v>619</v>
      </c>
      <c r="B124" s="91">
        <v>1000</v>
      </c>
      <c r="C124" s="92" t="s">
        <v>622</v>
      </c>
      <c r="D124" s="93" t="s">
        <v>40</v>
      </c>
    </row>
    <row r="125" spans="1:4" ht="15" customHeight="1" x14ac:dyDescent="0.2">
      <c r="A125" s="113" t="s">
        <v>619</v>
      </c>
      <c r="B125" s="91">
        <v>100</v>
      </c>
      <c r="C125" s="92" t="s">
        <v>623</v>
      </c>
      <c r="D125" s="93" t="s">
        <v>40</v>
      </c>
    </row>
    <row r="126" spans="1:4" ht="15" customHeight="1" x14ac:dyDescent="0.2">
      <c r="A126" s="113" t="s">
        <v>619</v>
      </c>
      <c r="B126" s="91">
        <v>250</v>
      </c>
      <c r="C126" s="92" t="s">
        <v>624</v>
      </c>
      <c r="D126" s="93" t="s">
        <v>40</v>
      </c>
    </row>
    <row r="127" spans="1:4" ht="15" customHeight="1" x14ac:dyDescent="0.2">
      <c r="A127" s="113" t="s">
        <v>619</v>
      </c>
      <c r="B127" s="91">
        <v>2000</v>
      </c>
      <c r="C127" s="92" t="s">
        <v>625</v>
      </c>
      <c r="D127" s="93" t="s">
        <v>40</v>
      </c>
    </row>
    <row r="128" spans="1:4" ht="15" customHeight="1" x14ac:dyDescent="0.2">
      <c r="A128" s="113" t="s">
        <v>619</v>
      </c>
      <c r="B128" s="91">
        <v>1000</v>
      </c>
      <c r="C128" s="92" t="s">
        <v>626</v>
      </c>
      <c r="D128" s="93" t="s">
        <v>40</v>
      </c>
    </row>
    <row r="129" spans="1:4" ht="15" customHeight="1" x14ac:dyDescent="0.2">
      <c r="A129" s="113" t="s">
        <v>619</v>
      </c>
      <c r="B129" s="91">
        <v>4160</v>
      </c>
      <c r="C129" s="92" t="s">
        <v>596</v>
      </c>
      <c r="D129" s="93" t="s">
        <v>40</v>
      </c>
    </row>
    <row r="130" spans="1:4" ht="15" customHeight="1" x14ac:dyDescent="0.2">
      <c r="A130" s="113" t="s">
        <v>619</v>
      </c>
      <c r="B130" s="91">
        <v>800</v>
      </c>
      <c r="C130" s="92" t="s">
        <v>549</v>
      </c>
      <c r="D130" s="93" t="s">
        <v>627</v>
      </c>
    </row>
    <row r="131" spans="1:4" ht="15" customHeight="1" x14ac:dyDescent="0.2">
      <c r="A131" s="113" t="s">
        <v>619</v>
      </c>
      <c r="B131" s="91">
        <v>10000</v>
      </c>
      <c r="C131" s="92" t="s">
        <v>549</v>
      </c>
      <c r="D131" s="93" t="s">
        <v>550</v>
      </c>
    </row>
    <row r="132" spans="1:4" ht="15" customHeight="1" x14ac:dyDescent="0.2">
      <c r="A132" s="113" t="s">
        <v>619</v>
      </c>
      <c r="B132" s="91">
        <v>2900</v>
      </c>
      <c r="C132" s="92" t="s">
        <v>549</v>
      </c>
      <c r="D132" s="93" t="s">
        <v>628</v>
      </c>
    </row>
    <row r="133" spans="1:4" ht="15" customHeight="1" x14ac:dyDescent="0.2">
      <c r="A133" s="113" t="s">
        <v>619</v>
      </c>
      <c r="B133" s="91">
        <v>500</v>
      </c>
      <c r="C133" s="92" t="s">
        <v>629</v>
      </c>
      <c r="D133" s="93" t="s">
        <v>40</v>
      </c>
    </row>
    <row r="134" spans="1:4" ht="15" customHeight="1" x14ac:dyDescent="0.2">
      <c r="A134" s="113" t="s">
        <v>619</v>
      </c>
      <c r="B134" s="91">
        <v>500</v>
      </c>
      <c r="C134" s="92" t="s">
        <v>630</v>
      </c>
      <c r="D134" s="93" t="s">
        <v>40</v>
      </c>
    </row>
    <row r="135" spans="1:4" ht="15" customHeight="1" x14ac:dyDescent="0.2">
      <c r="A135" s="113" t="s">
        <v>619</v>
      </c>
      <c r="B135" s="91">
        <v>1000</v>
      </c>
      <c r="C135" s="92" t="s">
        <v>631</v>
      </c>
      <c r="D135" s="93" t="s">
        <v>40</v>
      </c>
    </row>
    <row r="136" spans="1:4" ht="15" customHeight="1" x14ac:dyDescent="0.2">
      <c r="A136" s="113" t="s">
        <v>619</v>
      </c>
      <c r="B136" s="91">
        <v>100</v>
      </c>
      <c r="C136" s="92" t="s">
        <v>632</v>
      </c>
      <c r="D136" s="93" t="s">
        <v>40</v>
      </c>
    </row>
    <row r="137" spans="1:4" ht="15" customHeight="1" x14ac:dyDescent="0.2">
      <c r="A137" s="113" t="s">
        <v>633</v>
      </c>
      <c r="B137" s="91">
        <v>400</v>
      </c>
      <c r="C137" s="92" t="s">
        <v>634</v>
      </c>
      <c r="D137" s="93" t="s">
        <v>40</v>
      </c>
    </row>
    <row r="138" spans="1:4" ht="15" customHeight="1" x14ac:dyDescent="0.2">
      <c r="A138" s="113" t="s">
        <v>633</v>
      </c>
      <c r="B138" s="91">
        <v>500</v>
      </c>
      <c r="C138" s="92" t="s">
        <v>635</v>
      </c>
      <c r="D138" s="93" t="s">
        <v>40</v>
      </c>
    </row>
    <row r="139" spans="1:4" ht="15" customHeight="1" x14ac:dyDescent="0.2">
      <c r="A139" s="113" t="s">
        <v>636</v>
      </c>
      <c r="B139" s="91">
        <v>100</v>
      </c>
      <c r="C139" s="92" t="s">
        <v>637</v>
      </c>
      <c r="D139" s="93" t="s">
        <v>40</v>
      </c>
    </row>
    <row r="140" spans="1:4" ht="15" customHeight="1" x14ac:dyDescent="0.2">
      <c r="A140" s="113" t="s">
        <v>638</v>
      </c>
      <c r="B140" s="91">
        <v>500</v>
      </c>
      <c r="C140" s="92" t="s">
        <v>639</v>
      </c>
      <c r="D140" s="93" t="s">
        <v>40</v>
      </c>
    </row>
    <row r="141" spans="1:4" ht="15" customHeight="1" x14ac:dyDescent="0.2">
      <c r="A141" s="113" t="s">
        <v>638</v>
      </c>
      <c r="B141" s="91">
        <v>30</v>
      </c>
      <c r="C141" s="92" t="s">
        <v>640</v>
      </c>
      <c r="D141" s="93" t="s">
        <v>40</v>
      </c>
    </row>
    <row r="142" spans="1:4" ht="15" customHeight="1" x14ac:dyDescent="0.2">
      <c r="A142" s="113" t="s">
        <v>641</v>
      </c>
      <c r="B142" s="91">
        <v>300</v>
      </c>
      <c r="C142" s="92" t="s">
        <v>530</v>
      </c>
      <c r="D142" s="93" t="s">
        <v>40</v>
      </c>
    </row>
    <row r="143" spans="1:4" ht="15" customHeight="1" x14ac:dyDescent="0.2">
      <c r="A143" s="113" t="s">
        <v>641</v>
      </c>
      <c r="B143" s="91">
        <v>1000</v>
      </c>
      <c r="C143" s="92" t="s">
        <v>642</v>
      </c>
      <c r="D143" s="93" t="s">
        <v>40</v>
      </c>
    </row>
    <row r="144" spans="1:4" ht="15" customHeight="1" x14ac:dyDescent="0.2">
      <c r="A144" s="113" t="s">
        <v>641</v>
      </c>
      <c r="B144" s="91">
        <v>500</v>
      </c>
      <c r="C144" s="92" t="s">
        <v>643</v>
      </c>
      <c r="D144" s="93" t="s">
        <v>40</v>
      </c>
    </row>
    <row r="145" spans="1:4" ht="15" customHeight="1" x14ac:dyDescent="0.2">
      <c r="A145" s="113" t="s">
        <v>641</v>
      </c>
      <c r="B145" s="91">
        <v>500</v>
      </c>
      <c r="C145" s="92" t="s">
        <v>569</v>
      </c>
      <c r="D145" s="93" t="s">
        <v>40</v>
      </c>
    </row>
    <row r="146" spans="1:4" ht="15" customHeight="1" x14ac:dyDescent="0.2">
      <c r="A146" s="113" t="s">
        <v>644</v>
      </c>
      <c r="B146" s="91">
        <v>50</v>
      </c>
      <c r="C146" s="92" t="s">
        <v>645</v>
      </c>
      <c r="D146" s="93" t="s">
        <v>40</v>
      </c>
    </row>
    <row r="147" spans="1:4" ht="15" customHeight="1" x14ac:dyDescent="0.2">
      <c r="A147" s="113" t="s">
        <v>644</v>
      </c>
      <c r="B147" s="91">
        <v>150</v>
      </c>
      <c r="C147" s="92" t="s">
        <v>646</v>
      </c>
      <c r="D147" s="93" t="s">
        <v>40</v>
      </c>
    </row>
    <row r="148" spans="1:4" ht="15" customHeight="1" x14ac:dyDescent="0.2">
      <c r="A148" s="113" t="s">
        <v>644</v>
      </c>
      <c r="B148" s="91">
        <v>500</v>
      </c>
      <c r="C148" s="92" t="s">
        <v>647</v>
      </c>
      <c r="D148" s="93" t="s">
        <v>40</v>
      </c>
    </row>
    <row r="149" spans="1:4" ht="15" customHeight="1" x14ac:dyDescent="0.2">
      <c r="A149" s="113" t="s">
        <v>644</v>
      </c>
      <c r="B149" s="91">
        <v>500</v>
      </c>
      <c r="C149" s="92" t="s">
        <v>648</v>
      </c>
      <c r="D149" s="93" t="s">
        <v>40</v>
      </c>
    </row>
    <row r="150" spans="1:4" ht="15" customHeight="1" x14ac:dyDescent="0.2">
      <c r="A150" s="113" t="s">
        <v>649</v>
      </c>
      <c r="B150" s="91">
        <v>50</v>
      </c>
      <c r="C150" s="92" t="s">
        <v>650</v>
      </c>
      <c r="D150" s="93" t="s">
        <v>40</v>
      </c>
    </row>
    <row r="151" spans="1:4" ht="15" customHeight="1" x14ac:dyDescent="0.2">
      <c r="A151" s="113" t="s">
        <v>649</v>
      </c>
      <c r="B151" s="91">
        <v>100</v>
      </c>
      <c r="C151" s="92" t="s">
        <v>651</v>
      </c>
      <c r="D151" s="93" t="s">
        <v>40</v>
      </c>
    </row>
    <row r="152" spans="1:4" ht="15" customHeight="1" x14ac:dyDescent="0.2">
      <c r="A152" s="113" t="s">
        <v>649</v>
      </c>
      <c r="B152" s="91">
        <v>250</v>
      </c>
      <c r="C152" s="92" t="s">
        <v>573</v>
      </c>
      <c r="D152" s="93" t="s">
        <v>40</v>
      </c>
    </row>
    <row r="153" spans="1:4" ht="15" customHeight="1" x14ac:dyDescent="0.2">
      <c r="A153" s="113" t="s">
        <v>649</v>
      </c>
      <c r="B153" s="91">
        <v>300</v>
      </c>
      <c r="C153" s="92" t="s">
        <v>652</v>
      </c>
      <c r="D153" s="93" t="s">
        <v>40</v>
      </c>
    </row>
    <row r="154" spans="1:4" ht="15" customHeight="1" x14ac:dyDescent="0.2">
      <c r="A154" s="113" t="s">
        <v>649</v>
      </c>
      <c r="B154" s="91">
        <v>5000</v>
      </c>
      <c r="C154" s="92" t="s">
        <v>596</v>
      </c>
      <c r="D154" s="93" t="s">
        <v>40</v>
      </c>
    </row>
    <row r="155" spans="1:4" ht="15" customHeight="1" x14ac:dyDescent="0.2">
      <c r="A155" s="113" t="s">
        <v>649</v>
      </c>
      <c r="B155" s="91">
        <v>1000</v>
      </c>
      <c r="C155" s="92" t="s">
        <v>653</v>
      </c>
      <c r="D155" s="93" t="s">
        <v>40</v>
      </c>
    </row>
    <row r="156" spans="1:4" ht="15" customHeight="1" x14ac:dyDescent="0.2">
      <c r="A156" s="113" t="s">
        <v>649</v>
      </c>
      <c r="B156" s="91">
        <v>1000</v>
      </c>
      <c r="C156" s="92" t="s">
        <v>654</v>
      </c>
      <c r="D156" s="93" t="s">
        <v>40</v>
      </c>
    </row>
    <row r="157" spans="1:4" ht="15" customHeight="1" x14ac:dyDescent="0.2">
      <c r="A157" s="113" t="s">
        <v>649</v>
      </c>
      <c r="B157" s="91">
        <v>500</v>
      </c>
      <c r="C157" s="92" t="s">
        <v>655</v>
      </c>
      <c r="D157" s="93" t="s">
        <v>40</v>
      </c>
    </row>
    <row r="158" spans="1:4" ht="15" customHeight="1" x14ac:dyDescent="0.2">
      <c r="A158" s="113" t="s">
        <v>649</v>
      </c>
      <c r="B158" s="91">
        <v>75</v>
      </c>
      <c r="C158" s="92" t="s">
        <v>656</v>
      </c>
      <c r="D158" s="93" t="s">
        <v>40</v>
      </c>
    </row>
    <row r="159" spans="1:4" ht="15" customHeight="1" x14ac:dyDescent="0.2">
      <c r="A159" s="113" t="s">
        <v>649</v>
      </c>
      <c r="B159" s="91">
        <v>200</v>
      </c>
      <c r="C159" s="92" t="s">
        <v>657</v>
      </c>
      <c r="D159" s="93" t="s">
        <v>40</v>
      </c>
    </row>
    <row r="160" spans="1:4" ht="15" customHeight="1" x14ac:dyDescent="0.2">
      <c r="A160" s="113" t="s">
        <v>658</v>
      </c>
      <c r="B160" s="91">
        <v>50</v>
      </c>
      <c r="C160" s="92" t="s">
        <v>659</v>
      </c>
      <c r="D160" s="93" t="s">
        <v>40</v>
      </c>
    </row>
    <row r="161" spans="1:5" ht="15" customHeight="1" x14ac:dyDescent="0.2">
      <c r="A161" s="113" t="s">
        <v>658</v>
      </c>
      <c r="B161" s="91">
        <v>5000</v>
      </c>
      <c r="C161" s="92" t="s">
        <v>596</v>
      </c>
      <c r="D161" s="93" t="s">
        <v>40</v>
      </c>
    </row>
    <row r="162" spans="1:5" ht="15" customHeight="1" x14ac:dyDescent="0.2">
      <c r="A162" s="113" t="s">
        <v>658</v>
      </c>
      <c r="B162" s="91">
        <v>125</v>
      </c>
      <c r="C162" s="92" t="s">
        <v>422</v>
      </c>
      <c r="D162" s="93" t="s">
        <v>40</v>
      </c>
    </row>
    <row r="163" spans="1:5" ht="15" customHeight="1" x14ac:dyDescent="0.2">
      <c r="A163" s="113" t="s">
        <v>660</v>
      </c>
      <c r="B163" s="91">
        <v>100</v>
      </c>
      <c r="C163" s="92" t="s">
        <v>661</v>
      </c>
      <c r="D163" s="93" t="s">
        <v>40</v>
      </c>
    </row>
    <row r="164" spans="1:5" ht="15" customHeight="1" x14ac:dyDescent="0.2">
      <c r="A164" s="113" t="s">
        <v>660</v>
      </c>
      <c r="B164" s="91">
        <v>500</v>
      </c>
      <c r="C164" s="92" t="s">
        <v>662</v>
      </c>
      <c r="D164" s="93" t="s">
        <v>40</v>
      </c>
    </row>
    <row r="165" spans="1:5" ht="15" customHeight="1" x14ac:dyDescent="0.2">
      <c r="A165" s="113" t="s">
        <v>660</v>
      </c>
      <c r="B165" s="91">
        <v>300</v>
      </c>
      <c r="C165" s="92" t="s">
        <v>663</v>
      </c>
      <c r="D165" s="93" t="s">
        <v>40</v>
      </c>
    </row>
    <row r="166" spans="1:5" ht="15" customHeight="1" x14ac:dyDescent="0.2">
      <c r="A166" s="113" t="s">
        <v>660</v>
      </c>
      <c r="B166" s="91">
        <v>250</v>
      </c>
      <c r="C166" s="92" t="s">
        <v>422</v>
      </c>
      <c r="D166" s="93" t="s">
        <v>40</v>
      </c>
    </row>
    <row r="167" spans="1:5" ht="15" customHeight="1" x14ac:dyDescent="0.2">
      <c r="A167" s="113" t="s">
        <v>664</v>
      </c>
      <c r="B167" s="91">
        <v>1500</v>
      </c>
      <c r="C167" s="92" t="s">
        <v>665</v>
      </c>
      <c r="D167" s="93" t="s">
        <v>40</v>
      </c>
    </row>
    <row r="168" spans="1:5" ht="15" customHeight="1" x14ac:dyDescent="0.2">
      <c r="A168" s="113" t="s">
        <v>664</v>
      </c>
      <c r="B168" s="91">
        <v>6000</v>
      </c>
      <c r="C168" s="92" t="s">
        <v>596</v>
      </c>
      <c r="D168" s="93" t="s">
        <v>40</v>
      </c>
    </row>
    <row r="169" spans="1:5" ht="15" customHeight="1" x14ac:dyDescent="0.2">
      <c r="A169" s="113" t="s">
        <v>666</v>
      </c>
      <c r="B169" s="91">
        <v>2000</v>
      </c>
      <c r="C169" s="92" t="s">
        <v>575</v>
      </c>
      <c r="D169" s="93" t="s">
        <v>40</v>
      </c>
    </row>
    <row r="170" spans="1:5" ht="15" customHeight="1" x14ac:dyDescent="0.2">
      <c r="A170" s="113" t="s">
        <v>666</v>
      </c>
      <c r="B170" s="91">
        <v>500</v>
      </c>
      <c r="C170" s="92" t="s">
        <v>569</v>
      </c>
      <c r="D170" s="93" t="s">
        <v>40</v>
      </c>
    </row>
    <row r="171" spans="1:5" ht="15" customHeight="1" x14ac:dyDescent="0.2">
      <c r="A171" s="113" t="s">
        <v>667</v>
      </c>
      <c r="B171" s="91">
        <v>300</v>
      </c>
      <c r="C171" s="92" t="s">
        <v>634</v>
      </c>
      <c r="D171" s="93" t="s">
        <v>40</v>
      </c>
    </row>
    <row r="172" spans="1:5" ht="15" customHeight="1" x14ac:dyDescent="0.2">
      <c r="A172" s="113" t="s">
        <v>667</v>
      </c>
      <c r="B172" s="91">
        <v>500</v>
      </c>
      <c r="C172" s="92" t="s">
        <v>668</v>
      </c>
      <c r="D172" s="93" t="s">
        <v>40</v>
      </c>
    </row>
    <row r="173" spans="1:5" ht="15" customHeight="1" x14ac:dyDescent="0.2">
      <c r="A173" s="113" t="s">
        <v>669</v>
      </c>
      <c r="B173" s="91">
        <v>100</v>
      </c>
      <c r="C173" s="92" t="s">
        <v>670</v>
      </c>
      <c r="D173" s="93" t="s">
        <v>40</v>
      </c>
    </row>
    <row r="174" spans="1:5" x14ac:dyDescent="0.2">
      <c r="A174" s="154" t="s">
        <v>72</v>
      </c>
      <c r="B174" s="155"/>
      <c r="C174" s="155"/>
      <c r="D174" s="156"/>
    </row>
    <row r="175" spans="1:5" ht="30" customHeight="1" x14ac:dyDescent="0.2">
      <c r="A175" s="105">
        <v>43196</v>
      </c>
      <c r="B175" s="82">
        <v>1500</v>
      </c>
      <c r="C175" s="150" t="s">
        <v>766</v>
      </c>
      <c r="D175" s="151"/>
      <c r="E175" s="60"/>
    </row>
    <row r="176" spans="1:5" x14ac:dyDescent="0.2">
      <c r="A176" s="105">
        <v>43199</v>
      </c>
      <c r="B176" s="82">
        <v>1000</v>
      </c>
      <c r="C176" s="150" t="s">
        <v>671</v>
      </c>
      <c r="D176" s="151"/>
      <c r="E176" s="60"/>
    </row>
    <row r="177" spans="1:5" ht="30" customHeight="1" x14ac:dyDescent="0.2">
      <c r="A177" s="105">
        <v>43207</v>
      </c>
      <c r="B177" s="82">
        <v>20020</v>
      </c>
      <c r="C177" s="150" t="s">
        <v>672</v>
      </c>
      <c r="D177" s="151"/>
      <c r="E177" s="60"/>
    </row>
    <row r="178" spans="1:5" x14ac:dyDescent="0.2">
      <c r="A178" s="105">
        <v>43207</v>
      </c>
      <c r="B178" s="82">
        <v>1964</v>
      </c>
      <c r="C178" s="150" t="s">
        <v>673</v>
      </c>
      <c r="D178" s="151"/>
      <c r="E178" s="60"/>
    </row>
    <row r="179" spans="1:5" ht="30" customHeight="1" x14ac:dyDescent="0.2">
      <c r="A179" s="105">
        <v>43207</v>
      </c>
      <c r="B179" s="82">
        <v>2231</v>
      </c>
      <c r="C179" s="150" t="s">
        <v>674</v>
      </c>
      <c r="D179" s="151"/>
      <c r="E179" s="60"/>
    </row>
    <row r="180" spans="1:5" ht="30" customHeight="1" x14ac:dyDescent="0.2">
      <c r="A180" s="105">
        <v>43207</v>
      </c>
      <c r="B180" s="82">
        <v>400</v>
      </c>
      <c r="C180" s="150" t="s">
        <v>675</v>
      </c>
      <c r="D180" s="151"/>
      <c r="E180" s="60"/>
    </row>
    <row r="181" spans="1:5" ht="30" customHeight="1" x14ac:dyDescent="0.2">
      <c r="A181" s="105">
        <v>43207</v>
      </c>
      <c r="B181" s="82">
        <v>405</v>
      </c>
      <c r="C181" s="150" t="s">
        <v>676</v>
      </c>
      <c r="D181" s="151"/>
      <c r="E181" s="60"/>
    </row>
    <row r="182" spans="1:5" ht="30" customHeight="1" x14ac:dyDescent="0.2">
      <c r="A182" s="105">
        <v>43209</v>
      </c>
      <c r="B182" s="82">
        <v>1840</v>
      </c>
      <c r="C182" s="150" t="s">
        <v>677</v>
      </c>
      <c r="D182" s="151"/>
      <c r="E182" s="60"/>
    </row>
    <row r="183" spans="1:5" x14ac:dyDescent="0.2">
      <c r="A183" s="105">
        <v>43209</v>
      </c>
      <c r="B183" s="82">
        <v>4343.5</v>
      </c>
      <c r="C183" s="150" t="s">
        <v>678</v>
      </c>
      <c r="D183" s="151"/>
      <c r="E183" s="60"/>
    </row>
    <row r="184" spans="1:5" x14ac:dyDescent="0.2">
      <c r="A184" s="105">
        <v>43209</v>
      </c>
      <c r="B184" s="82">
        <v>816.5</v>
      </c>
      <c r="C184" s="150" t="s">
        <v>679</v>
      </c>
      <c r="D184" s="151"/>
      <c r="E184" s="60"/>
    </row>
    <row r="185" spans="1:5" ht="30" customHeight="1" x14ac:dyDescent="0.2">
      <c r="A185" s="105">
        <v>43210</v>
      </c>
      <c r="B185" s="82">
        <v>4955</v>
      </c>
      <c r="C185" s="163" t="s">
        <v>680</v>
      </c>
      <c r="D185" s="164"/>
      <c r="E185" s="60"/>
    </row>
    <row r="186" spans="1:5" ht="30" customHeight="1" x14ac:dyDescent="0.2">
      <c r="A186" s="105">
        <v>43210</v>
      </c>
      <c r="B186" s="82">
        <v>1145</v>
      </c>
      <c r="C186" s="150" t="s">
        <v>681</v>
      </c>
      <c r="D186" s="151"/>
      <c r="E186" s="60"/>
    </row>
    <row r="187" spans="1:5" x14ac:dyDescent="0.2">
      <c r="A187" s="105">
        <v>43216</v>
      </c>
      <c r="B187" s="82">
        <v>2600</v>
      </c>
      <c r="C187" s="150" t="s">
        <v>682</v>
      </c>
      <c r="D187" s="151"/>
      <c r="E187" s="60"/>
    </row>
    <row r="188" spans="1:5" ht="30" customHeight="1" x14ac:dyDescent="0.2">
      <c r="A188" s="105">
        <v>43216</v>
      </c>
      <c r="B188" s="82">
        <v>6060</v>
      </c>
      <c r="C188" s="150" t="s">
        <v>683</v>
      </c>
      <c r="D188" s="151"/>
      <c r="E188" s="60"/>
    </row>
    <row r="189" spans="1:5" x14ac:dyDescent="0.2">
      <c r="A189" s="105">
        <v>43216</v>
      </c>
      <c r="B189" s="82">
        <v>295.7</v>
      </c>
      <c r="C189" s="150" t="s">
        <v>684</v>
      </c>
      <c r="D189" s="151"/>
      <c r="E189" s="60"/>
    </row>
    <row r="190" spans="1:5" x14ac:dyDescent="0.2">
      <c r="A190" s="105">
        <v>43216</v>
      </c>
      <c r="B190" s="82">
        <v>44.3</v>
      </c>
      <c r="C190" s="150" t="s">
        <v>671</v>
      </c>
      <c r="D190" s="151"/>
      <c r="E190" s="60"/>
    </row>
    <row r="191" spans="1:5" ht="15" customHeight="1" x14ac:dyDescent="0.2">
      <c r="A191" s="160" t="s">
        <v>38</v>
      </c>
      <c r="B191" s="161"/>
      <c r="C191" s="161"/>
      <c r="D191" s="162"/>
    </row>
    <row r="192" spans="1:5" x14ac:dyDescent="0.2">
      <c r="A192" s="114" t="s">
        <v>561</v>
      </c>
      <c r="B192" s="82">
        <v>16149.92</v>
      </c>
      <c r="C192" s="152" t="s">
        <v>686</v>
      </c>
      <c r="D192" s="153"/>
    </row>
    <row r="193" spans="1:4" x14ac:dyDescent="0.2">
      <c r="A193" s="114" t="s">
        <v>638</v>
      </c>
      <c r="B193" s="82">
        <v>190800</v>
      </c>
      <c r="C193" s="152" t="s">
        <v>687</v>
      </c>
      <c r="D193" s="153"/>
    </row>
    <row r="194" spans="1:4" x14ac:dyDescent="0.2">
      <c r="A194" s="114" t="s">
        <v>644</v>
      </c>
      <c r="B194" s="82">
        <v>75000</v>
      </c>
      <c r="C194" s="152" t="s">
        <v>687</v>
      </c>
      <c r="D194" s="153"/>
    </row>
    <row r="195" spans="1:4" x14ac:dyDescent="0.2">
      <c r="A195" s="114" t="s">
        <v>664</v>
      </c>
      <c r="B195" s="82">
        <v>6267.18</v>
      </c>
      <c r="C195" s="152" t="s">
        <v>686</v>
      </c>
      <c r="D195" s="153"/>
    </row>
    <row r="196" spans="1:4" ht="30" customHeight="1" x14ac:dyDescent="0.2">
      <c r="A196" s="114" t="s">
        <v>220</v>
      </c>
      <c r="B196" s="82">
        <v>79319</v>
      </c>
      <c r="C196" s="152" t="s">
        <v>685</v>
      </c>
      <c r="D196" s="153"/>
    </row>
    <row r="197" spans="1:4" x14ac:dyDescent="0.2">
      <c r="A197" s="115" t="s">
        <v>220</v>
      </c>
      <c r="B197" s="116">
        <v>57600</v>
      </c>
      <c r="C197" s="152" t="s">
        <v>688</v>
      </c>
      <c r="D197" s="153"/>
    </row>
    <row r="198" spans="1:4" ht="15" customHeight="1" x14ac:dyDescent="0.2">
      <c r="A198" s="9" t="s">
        <v>2</v>
      </c>
      <c r="B198" s="29">
        <f>SUM(B192:B197,B175:B190,B11:B173)</f>
        <v>613227.31000000006</v>
      </c>
      <c r="C198" s="29"/>
      <c r="D198" s="30"/>
    </row>
    <row r="200" spans="1:4" ht="15" customHeight="1" x14ac:dyDescent="0.2">
      <c r="C200" s="63"/>
    </row>
  </sheetData>
  <sheetProtection formatCells="0" formatColumns="0" formatRows="0" insertColumns="0" insertRows="0" insertHyperlinks="0" deleteColumns="0" deleteRows="0" sort="0" autoFilter="0" pivotTables="0"/>
  <mergeCells count="30">
    <mergeCell ref="A191:D191"/>
    <mergeCell ref="C186:D186"/>
    <mergeCell ref="C185:D185"/>
    <mergeCell ref="C177:D177"/>
    <mergeCell ref="C183:D183"/>
    <mergeCell ref="C184:D184"/>
    <mergeCell ref="C180:D180"/>
    <mergeCell ref="C181:D181"/>
    <mergeCell ref="C189:D189"/>
    <mergeCell ref="C190:D190"/>
    <mergeCell ref="A174:D174"/>
    <mergeCell ref="A10:D10"/>
    <mergeCell ref="C197:D197"/>
    <mergeCell ref="C196:D196"/>
    <mergeCell ref="C195:D195"/>
    <mergeCell ref="C194:D194"/>
    <mergeCell ref="C193:D193"/>
    <mergeCell ref="C175:D175"/>
    <mergeCell ref="C178:D178"/>
    <mergeCell ref="C179:D179"/>
    <mergeCell ref="C176:D176"/>
    <mergeCell ref="C182:D182"/>
    <mergeCell ref="C192:D192"/>
    <mergeCell ref="B1:D1"/>
    <mergeCell ref="B2:D2"/>
    <mergeCell ref="B4:D4"/>
    <mergeCell ref="B5:D5"/>
    <mergeCell ref="B6:D6"/>
    <mergeCell ref="C187:D187"/>
    <mergeCell ref="C188:D188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A M</cp:lastModifiedBy>
  <cp:lastPrinted>2016-06-08T12:01:02Z</cp:lastPrinted>
  <dcterms:created xsi:type="dcterms:W3CDTF">2018-06-14T08:03:26Z</dcterms:created>
  <dcterms:modified xsi:type="dcterms:W3CDTF">2018-06-14T08:03:26Z</dcterms:modified>
</cp:coreProperties>
</file>