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y/Desktop/"/>
    </mc:Choice>
  </mc:AlternateContent>
  <xr:revisionPtr revIDLastSave="0" documentId="8_{B6AB7E5B-F73B-B24D-9717-A671E59F14AC}" xr6:coauthVersionLast="40" xr6:coauthVersionMax="40" xr10:uidLastSave="{00000000-0000-0000-0000-000000000000}"/>
  <bookViews>
    <workbookView xWindow="3220" yWindow="2500" windowWidth="10000" windowHeight="736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91029" refMode="R1C1"/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19" i="1" s="1"/>
  <c r="C20" i="1"/>
  <c r="D19" i="6"/>
  <c r="B143" i="4"/>
  <c r="C29" i="1"/>
  <c r="C66" i="10"/>
  <c r="C67" i="10"/>
  <c r="C123" i="11"/>
  <c r="C124" i="11"/>
  <c r="C20" i="8"/>
  <c r="C265" i="13"/>
  <c r="C12" i="1" s="1"/>
  <c r="C266" i="13"/>
  <c r="B147" i="5"/>
  <c r="C17" i="1" s="1"/>
  <c r="C14" i="1"/>
  <c r="C16" i="1"/>
  <c r="C13" i="1"/>
  <c r="C15" i="1"/>
  <c r="B144" i="4"/>
  <c r="C11" i="1" l="1"/>
  <c r="C31" i="1" s="1"/>
</calcChain>
</file>

<file path=xl/sharedStrings.xml><?xml version="1.0" encoding="utf-8"?>
<sst xmlns="http://schemas.openxmlformats.org/spreadsheetml/2006/main" count="2200" uniqueCount="694">
  <si>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</si>
  <si>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</si>
  <si>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</si>
  <si>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</si>
  <si>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</si>
  <si>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</si>
  <si>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</si>
  <si>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</si>
  <si>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</si>
  <si>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</si>
  <si>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</si>
  <si>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</si>
  <si>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</si>
  <si>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</si>
  <si>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</si>
  <si>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</si>
  <si>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</si>
  <si>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</si>
  <si>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</si>
  <si>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</si>
  <si>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</si>
  <si>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</si>
  <si>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</si>
  <si>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</si>
  <si>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</si>
  <si>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</si>
  <si>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</si>
  <si>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</si>
  <si>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</si>
  <si>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</si>
  <si>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</si>
  <si>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</si>
  <si>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</si>
  <si>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</si>
  <si>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</si>
  <si>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</si>
  <si>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</si>
  <si>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</si>
  <si>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</si>
  <si>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</si>
  <si>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</si>
  <si>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>YURIY KRASIKOV</t>
  </si>
  <si>
    <t>Ожидается зачисление на р/сч за вычетом комиссии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</si>
  <si>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</si>
  <si>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</si>
  <si>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</si>
  <si>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</si>
  <si>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Сумма,
 руб.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</si>
  <si>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</si>
  <si>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</si>
  <si>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Комиссия банка</t>
  </si>
  <si>
    <t>SVETLANA SAVELYEVA</t>
  </si>
  <si>
    <t>Программа "Школа зооволонтера", реализуемая на средства, полученные из бюджета г. Москвы (субсидия)</t>
  </si>
  <si>
    <t>Программа "Мобильное приложение Помощник Рэй"</t>
  </si>
  <si>
    <t>Программа "Мероприятия и работа с общественностью"</t>
  </si>
  <si>
    <t xml:space="preserve">Программа "Мероприятия и работа с общественностью" </t>
  </si>
  <si>
    <t>.</t>
  </si>
  <si>
    <t>02.07.2018</t>
  </si>
  <si>
    <t>04.07.2018</t>
  </si>
  <si>
    <t>10.07.2018</t>
  </si>
  <si>
    <t>12.07.2018</t>
  </si>
  <si>
    <t>16.07.2018</t>
  </si>
  <si>
    <t>18.07.2018</t>
  </si>
  <si>
    <t>24.07.2018</t>
  </si>
  <si>
    <t>26.07.2018</t>
  </si>
  <si>
    <t>13.07.2018</t>
  </si>
  <si>
    <t>19.07.2018</t>
  </si>
  <si>
    <t>23.07.2018</t>
  </si>
  <si>
    <t>27.07.2018</t>
  </si>
  <si>
    <t>05.07.2018</t>
  </si>
  <si>
    <t>31.07.2018</t>
  </si>
  <si>
    <t>Программа "Социальное такси "РэйМобиль"</t>
  </si>
  <si>
    <t>30.07.2018</t>
  </si>
  <si>
    <t>Проект "Комплекс мер по решению проблемы бездомных животных", реализуемый на средства, полученные от Фонда президентских грантов</t>
  </si>
  <si>
    <t>30.06.2018</t>
  </si>
  <si>
    <t>03.07.2018</t>
  </si>
  <si>
    <t>08.07.2018</t>
  </si>
  <si>
    <t>YANA SVININA</t>
  </si>
  <si>
    <t>15.07.2018</t>
  </si>
  <si>
    <t>14.07.2018</t>
  </si>
  <si>
    <t>Благотворительное пожертвование на лечение собаки Моны</t>
  </si>
  <si>
    <t>22.07.2018</t>
  </si>
  <si>
    <t>21.07.2018</t>
  </si>
  <si>
    <t>28.07.2018</t>
  </si>
  <si>
    <t>ANNA KURNOSOVA</t>
  </si>
  <si>
    <t>OLGA SOKOLOVSKAYA</t>
  </si>
  <si>
    <t>Благотворительное пожертвование на лечение собаки Шерри</t>
  </si>
  <si>
    <t>SOFIYA TEREKHINA</t>
  </si>
  <si>
    <t>OKSANA KELINA</t>
  </si>
  <si>
    <t>26.06.2018</t>
  </si>
  <si>
    <t>27.06.2018</t>
  </si>
  <si>
    <t>28.06.2018</t>
  </si>
  <si>
    <t>0090</t>
  </si>
  <si>
    <t>0131</t>
  </si>
  <si>
    <t>0645</t>
  </si>
  <si>
    <t xml:space="preserve">Высоцкий Александр </t>
  </si>
  <si>
    <t xml:space="preserve">Имамова Ангелина </t>
  </si>
  <si>
    <t xml:space="preserve">Кузнецова Екатерина </t>
  </si>
  <si>
    <t xml:space="preserve">Прудникова Елена </t>
  </si>
  <si>
    <t xml:space="preserve">Савельева Анна </t>
  </si>
  <si>
    <t>Анонимно</t>
  </si>
  <si>
    <t xml:space="preserve">Давтян Джемма </t>
  </si>
  <si>
    <t xml:space="preserve">Суетинов Женя </t>
  </si>
  <si>
    <t xml:space="preserve">Шаркова Ольга </t>
  </si>
  <si>
    <t xml:space="preserve">Желтова Виола </t>
  </si>
  <si>
    <t xml:space="preserve">Рыжкова Наталья </t>
  </si>
  <si>
    <t>Цветкова Наталья Валерьевна</t>
  </si>
  <si>
    <t xml:space="preserve">Белякова Анастасия </t>
  </si>
  <si>
    <t xml:space="preserve">Дружинина Ирина </t>
  </si>
  <si>
    <t xml:space="preserve">Солнцева Елена </t>
  </si>
  <si>
    <t xml:space="preserve">Федоренко Елена </t>
  </si>
  <si>
    <t xml:space="preserve">Хрипунова Екатерина </t>
  </si>
  <si>
    <t xml:space="preserve">Пыленок Кристина </t>
  </si>
  <si>
    <t xml:space="preserve">Дергилев Василий </t>
  </si>
  <si>
    <t xml:space="preserve">Нурридин Муххитдинович </t>
  </si>
  <si>
    <t xml:space="preserve">Якоченко Кирилл </t>
  </si>
  <si>
    <t xml:space="preserve">Ельшина Юлия </t>
  </si>
  <si>
    <t xml:space="preserve">Моисеева Инга </t>
  </si>
  <si>
    <t xml:space="preserve">Степанова Светлана </t>
  </si>
  <si>
    <t xml:space="preserve">Ходжаева Елена </t>
  </si>
  <si>
    <t xml:space="preserve">Москвин Андрей </t>
  </si>
  <si>
    <t xml:space="preserve">Павлова Юлия </t>
  </si>
  <si>
    <t>Дринь Любовь Владимировна</t>
  </si>
  <si>
    <t xml:space="preserve">Дячкина Полина </t>
  </si>
  <si>
    <t xml:space="preserve">Кирсанова Анастасия </t>
  </si>
  <si>
    <t xml:space="preserve">Манушичев Станислав </t>
  </si>
  <si>
    <t xml:space="preserve">Старых Ольга </t>
  </si>
  <si>
    <t>Овчинникова Татьяна</t>
  </si>
  <si>
    <t xml:space="preserve">Каландархонова Любовь </t>
  </si>
  <si>
    <t xml:space="preserve">Алексеева Наталья </t>
  </si>
  <si>
    <t xml:space="preserve">Жданов Владислав </t>
  </si>
  <si>
    <t>Фирсова Ирина</t>
  </si>
  <si>
    <t xml:space="preserve">Высоцкая Анастасия </t>
  </si>
  <si>
    <t xml:space="preserve">Файзулло Косимали угли </t>
  </si>
  <si>
    <t xml:space="preserve">Ваймер Олеся Андреевна </t>
  </si>
  <si>
    <t xml:space="preserve">Волкова Наталья </t>
  </si>
  <si>
    <t xml:space="preserve">Дунаева Анна </t>
  </si>
  <si>
    <t xml:space="preserve">Сергеева Марина </t>
  </si>
  <si>
    <t xml:space="preserve">Быкова Анастасия </t>
  </si>
  <si>
    <t xml:space="preserve">Котова Елена </t>
  </si>
  <si>
    <t xml:space="preserve">Семенова Анна </t>
  </si>
  <si>
    <t xml:space="preserve">Язневич Елизавета </t>
  </si>
  <si>
    <t>Скоробогатова Ирина Борисовна</t>
  </si>
  <si>
    <t xml:space="preserve">Рюмина Елизавета </t>
  </si>
  <si>
    <t xml:space="preserve">Конбекова Ксения </t>
  </si>
  <si>
    <t>Фурцев Роман</t>
  </si>
  <si>
    <t>Иванова Ольга Алексеевна</t>
  </si>
  <si>
    <t xml:space="preserve">Карпецкая Екатерина </t>
  </si>
  <si>
    <t xml:space="preserve">Силичева Нина </t>
  </si>
  <si>
    <t xml:space="preserve">Иванов Вадим </t>
  </si>
  <si>
    <t xml:space="preserve">П Анна </t>
  </si>
  <si>
    <t xml:space="preserve">Павлова Ольга </t>
  </si>
  <si>
    <t xml:space="preserve">Kharkovskaya Ksenia </t>
  </si>
  <si>
    <t xml:space="preserve">Тархова Валерия Сергеевна  </t>
  </si>
  <si>
    <t xml:space="preserve">Мар Ольга </t>
  </si>
  <si>
    <t>Благотворительные пожертвования, переданные в кассу фонда</t>
  </si>
  <si>
    <t>Благотворительное пожертвование от фонда "LAPA"</t>
  </si>
  <si>
    <t xml:space="preserve">Благотворительные пожертвования, собранные на портале dobro.mail.ru </t>
  </si>
  <si>
    <t xml:space="preserve">Программа "Лапа дружбы" </t>
  </si>
  <si>
    <t>Программа "Лапа дружбы"</t>
  </si>
  <si>
    <t>за август 2018 года</t>
  </si>
  <si>
    <t>Остаток средств на 01.08.2018</t>
  </si>
  <si>
    <t>Общая сумма пожертвований за август 2018г.</t>
  </si>
  <si>
    <t>Произведенные расходы за август 2018г.</t>
  </si>
  <si>
    <t>Остаток средств на 31.08.2018</t>
  </si>
  <si>
    <t xml:space="preserve"> за август 2018 года</t>
  </si>
  <si>
    <t>01.08.2018</t>
  </si>
  <si>
    <t>С Полина Васильевна</t>
  </si>
  <si>
    <t>02.08.2018</t>
  </si>
  <si>
    <t xml:space="preserve">Davidova Lesa </t>
  </si>
  <si>
    <t>Лазебникова Инна Альбертовна</t>
  </si>
  <si>
    <t>Калганова Екатерина Игоревна</t>
  </si>
  <si>
    <t xml:space="preserve">Бурдина Елена </t>
  </si>
  <si>
    <t xml:space="preserve">Королева Анна Вячеславовна </t>
  </si>
  <si>
    <t xml:space="preserve">О'Коннелл Алиса Кейтовна  </t>
  </si>
  <si>
    <t xml:space="preserve">Бузинов Никита </t>
  </si>
  <si>
    <t>Г Любовь Алексеевна</t>
  </si>
  <si>
    <t>03.08.2018</t>
  </si>
  <si>
    <t>05.08.2018</t>
  </si>
  <si>
    <t>Благотворительное пожертвование на лечение</t>
  </si>
  <si>
    <t xml:space="preserve">Вершинина Мария  </t>
  </si>
  <si>
    <t>Ефанова Надежда Сергеевна</t>
  </si>
  <si>
    <t>Королева Алина</t>
  </si>
  <si>
    <t>06.08.2018</t>
  </si>
  <si>
    <t>07.08.2018</t>
  </si>
  <si>
    <t xml:space="preserve">Батеха Оксана </t>
  </si>
  <si>
    <t>Лебедева Любовь Станиславовна</t>
  </si>
  <si>
    <t>08.08.2018</t>
  </si>
  <si>
    <t xml:space="preserve">Воронина Вероника </t>
  </si>
  <si>
    <t>09.08.2018</t>
  </si>
  <si>
    <t>Попретинский Артур Ижевск</t>
  </si>
  <si>
    <t>10.08.2018</t>
  </si>
  <si>
    <t xml:space="preserve">Федякова Екатерина </t>
  </si>
  <si>
    <t>12.08.2018</t>
  </si>
  <si>
    <t>Благотворительное пожертвование на лечение собаки Лайзы</t>
  </si>
  <si>
    <t xml:space="preserve">Цветкова Наталья Валерьевна </t>
  </si>
  <si>
    <t xml:space="preserve">Бабкина Юлия Алексеевна </t>
  </si>
  <si>
    <t>Муравьева Наталия Евгеньевна</t>
  </si>
  <si>
    <t>13.08.2018</t>
  </si>
  <si>
    <t>С Ярослава Васильевна</t>
  </si>
  <si>
    <t>Благотворительное пожертвование для кошек</t>
  </si>
  <si>
    <t>Горелова Валерия</t>
  </si>
  <si>
    <t>Благотворительное пожертвование на лечение собаки Краса</t>
  </si>
  <si>
    <t>14.08.2018</t>
  </si>
  <si>
    <t xml:space="preserve">Кошелев Андрей </t>
  </si>
  <si>
    <t>Лабутина Надежда Сергеевна</t>
  </si>
  <si>
    <t>15.08.2018</t>
  </si>
  <si>
    <t>16.08.2018</t>
  </si>
  <si>
    <t>17.08.2018</t>
  </si>
  <si>
    <t>Горбачёва Дарья Михайловна</t>
  </si>
  <si>
    <t>19.08.2018</t>
  </si>
  <si>
    <t xml:space="preserve">Смольников Андрей  </t>
  </si>
  <si>
    <t xml:space="preserve">Горлова Лидия </t>
  </si>
  <si>
    <t>20.08.2018</t>
  </si>
  <si>
    <t>21.08.2018</t>
  </si>
  <si>
    <t>23.08.2018</t>
  </si>
  <si>
    <t>Лазебникова Инна</t>
  </si>
  <si>
    <t>Благотворительное пожертвование на лечение собаки Жужи</t>
  </si>
  <si>
    <t>24.08.2018</t>
  </si>
  <si>
    <t>26.08.2018</t>
  </si>
  <si>
    <t>Камынкина Мария Геннадиевна</t>
  </si>
  <si>
    <t>Метелягина Елена Борисовна</t>
  </si>
  <si>
    <t xml:space="preserve">Лазарева Юлия Валерьевна  </t>
  </si>
  <si>
    <t>27.08.2018</t>
  </si>
  <si>
    <t>Лындина Юлия Павловна</t>
  </si>
  <si>
    <t xml:space="preserve">Алексеев Алексей </t>
  </si>
  <si>
    <t>С Ирина Владимировна</t>
  </si>
  <si>
    <t>28.08.2018</t>
  </si>
  <si>
    <t>Гоняева Юлия Николаевна</t>
  </si>
  <si>
    <t xml:space="preserve">Петров Максим </t>
  </si>
  <si>
    <t>29.08.2018</t>
  </si>
  <si>
    <t xml:space="preserve">Волос Дмитрий Иванович </t>
  </si>
  <si>
    <t xml:space="preserve">Усакова Наталья </t>
  </si>
  <si>
    <t>30.08.2018</t>
  </si>
  <si>
    <t xml:space="preserve">Волос Дмитрий </t>
  </si>
  <si>
    <t xml:space="preserve">Крутикова Анна Сергеевна </t>
  </si>
  <si>
    <t xml:space="preserve">Левина Руслана </t>
  </si>
  <si>
    <t xml:space="preserve">Шиповская Алина </t>
  </si>
  <si>
    <t>31.08.2018</t>
  </si>
  <si>
    <t>Соколинская Светлана Геннадиевна</t>
  </si>
  <si>
    <t xml:space="preserve">Силаев Артур  </t>
  </si>
  <si>
    <t xml:space="preserve">Черносвитова Анастасия </t>
  </si>
  <si>
    <t>22.08.2018</t>
  </si>
  <si>
    <t>Пожертвования от Фонда поддержки и развития филантропии "КАФ", собранные в рамках благотворительной программы "ВМЕСТЕ"</t>
  </si>
  <si>
    <t>Август</t>
  </si>
  <si>
    <t>Возврат денежных средств от вет. центра "Комондор" по акту сверки</t>
  </si>
  <si>
    <t>Возврат денежных средств за бухгалтерское обслуживание по акту сверки</t>
  </si>
  <si>
    <t>Оплата за консервы и сухой корм для собак для приюта "Бирюлево"</t>
  </si>
  <si>
    <t xml:space="preserve">Оплата за сухой корм и консервы для собак для частного приюта "ГАВ" </t>
  </si>
  <si>
    <t>Оплата за сухой корм и консервы для котят и кошек для приюта "Лучик" г. Дубна</t>
  </si>
  <si>
    <t>Оплата за сухой корм для собак для приюта "Берегиня"</t>
  </si>
  <si>
    <t>Оплата за сухой корм для собак для мини-приюта Никиты Киселева в г. Звенигороде</t>
  </si>
  <si>
    <t>Оплата за паштеты для кошек для приюта "Кошачья надежда" в г. Звенигороде</t>
  </si>
  <si>
    <t>Оплата за влажный корм (вет. диета) для кошек для приюта "Кошачья надежда"</t>
  </si>
  <si>
    <t>Оплата за услуги связи</t>
  </si>
  <si>
    <t>Оплата за папки для документов и конверты</t>
  </si>
  <si>
    <t>Оплата за аренду нежилого помещения - переменная часть арендной платы (электроэнергия) за июль 2018</t>
  </si>
  <si>
    <t>Перечисление членских взносов за июль-декабрь 2018 в "Благотворительное собрание "Все вместе"</t>
  </si>
  <si>
    <t>Оплата за размещение сообщения в ЕФРСФДЮЛ</t>
  </si>
  <si>
    <t>Оплата за переноску CAYMAN 5 для для оснащения автомобиля-зоотакси</t>
  </si>
  <si>
    <t>Оплата за автомобильный GPS-трекер</t>
  </si>
  <si>
    <t>Оплата канцелярские и хозяйственные товары для оснащения автомобиля-зоотакси</t>
  </si>
  <si>
    <t>Оплата за ветеринарные препараты для оснащения автомобиля-зоотакси</t>
  </si>
  <si>
    <t>Оплатаза корм и амуницию для животных для оснащения автомобиля-зоотакси</t>
  </si>
  <si>
    <t>Оплата за лекарственные препараты для оснащения автомобиля-зоотакси</t>
  </si>
  <si>
    <t>Оплата за пеленки впитывающие для оснащения автомобиля-зоотакси</t>
  </si>
  <si>
    <t>Оплата за выезд специалиста и установку бортового терминала для автомобиля-зоотакси</t>
  </si>
  <si>
    <t>Оплата за печать наклеек</t>
  </si>
  <si>
    <t>Доплата за производство видеороликов (онлайн-видеоуроков)</t>
  </si>
  <si>
    <t>Оплата за косынки</t>
  </si>
  <si>
    <t>Оплата за оказание услуг по управлению контентом мобильного приложения "Помощник РЭЙ" за август 2018</t>
  </si>
  <si>
    <t xml:space="preserve">Оплата за вет. услуги - стерилизацию собаки Миры в вет. клинике "Беланта" Братеево </t>
  </si>
  <si>
    <t xml:space="preserve">Оплата за вет. услуги - кастрацию собаки Пломбира в вет. клинике "Умка" </t>
  </si>
  <si>
    <t xml:space="preserve">Оплата за вет. услуги - кастрацию собаки Жулика в вет. клинике "Умка" </t>
  </si>
  <si>
    <t xml:space="preserve">Оплата за вет. услуги - стерилизацию собаки Дуси в вет. клинике "Бимка" </t>
  </si>
  <si>
    <t>Оплата за вет. услуги - кастрацию собаки Дымка в вет. клинике "10 Жизней"</t>
  </si>
  <si>
    <t>Оплата за вет. услуги - кастрацию собаки Нортона в вет. клинике "10 Жизней"</t>
  </si>
  <si>
    <t xml:space="preserve">Оплата за вет. услуги - стерилизацию собаки Раи в вет. клинике "Зоосфера" </t>
  </si>
  <si>
    <t xml:space="preserve">Оплата за вет. услуги - кастрацию собаки Ричарда в вет. клинике "Зоосфера" </t>
  </si>
  <si>
    <t>Оплата за вет. услуги - стерилизацию собак Дуси, Лады, Линды, Найды и кошки Нюры, кастрацию собак Пирата, Комбика и кота Бантика в вет. клинике "Умка" г. Калуга</t>
  </si>
  <si>
    <t>Оплата за вет. услуги - стерилизацию кошек Таи и Бьюти в вет. клинике "Дорог каждый"</t>
  </si>
  <si>
    <t>Оплата за вет. услуги - стерилизацию собак Мишель и Альфы в вет. клинике "Дорог каждый"</t>
  </si>
  <si>
    <t>Оплата за вет. услуги - кастрацию собаки Миши в вет. клинике "Свой Доктор" Кунцево</t>
  </si>
  <si>
    <t xml:space="preserve">Оплата за вет. услуги - стационарное содержание после стерилизации кошки Фроси в вет. клинике "Фауна" </t>
  </si>
  <si>
    <t xml:space="preserve">Оплата за вет. услуги - кастрацию кота Флибустьера в вет. клинике "Ковчег" </t>
  </si>
  <si>
    <t xml:space="preserve">Оплата за попону для кошки Мурки </t>
  </si>
  <si>
    <t xml:space="preserve">Оплата за вет. услуги - стерилизацию кошек Кисы, Маркизы и Полосатки в вет. клинике "Свой Доктор" Кунцево </t>
  </si>
  <si>
    <t>Оплата за вет. услуги - стерилизацию кошки Муси в вет. клинике "Аист-вет" Строгино</t>
  </si>
  <si>
    <t xml:space="preserve">Оплата за вет. услуги - кастрацию собаки Дена в вет. клинике "В мире животных" </t>
  </si>
  <si>
    <t xml:space="preserve">Оплата за вет. услуги - стерилизацию собаки Даны в вет. клинике "Пантера" г. Воскресенск </t>
  </si>
  <si>
    <t xml:space="preserve">Оплата за вет. услуги - стационарное содержание после стерилизации кошки Сары в вет. клинике "Фауна" </t>
  </si>
  <si>
    <t>Оплата за вет. услуги - стерилизацию кошки Мамушки в вет. клинике "Свой Доктор" Кунцево</t>
  </si>
  <si>
    <t>Оплата за вет. услуги - стерилизацию собак Алсу и Ариши в вет. клинике "Дорог каждый"</t>
  </si>
  <si>
    <t>Оплата за вет. услуги - стерилизацию кошки Майи в вет. клинике "Аист-вет" Одинцово</t>
  </si>
  <si>
    <t xml:space="preserve">Оплата за вет. услуги - стерилизацию кошки Маруси в вет. клинике "Аист-вет" Одинцово </t>
  </si>
  <si>
    <t xml:space="preserve">Оплата за вет. услуги - стерилизацию собаки Мухи в вет. клинике "В мире животных" </t>
  </si>
  <si>
    <t>Оплата за вет. услуги - стерилизацию собаки Адель в вет. клинике "Беланта" Братеево</t>
  </si>
  <si>
    <t>Оплата за вет. услуги - стационарное содержание кошки Жуси в вет. клинике "Аист-вет" Строгино</t>
  </si>
  <si>
    <t xml:space="preserve">Оплата за вет. услуги - лечение собаки Моны в вет. клинике "Биоконтроль" </t>
  </si>
  <si>
    <t xml:space="preserve">Оплата за вет. услуги - лечение кошки Ляли в вет. клинике "Биоконтроль" </t>
  </si>
  <si>
    <t>Оплата за вет. услуги - лечение кошки Белки в вет. клинике "Биоконтроль"</t>
  </si>
  <si>
    <t>Оплата за вет. услуги - лечение собаки Жужы в вет. клинике "Биоконтроль"</t>
  </si>
  <si>
    <t xml:space="preserve">Оплата за вет. услуги - проведение УЗИ собаке Тото в вет. клинике "Умка" </t>
  </si>
  <si>
    <t>Оплата за вет. услуги - лечение собаки Жужи в вет. клинике "Биоконтроль"</t>
  </si>
  <si>
    <t>Оплата за лекарственные препараты для кота Вениамина</t>
  </si>
  <si>
    <t xml:space="preserve">Оплата за вет. услуги - лечение кота Марио в вет. клинике "Ковчег" </t>
  </si>
  <si>
    <t>Оплата за вет. услуги - лечение собаки Шкоды в вет. клинике "Беланта" Братеево</t>
  </si>
  <si>
    <t>Оплата за вет. услуги - обследование собаки Ви в вет. клинике "Беланта" Братеево</t>
  </si>
  <si>
    <t xml:space="preserve">Оплата за вет. услуги - проведение ультразвукового исследования кошке Джулии в вет. клинике "Свой Доктор" Кунцево </t>
  </si>
  <si>
    <t xml:space="preserve">Оплата за вет. услуги - проведение операции кошке Джулии в вет. клинике "Алисавет" на ул. Лобачевского </t>
  </si>
  <si>
    <t>Оплата за вет. услуги - обследование собаки Сони в вет. клинике "Биоконтроль"</t>
  </si>
  <si>
    <t>Оплата за вет. услуги - обследование собаки Терри в вет. клинике "Биоконтроль"</t>
  </si>
  <si>
    <t>Оплата за вет. услуги - проведение операции собаке Шерри в вет. клинике "Биоконтроль"</t>
  </si>
  <si>
    <t>Оплата за вет. услуги - обследование собаки Красса в вет. клинике "Биоконтроль"</t>
  </si>
  <si>
    <t xml:space="preserve">Оплата за диетический корм для кота Вениамина </t>
  </si>
  <si>
    <t>Налог при УСН</t>
  </si>
  <si>
    <t>Предоплата за бензин</t>
  </si>
  <si>
    <t>Предоплата за бензин и топливные карты</t>
  </si>
  <si>
    <t>Оплата за штамп самонаборный</t>
  </si>
  <si>
    <t>Оплата за бензин</t>
  </si>
  <si>
    <t>ANNA PAVLOVSKAYA</t>
  </si>
  <si>
    <t>IRINA BOLSHAKOVA</t>
  </si>
  <si>
    <t>DENIS LASHUKOV</t>
  </si>
  <si>
    <t>FAINA RAYGORODSKAYA</t>
  </si>
  <si>
    <t>TATYANA SPITSYNA</t>
  </si>
  <si>
    <t>OLGA NEDOSEKINA</t>
  </si>
  <si>
    <t>A. TUZHILKINA</t>
  </si>
  <si>
    <t>OLGA ORLOVSKAYA</t>
  </si>
  <si>
    <t>TAISIYA MAXIMOVA</t>
  </si>
  <si>
    <t>DARIA GORYACHEVA</t>
  </si>
  <si>
    <t>IRINA LAKTYUSHINA</t>
  </si>
  <si>
    <t>ROMAN ZHUKOV</t>
  </si>
  <si>
    <t>ILYA NOVOSELSKY</t>
  </si>
  <si>
    <t>ELENA DANILOVA</t>
  </si>
  <si>
    <t>SHPILEVSKYA ELENA</t>
  </si>
  <si>
    <t>DANIIL KHIZOV</t>
  </si>
  <si>
    <t>TATIANA ZHILYAEVA</t>
  </si>
  <si>
    <t>ZINOVYEV ARTEM</t>
  </si>
  <si>
    <t>ELIZAVETA SHAKHOVA</t>
  </si>
  <si>
    <t>ELENA KOMAROVA-KEYS</t>
  </si>
  <si>
    <t>VALERIYA YAKHINA</t>
  </si>
  <si>
    <t>Андрей Урядов</t>
  </si>
  <si>
    <t>VLADISLAV PISKAREV</t>
  </si>
  <si>
    <t>04.08.2018</t>
  </si>
  <si>
    <t>YURIY NUKULIN</t>
  </si>
  <si>
    <t>ELENA PILYUGINA</t>
  </si>
  <si>
    <t>OKSANA MOROZ</t>
  </si>
  <si>
    <t>SERGEY SYRVACHEV</t>
  </si>
  <si>
    <t>V.OBUSHINSKY</t>
  </si>
  <si>
    <t>SKAKOVSKAYA MARIYA</t>
  </si>
  <si>
    <t>INNA TARGONSKAYA</t>
  </si>
  <si>
    <t>ALEXANDER KOTOV</t>
  </si>
  <si>
    <t>VARVARA SIDOROVA</t>
  </si>
  <si>
    <t>Благотворительное пожертвование на лечение кошки Ляли</t>
  </si>
  <si>
    <t>MARINA PETUKHOVA</t>
  </si>
  <si>
    <t>NATALIA MYASNIKOVA</t>
  </si>
  <si>
    <t>ELENA KOSTINA</t>
  </si>
  <si>
    <t>LILIA KHANSANAMYAN</t>
  </si>
  <si>
    <t>ROMAN VASILCHUK</t>
  </si>
  <si>
    <t>ELENA KARTSEVA</t>
  </si>
  <si>
    <t>QIWI VIRTUAL</t>
  </si>
  <si>
    <t>DARYA ZAKHAROVA</t>
  </si>
  <si>
    <t>TATYANA SHASHKINA</t>
  </si>
  <si>
    <t>ANGELINA KUZNETSOVA</t>
  </si>
  <si>
    <t>NATALIA SYSOEVA</t>
  </si>
  <si>
    <t>EKATERINA DMITROVA</t>
  </si>
  <si>
    <t>VASILISA DELONE</t>
  </si>
  <si>
    <t>NADEZHDA ULYANKINA</t>
  </si>
  <si>
    <t>OLGA MATVEEVA</t>
  </si>
  <si>
    <t>EVGENIJ BUKHARKOV</t>
  </si>
  <si>
    <t>ANASTASIYA LEVCHENKO</t>
  </si>
  <si>
    <t>YULIYA BALITSKAYA</t>
  </si>
  <si>
    <t>ELENA KAPUSTINA</t>
  </si>
  <si>
    <t>IRINA GERUSOVA</t>
  </si>
  <si>
    <t>YULIYA FEDOROVSKAYA</t>
  </si>
  <si>
    <t>ELENA KHARCHUTKINA</t>
  </si>
  <si>
    <t>SVETLANA AVALIANI</t>
  </si>
  <si>
    <t>EKATERINA BAGINA</t>
  </si>
  <si>
    <t>SVETLANA ZHIRKOVA</t>
  </si>
  <si>
    <t>IRINA KRASYUKOVA</t>
  </si>
  <si>
    <t>ALEKSEI PRUDNIKOV</t>
  </si>
  <si>
    <t>ELENA STOLBOVA</t>
  </si>
  <si>
    <t>IGOR KOVESHNIKOV</t>
  </si>
  <si>
    <t>OLGA KRUGLIKOVA</t>
  </si>
  <si>
    <t>MARIYA KAMYNKINA</t>
  </si>
  <si>
    <t>SERAFIMA TELEGINA</t>
  </si>
  <si>
    <t>ELIZAVETA KUZNETSOVA</t>
  </si>
  <si>
    <t>DARIA VOINOVA</t>
  </si>
  <si>
    <t>VADIM SHCHELOKOV</t>
  </si>
  <si>
    <t>JULIYA BELAVSKAYA</t>
  </si>
  <si>
    <t>KSENIA KONONOVA</t>
  </si>
  <si>
    <t>YULIYA SEMENOVA</t>
  </si>
  <si>
    <t>ANASTASIA GETMAN</t>
  </si>
  <si>
    <t>YULIYA CHEREPANOVA</t>
  </si>
  <si>
    <t>MARK KUZNETSOV</t>
  </si>
  <si>
    <t>OLGA FEDOSKINA</t>
  </si>
  <si>
    <t>EKATERINA GORDEEVA</t>
  </si>
  <si>
    <t>NINA POMUKHINA</t>
  </si>
  <si>
    <t>DARYA SHISHKINA</t>
  </si>
  <si>
    <t>11.08.2018</t>
  </si>
  <si>
    <t>MIKHAIL ALEXANDROV</t>
  </si>
  <si>
    <t>ELENA ROSOKHA</t>
  </si>
  <si>
    <t>ALENA SINICHKINA</t>
  </si>
  <si>
    <t>EKATERIN ZHEREKHOVA</t>
  </si>
  <si>
    <t>ALEXANDER CHERNIKOV</t>
  </si>
  <si>
    <t>OLGA MASHKO</t>
  </si>
  <si>
    <t>ANNA ZAKHAROVA</t>
  </si>
  <si>
    <t>OLGA MALMBERG</t>
  </si>
  <si>
    <t>VIKTORIA ROMANOVA</t>
  </si>
  <si>
    <t>POLINA RAZUMOVA</t>
  </si>
  <si>
    <t>MURAD SAIDOV</t>
  </si>
  <si>
    <t>ROMAN KIRIAK</t>
  </si>
  <si>
    <t>YULIYA KOENOVA</t>
  </si>
  <si>
    <t>ILIA LUMPOV</t>
  </si>
  <si>
    <t>ELENA VOLKOVA</t>
  </si>
  <si>
    <t>ALEXANDRA GROMOVA</t>
  </si>
  <si>
    <t>SERGEI DEVIATKIN</t>
  </si>
  <si>
    <t>IRINA ANTONOVA</t>
  </si>
  <si>
    <t>OLGA SVESHNIKOVA</t>
  </si>
  <si>
    <t>YULIYA SOKOLOVA</t>
  </si>
  <si>
    <t>JULIA TSYMBALYUK</t>
  </si>
  <si>
    <t>ALEXEY LOPATCHENKO</t>
  </si>
  <si>
    <t>NATALIA RYZHOVA</t>
  </si>
  <si>
    <t>DUBIKOVA ELENA</t>
  </si>
  <si>
    <t>NATALYA YAKUNINA</t>
  </si>
  <si>
    <t>MARINA KOSTEREVA</t>
  </si>
  <si>
    <t>T.KONSTANTINOVA</t>
  </si>
  <si>
    <t>RAMIL ZARTDINOV</t>
  </si>
  <si>
    <t>ELLA ATABEKOVA</t>
  </si>
  <si>
    <t>INNA YAROSLAVTSEVA</t>
  </si>
  <si>
    <t>OLGA BORISENKO</t>
  </si>
  <si>
    <t>EKATERINA ANTONYUK</t>
  </si>
  <si>
    <t>DMITRY KUBAENKO</t>
  </si>
  <si>
    <t>MARIA MEDVEDKOVA</t>
  </si>
  <si>
    <t>SOFYA SHILENKO</t>
  </si>
  <si>
    <t>OLGA SAVINA</t>
  </si>
  <si>
    <t>LUKONINA LARISSA</t>
  </si>
  <si>
    <t>ANNA KURGAN</t>
  </si>
  <si>
    <t>Благотворительное пожертвование на покупку будок для приюта</t>
  </si>
  <si>
    <t>PRONCHENKOVA</t>
  </si>
  <si>
    <t>ELENA PODCHALIMOVA</t>
  </si>
  <si>
    <t>18.08.2018</t>
  </si>
  <si>
    <t>SVETLANA LOGASHKINA</t>
  </si>
  <si>
    <t>V. OKHOTNITSKAYA</t>
  </si>
  <si>
    <t>ALENA LATYPOVA</t>
  </si>
  <si>
    <t>DARIA KISELEVA</t>
  </si>
  <si>
    <t>MARINA KLENINA</t>
  </si>
  <si>
    <t>ANNA MARISYUK</t>
  </si>
  <si>
    <t>K. SHALOMITSKAYA</t>
  </si>
  <si>
    <t>YULIYA POLEVAYA</t>
  </si>
  <si>
    <t>SVETLANA VASILEVA</t>
  </si>
  <si>
    <t>A.UGOLNIKOVA</t>
  </si>
  <si>
    <t>EKATERINA IVANOVA</t>
  </si>
  <si>
    <t>ANNA KOTOVA</t>
  </si>
  <si>
    <t>MARIYA NOVOZHILOVA</t>
  </si>
  <si>
    <t>SERGEY BONDAREV</t>
  </si>
  <si>
    <t>IRINA KURNOSOVA</t>
  </si>
  <si>
    <t>Благотворительное пожертвование на лечение собаки Персика</t>
  </si>
  <si>
    <t>JULIA MOSHCHITSKAYA</t>
  </si>
  <si>
    <t>PAVLO KONOVALENKO</t>
  </si>
  <si>
    <t>KIRILL LYUBKIN</t>
  </si>
  <si>
    <t>FEODOR BASKOV</t>
  </si>
  <si>
    <t>NATALIA GUKASYAN</t>
  </si>
  <si>
    <t>ELENA DAVYDOVA</t>
  </si>
  <si>
    <t>ALEXANDER KABALENOV</t>
  </si>
  <si>
    <t>ALENA GAYDUK</t>
  </si>
  <si>
    <t>YULIYA MAKAROVA</t>
  </si>
  <si>
    <t>ANNA PANIKHINA</t>
  </si>
  <si>
    <t>EKATERINA SKOBEYKO</t>
  </si>
  <si>
    <t>EKATERINA GORBATENKO</t>
  </si>
  <si>
    <t>ANNA SOROKOTYAGINA</t>
  </si>
  <si>
    <t>EKATERINA SHATILOVA</t>
  </si>
  <si>
    <t>IRINA ILINA</t>
  </si>
  <si>
    <t>MARIA DIMENTOVA</t>
  </si>
  <si>
    <t>OKSANA VASILEVSKAYA</t>
  </si>
  <si>
    <t>ELENA GROMOVA</t>
  </si>
  <si>
    <t>TATIANA BALTUTIS</t>
  </si>
  <si>
    <t>LYUDMILA SMOLLER</t>
  </si>
  <si>
    <t>DANILA FEDOROV</t>
  </si>
  <si>
    <t>SVETLANA VOROBYEVA</t>
  </si>
  <si>
    <t>SEMEN FEDOTOV</t>
  </si>
  <si>
    <t>ANNA KOROBEINIKOVA</t>
  </si>
  <si>
    <t>MIKHAIL SOMOV</t>
  </si>
  <si>
    <t>ANASTASIA MORGUNOVA</t>
  </si>
  <si>
    <t>KARINA MALYA</t>
  </si>
  <si>
    <t>ANNA PETRENKO</t>
  </si>
  <si>
    <t>NATALIA KLIUEVA</t>
  </si>
  <si>
    <t>DARIA LABKOVSKAYA</t>
  </si>
  <si>
    <t>EKATERINA MAKARENKOVA</t>
  </si>
  <si>
    <t>ANASTASIA SHNAYDERMAN</t>
  </si>
  <si>
    <t>OLGA MEKHANIKOVA</t>
  </si>
  <si>
    <t>VALERIA YAKHINA</t>
  </si>
  <si>
    <t>EKATERIN ALEXANDROVA</t>
  </si>
  <si>
    <t>DINARA SHAYKHINA</t>
  </si>
  <si>
    <t>ALEXANDER NIKITIN</t>
  </si>
  <si>
    <t>SVITLANA ZHELTOVA</t>
  </si>
  <si>
    <t>25.08.2018</t>
  </si>
  <si>
    <t>ALEKSANDRA SOKOLOVA</t>
  </si>
  <si>
    <t>YULIYA KOCHEROVA</t>
  </si>
  <si>
    <t>OLGA MARKHASHOVA</t>
  </si>
  <si>
    <t>IRINA NIKOLAEVA</t>
  </si>
  <si>
    <t>OKSANA SHOLTYREVA</t>
  </si>
  <si>
    <t>ALEVTINA STROITELEVA</t>
  </si>
  <si>
    <t>PAVEL TIMOFEEV</t>
  </si>
  <si>
    <t>EKATERINA GORBATIKOVA</t>
  </si>
  <si>
    <t>ALINA BONDARENKO</t>
  </si>
  <si>
    <t>ANNA RAKOVICH-NAKHIMOVA</t>
  </si>
  <si>
    <t>IVAN KOZLOV</t>
  </si>
  <si>
    <t>INESSA ROCHEVA</t>
  </si>
  <si>
    <t>AT</t>
  </si>
  <si>
    <t>VALERIYA MELESHINA</t>
  </si>
  <si>
    <t>ALEXANDRA KRAVCHENKO</t>
  </si>
  <si>
    <t>TATYANA KRIVTSOVA</t>
  </si>
  <si>
    <t>NATALIA FEDOSEEVA</t>
  </si>
  <si>
    <t>NADEZHDA PRIKHODKO</t>
  </si>
  <si>
    <t>TATIANA KUZOVLEVA</t>
  </si>
  <si>
    <t>ANTONINA KUZNETSOVA</t>
  </si>
  <si>
    <t>Вадим Колесников</t>
  </si>
  <si>
    <t>REZEDA AKHMETZHANOVA</t>
  </si>
  <si>
    <t>OLGA PAVSHOK</t>
  </si>
  <si>
    <t>VALERIYA ARISTOVA</t>
  </si>
  <si>
    <t>GALINA KLIMOVA</t>
  </si>
  <si>
    <t>DIANA DEMINA</t>
  </si>
  <si>
    <t>DARIA RYAZANTSEVA</t>
  </si>
  <si>
    <t>Благотворительное пожертвование на лечение кота Васи</t>
  </si>
  <si>
    <t>IRINA SHINOVA</t>
  </si>
  <si>
    <t>SHMIDT ANNA</t>
  </si>
  <si>
    <t>MARIIA SAPRONOVA</t>
  </si>
  <si>
    <t>ALEKSANDR PLETNEV</t>
  </si>
  <si>
    <t>VITALIY BALAKHONOV</t>
  </si>
  <si>
    <t>ANASTASIA KOLTYSHEVA</t>
  </si>
  <si>
    <t>ANNA YURCHENKO</t>
  </si>
  <si>
    <t>OLGA PEKUSHEVA</t>
  </si>
  <si>
    <t>SERGEI GORSHKOV</t>
  </si>
  <si>
    <t>OLEG DURNEV</t>
  </si>
  <si>
    <t>LILIIA BRAINIS</t>
  </si>
  <si>
    <t>Благотворительное пожертвование на лечение собаки Рыжий</t>
  </si>
  <si>
    <t>ANNA KORKH</t>
  </si>
  <si>
    <t>Благотворительное пожертвование на лечение собаки Ви</t>
  </si>
  <si>
    <t>BALAKAEVA YULIA</t>
  </si>
  <si>
    <t>DENIS OSIPOV</t>
  </si>
  <si>
    <t>ALEXANDR BOLSHOV</t>
  </si>
  <si>
    <t>MULTI CARD</t>
  </si>
  <si>
    <t>NATALYA YAGOD</t>
  </si>
  <si>
    <t>VLADISLAV KURENKOV</t>
  </si>
  <si>
    <t>сентябрь</t>
  </si>
  <si>
    <t>Дата зачисления 
на р/сч</t>
  </si>
  <si>
    <t>Степан Мальцев</t>
  </si>
  <si>
    <t>Алена</t>
  </si>
  <si>
    <t>Саша</t>
  </si>
  <si>
    <t>Надежда</t>
  </si>
  <si>
    <t>Dmitrii Lebedeb</t>
  </si>
  <si>
    <t>Анастасия Логинова</t>
  </si>
  <si>
    <t>Люблю животных</t>
  </si>
  <si>
    <t>Тимур Ждиханов</t>
  </si>
  <si>
    <t>Alexsandr</t>
  </si>
  <si>
    <t>Ирина я</t>
  </si>
  <si>
    <t>Дмитрий 11 лет</t>
  </si>
  <si>
    <t>2182</t>
  </si>
  <si>
    <t>5904</t>
  </si>
  <si>
    <t>4101</t>
  </si>
  <si>
    <t>9396</t>
  </si>
  <si>
    <t>5199</t>
  </si>
  <si>
    <t>3182</t>
  </si>
  <si>
    <t>5747</t>
  </si>
  <si>
    <t>7689</t>
  </si>
  <si>
    <t>1634</t>
  </si>
  <si>
    <t>5094</t>
  </si>
  <si>
    <t>3806</t>
  </si>
  <si>
    <t>2490</t>
  </si>
  <si>
    <t>0508</t>
  </si>
  <si>
    <t>1423</t>
  </si>
  <si>
    <t>1898</t>
  </si>
  <si>
    <t>5975</t>
  </si>
  <si>
    <t>1424</t>
  </si>
  <si>
    <t>6182</t>
  </si>
  <si>
    <t>4242</t>
  </si>
  <si>
    <t>7077</t>
  </si>
  <si>
    <t>9260</t>
  </si>
  <si>
    <t>6859</t>
  </si>
  <si>
    <t>5058</t>
  </si>
  <si>
    <t>0723</t>
  </si>
  <si>
    <t>2651</t>
  </si>
  <si>
    <t>1785</t>
  </si>
  <si>
    <t>5220</t>
  </si>
  <si>
    <t>5948</t>
  </si>
  <si>
    <t>0978</t>
  </si>
  <si>
    <t>5713</t>
  </si>
  <si>
    <t>8118</t>
  </si>
  <si>
    <t>0567</t>
  </si>
  <si>
    <t>9700</t>
  </si>
  <si>
    <t>3765</t>
  </si>
  <si>
    <t>0173</t>
  </si>
  <si>
    <t>1175</t>
  </si>
  <si>
    <t>5883</t>
  </si>
  <si>
    <t>4023</t>
  </si>
  <si>
    <t>1232</t>
  </si>
  <si>
    <t>5307</t>
  </si>
  <si>
    <t>6649</t>
  </si>
  <si>
    <t>8156</t>
  </si>
  <si>
    <t>5148</t>
  </si>
  <si>
    <t>8494</t>
  </si>
  <si>
    <t>1193</t>
  </si>
  <si>
    <t>9610</t>
  </si>
  <si>
    <t>5921</t>
  </si>
  <si>
    <t>8066</t>
  </si>
  <si>
    <t>6667</t>
  </si>
  <si>
    <t>4544</t>
  </si>
  <si>
    <t>3740</t>
  </si>
  <si>
    <t>2074</t>
  </si>
  <si>
    <t>9633</t>
  </si>
  <si>
    <t>3135</t>
  </si>
  <si>
    <t>1404</t>
  </si>
  <si>
    <t>5328</t>
  </si>
  <si>
    <t>3006</t>
  </si>
  <si>
    <t>0525</t>
  </si>
  <si>
    <t>0122</t>
  </si>
  <si>
    <t>8511</t>
  </si>
  <si>
    <t>6598</t>
  </si>
  <si>
    <t>9621</t>
  </si>
  <si>
    <t>5589</t>
  </si>
  <si>
    <t>4057</t>
  </si>
  <si>
    <t>4883</t>
  </si>
  <si>
    <t>0276</t>
  </si>
  <si>
    <t>0522</t>
  </si>
  <si>
    <t>0669</t>
  </si>
  <si>
    <t>0216</t>
  </si>
  <si>
    <t>0744</t>
  </si>
  <si>
    <t>0732</t>
  </si>
  <si>
    <t>Оплата за вет. услуги - стерилизацию кошки Сансары в вет. клинике "Умка"</t>
  </si>
  <si>
    <t>Оплата за вет. услуги - стерилизацию собаки Леи и кошки Виты в вет. клинике "Свой Доктор" Кунцево</t>
  </si>
  <si>
    <t>Оплата за вет. услуги - стерилизацию собаки Шанти в вет. клинике "10 Жизней"</t>
  </si>
  <si>
    <t>Оплата за вет. услуги - стерилизацию кошки Тайки в вет. клинике "10 Жизней"</t>
  </si>
  <si>
    <t>Оплата за вет. услуги - стерилизацию кошки Чернуши в вет. клинике "10 Жизней"</t>
  </si>
  <si>
    <t>Оплата за вет. услуги - стерилизацию кошки Ночки в вет. клинике "Пантера" г. Воскресенск</t>
  </si>
  <si>
    <t>Оплата за вет. услуги - стерилизацию кошки Моны в вет. клинике "Свой Доктор" Кунцево</t>
  </si>
  <si>
    <t>Оплата за вет. услуги - стерилизацию собак Ясмин и Терри в вет. клинике "Аист-вет" Одинцово</t>
  </si>
  <si>
    <t>Оплата за вет. услуги - стерилизацию кошки Мурки в вет. клинике "Ковчег"</t>
  </si>
  <si>
    <t>Оплата за вет. услуги - стерилизацию кошки Фроси в вет. клинике "Фауна"</t>
  </si>
  <si>
    <t xml:space="preserve">Оплата за вет. услуги - стерилизацию кошек Мики и Мяки в вет. клинике "Фауна" </t>
  </si>
  <si>
    <t>Оплата за вет. услуги - стерилизацию кошки Дуни в вет. клинике "Свой Доктор" Кунцево</t>
  </si>
  <si>
    <t>Оплата за вет. услуги - стерилизацию кошек Даши, Муси и Миры в вет. клинике "Пантера" г. Воскресенск</t>
  </si>
  <si>
    <t>Оплата за вет. услуги - стерилизацию кошек Агаты, Маруси, Эксмошки и Мышки в зооцентре "КиС"</t>
  </si>
  <si>
    <t xml:space="preserve">Оплата за вет. услуги - стерилизацию собаки Лучаны в вет. клинике "Алисавет" на ул. Лобачевского </t>
  </si>
  <si>
    <t>Оплата за вет. услуги - стерилизацию кошки Аси в вет. клинике "Свой Доктор" Кунцево</t>
  </si>
  <si>
    <t xml:space="preserve">Оплата за вет. услуги - стерилизацию кошки Зайки в вет. клинике "Пантера" г. Воскресенск </t>
  </si>
  <si>
    <t>Оплата за вет. услуги - стерилизацию собаки Джесси в вет. клинике "Алисавет" Бутово</t>
  </si>
  <si>
    <t>Оплата за вет. услуги - стерилизацию собаки Масяни в вет. клинике "Алисавет" Бутово</t>
  </si>
  <si>
    <t xml:space="preserve">Оплата за вет. услуги - стерилизацию кошки Белки в вет. клинике "Алисавет" Бутово </t>
  </si>
  <si>
    <t>Оплата за вет. услуги - стерилизацию кошки Кесси в вет. клинике "Алисавет" Бутово</t>
  </si>
  <si>
    <t>Оплата за вет. услуги - стерилизацию собаки Альмы в вет. клинике "Алисавет" Бутово</t>
  </si>
  <si>
    <t>Оплата за вет. услуги - стерилизацию собаки Эльзы в вет. клинике "Алисавет" Бутово</t>
  </si>
  <si>
    <t xml:space="preserve">Оплата за вет. услуги - стерилизацию собаки Лады в вет. клинике "Алисавет" на ул. Лобачевского </t>
  </si>
  <si>
    <t>Оплата за вет. услуги - стерилизацию кошки Жуси в вет. клинике "Аист-вет" Строгино</t>
  </si>
  <si>
    <t>Оплата труда сотрудников, занятых в реализации проекта (3 человека), за август</t>
  </si>
  <si>
    <t>Налоги и взносы от ФОТ сотрудников, занятых в релизации проекта, за август</t>
  </si>
  <si>
    <t>Налоги и взносы от ФОТ сотрудника, занятого в релизации программы, за август</t>
  </si>
  <si>
    <t>Заработная плата сотрудника, занятого в релизации программы, за август</t>
  </si>
  <si>
    <t>Заработная плата сотрудников (2 человека), занятых в релизации программы, за август</t>
  </si>
  <si>
    <t>Налоги и взносы от ФОТ сотрудников, занятых в релизации программы, за август</t>
  </si>
  <si>
    <t>Абонентская плата за онлайн мониторинг</t>
  </si>
  <si>
    <t>Заработная плата сотрудников (3 человека), занятых в релизации программы, за август</t>
  </si>
  <si>
    <t>Оплата труда АУП (координирование и развитие Фонда, бух. учет, 3 человека) за август</t>
  </si>
  <si>
    <t>Оплата труда АУП (координирование и развитие Фонда, бух. учет, 3 человека) за июль</t>
  </si>
  <si>
    <t>Перечисление налогов и взносов от ФОТ за август</t>
  </si>
  <si>
    <t>Перечисление налогов и взносов от ФОТ за июнь, июль</t>
  </si>
  <si>
    <t>Оплата за вет. услуги - стерилизацию кошки Солнышко в вет. клинике "Лемур" г. Воскресенск</t>
  </si>
  <si>
    <t>Оплата за компрессор и фиксирующий ремень</t>
  </si>
  <si>
    <t>Оплата за услуги почты</t>
  </si>
  <si>
    <t>500,00 RUB</t>
  </si>
  <si>
    <t>550,00 RUB</t>
  </si>
  <si>
    <t>699,63 RUB</t>
  </si>
  <si>
    <t>600,00 RUB</t>
  </si>
  <si>
    <t>1 000,00 RUB</t>
  </si>
  <si>
    <t>2 000,00 RUB</t>
  </si>
  <si>
    <t>300,00 RUB</t>
  </si>
  <si>
    <t>590,00 RUB</t>
  </si>
  <si>
    <t>Буслова Наталья</t>
  </si>
  <si>
    <t>Климанова Виктория</t>
  </si>
  <si>
    <t>Yulia Khismatullina</t>
  </si>
  <si>
    <t>Коричнева Яна</t>
  </si>
  <si>
    <t>Ekaterina Nikitina</t>
  </si>
  <si>
    <t>Dmitri Lihhatsov</t>
  </si>
  <si>
    <t>Благотворительное пожертвование. С Международным днем кошек</t>
  </si>
  <si>
    <t>Оплата за вет. услуги - стерилизацию собаки Жучки в вет. клинике "Ветпомощь"</t>
  </si>
  <si>
    <t>Оплата за вет. услуги - стерилизацию кошек Багиры, Маши, Тины и кастрацию кота Коломбо в вет. клинике "Дорог каждый"</t>
  </si>
  <si>
    <t>Оплата за вет. услуги - стерилизацию кошки Триши в вет. клинике "КрасногорьеВет"</t>
  </si>
  <si>
    <t>Благотворительные пожертвования, собранные в ящик для сбора пожертвований, установленный в вет. клинике "Биоконтроль"</t>
  </si>
  <si>
    <t>Благотворительные пожертвования, собранные в ящик для сбора пожертвований, установленный в вет. центре "Комондор"</t>
  </si>
  <si>
    <t>Благотворительные пожертвования, собранные в ящик для сбора пожертвований, установленный в вет. клинике "Бимка" Ашукино</t>
  </si>
  <si>
    <t>Благотворительные пожертвования, собранные в ящик для сбора пожертвований, установленный в вет. клинике "Бимка" Лесной</t>
  </si>
  <si>
    <t>Благотворительные пожертвования, собранные в ящик для сбора пожертвований, установленный в вет. клинике "Беланта" Братеево</t>
  </si>
  <si>
    <t>Благотворительные пожертвования, собранные в ящик для сбора пожертвований, установленный в вет. клинике "Аист-вет" Строгино</t>
  </si>
  <si>
    <t>Благотворительные пожертвования, собранные в ящик для сбора пожертвований, установленный в вет. клинике "В мире животных"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</si>
</sst>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#,##0.00&quot;р.&quot;"/>
    <numFmt numFmtId="180" formatCode="#\ ##0.00"/>
    <numFmt numFmtId="187" formatCode="dd\.mm\.yyyy"/>
  </numFmts>
  <fonts count="1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Protection="0"/>
  </cellStyleXfs>
  <cellXfs count="16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4" fontId="4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73" fontId="2" fillId="4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4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4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4" fontId="1" fillId="0" borderId="1" xfId="0" applyNumberFormat="1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9" fillId="4" borderId="2" xfId="0" applyFont="1" applyFill="1" applyBorder="1" applyAlignment="1" applyProtection="1">
      <alignment horizontal="left" vertical="center"/>
    </xf>
    <xf numFmtId="4" fontId="0" fillId="4" borderId="3" xfId="0" applyNumberFormat="1" applyFill="1" applyBorder="1" applyAlignment="1" applyProtection="1">
      <alignment horizontal="center" vertical="center"/>
    </xf>
    <xf numFmtId="173" fontId="9" fillId="4" borderId="4" xfId="0" applyNumberFormat="1" applyFont="1" applyFill="1" applyBorder="1" applyAlignment="1" applyProtection="1">
      <alignment horizontal="right"/>
    </xf>
    <xf numFmtId="0" fontId="13" fillId="2" borderId="5" xfId="0" applyFont="1" applyFill="1" applyBorder="1" applyAlignment="1" applyProtection="1">
      <alignment horizontal="center" vertical="center" wrapText="1"/>
    </xf>
    <xf numFmtId="4" fontId="13" fillId="2" borderId="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14" fontId="13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87" fontId="1" fillId="0" borderId="6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4" fontId="3" fillId="3" borderId="2" xfId="0" applyNumberFormat="1" applyFont="1" applyFill="1" applyBorder="1" applyAlignment="1" applyProtection="1">
      <alignment horizontal="left" vertical="center"/>
    </xf>
    <xf numFmtId="4" fontId="1" fillId="3" borderId="3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 wrapText="1"/>
    </xf>
    <xf numFmtId="0" fontId="14" fillId="5" borderId="18" xfId="0" applyNumberFormat="1" applyFont="1" applyFill="1" applyBorder="1" applyAlignment="1" applyProtection="1">
      <alignment horizontal="center" vertical="center" wrapText="1"/>
    </xf>
    <xf numFmtId="4" fontId="14" fillId="5" borderId="18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left" vertical="center" wrapText="1"/>
    </xf>
    <xf numFmtId="0" fontId="15" fillId="5" borderId="18" xfId="0" applyNumberFormat="1" applyFont="1" applyFill="1" applyBorder="1" applyAlignment="1" applyProtection="1">
      <alignment horizontal="center" vertical="center" wrapText="1"/>
    </xf>
    <xf numFmtId="4" fontId="15" fillId="5" borderId="18" xfId="0" applyNumberFormat="1" applyFont="1" applyFill="1" applyBorder="1" applyAlignment="1" applyProtection="1">
      <alignment horizontal="center" vertical="center" wrapText="1"/>
    </xf>
    <xf numFmtId="0" fontId="15" fillId="5" borderId="18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Border="1" applyAlignment="1">
      <alignment horizontal="center"/>
    </xf>
    <xf numFmtId="187" fontId="1" fillId="0" borderId="7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4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5" fillId="5" borderId="1" xfId="0" applyNumberFormat="1" applyFont="1" applyFill="1" applyBorder="1" applyAlignment="1" applyProtection="1">
      <alignment horizontal="center" vertical="center" wrapText="1"/>
    </xf>
    <xf numFmtId="4" fontId="15" fillId="5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/>
    <xf numFmtId="14" fontId="1" fillId="0" borderId="1" xfId="0" applyNumberFormat="1" applyFont="1" applyFill="1" applyBorder="1" applyAlignment="1" applyProtection="1">
      <alignment horizontal="center" vertical="center"/>
    </xf>
    <xf numFmtId="14" fontId="3" fillId="3" borderId="3" xfId="0" applyNumberFormat="1" applyFont="1" applyFill="1" applyBorder="1" applyAlignment="1" applyProtection="1">
      <alignment vertical="center" wrapText="1"/>
    </xf>
    <xf numFmtId="14" fontId="3" fillId="3" borderId="4" xfId="0" applyNumberFormat="1" applyFont="1" applyFill="1" applyBorder="1" applyAlignment="1" applyProtection="1">
      <alignment vertical="center" wrapText="1"/>
    </xf>
    <xf numFmtId="14" fontId="3" fillId="3" borderId="2" xfId="0" applyNumberFormat="1" applyFont="1" applyFill="1" applyBorder="1" applyAlignment="1" applyProtection="1">
      <alignment vertical="center"/>
    </xf>
    <xf numFmtId="14" fontId="3" fillId="3" borderId="3" xfId="0" applyNumberFormat="1" applyFont="1" applyFill="1" applyBorder="1" applyAlignment="1" applyProtection="1">
      <alignment vertical="center"/>
    </xf>
    <xf numFmtId="14" fontId="3" fillId="3" borderId="4" xfId="0" applyNumberFormat="1" applyFont="1" applyFill="1" applyBorder="1" applyAlignment="1" applyProtection="1">
      <alignment vertical="center"/>
    </xf>
    <xf numFmtId="0" fontId="15" fillId="5" borderId="19" xfId="0" applyNumberFormat="1" applyFont="1" applyFill="1" applyBorder="1" applyAlignment="1" applyProtection="1">
      <alignment horizontal="left" vertical="center" wrapText="1"/>
    </xf>
    <xf numFmtId="4" fontId="15" fillId="5" borderId="19" xfId="0" applyNumberFormat="1" applyFont="1" applyFill="1" applyBorder="1" applyAlignment="1" applyProtection="1">
      <alignment horizontal="center" vertical="center" wrapText="1"/>
    </xf>
    <xf numFmtId="0" fontId="14" fillId="5" borderId="18" xfId="0" applyNumberFormat="1" applyFont="1" applyFill="1" applyBorder="1" applyAlignment="1" applyProtection="1">
      <alignment horizontal="left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4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4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8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4" fontId="13" fillId="2" borderId="12" xfId="0" applyNumberFormat="1" applyFont="1" applyFill="1" applyBorder="1" applyAlignment="1" applyProtection="1">
      <alignment horizontal="center" vertical="center" wrapText="1"/>
    </xf>
    <xf numFmtId="14" fontId="14" fillId="0" borderId="18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" fontId="11" fillId="0" borderId="0" xfId="0" applyNumberFormat="1" applyFont="1" applyFill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14" fontId="2" fillId="3" borderId="13" xfId="0" applyNumberFormat="1" applyFont="1" applyFill="1" applyBorder="1" applyAlignment="1" applyProtection="1">
      <alignment horizontal="left" vertical="center"/>
    </xf>
    <xf numFmtId="14" fontId="2" fillId="3" borderId="14" xfId="0" applyNumberFormat="1" applyFont="1" applyFill="1" applyBorder="1" applyAlignment="1" applyProtection="1">
      <alignment horizontal="left" vertical="center"/>
    </xf>
    <xf numFmtId="14" fontId="2" fillId="3" borderId="15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15" fillId="5" borderId="1" xfId="0" applyNumberFormat="1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6</xdr:row>
      <xdr:rowOff>12700</xdr:rowOff>
    </xdr:to>
    <xdr:pic>
      <xdr:nvPicPr>
        <xdr:cNvPr id="35881" name="Рисунок 2">
          <a:extLst>
            <a:ext uri="{FF2B5EF4-FFF2-40B4-BE49-F238E27FC236}">
              <a16:creationId xmlns:a16="http://schemas.microsoft.com/office/drawing/2014/main" id="{640F87D1-C096-B246-9A76-91F85D02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36905" name="Рисунок 2">
          <a:extLst>
            <a:ext uri="{FF2B5EF4-FFF2-40B4-BE49-F238E27FC236}">
              <a16:creationId xmlns:a16="http://schemas.microsoft.com/office/drawing/2014/main" id="{775B983F-9046-1346-BDAC-394A97A8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053" name="Рисунок 2">
          <a:extLst>
            <a:ext uri="{FF2B5EF4-FFF2-40B4-BE49-F238E27FC236}">
              <a16:creationId xmlns:a16="http://schemas.microsoft.com/office/drawing/2014/main" id="{26F497AA-7C71-3640-BB2B-3D92CE255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37929" name="Рисунок 2">
          <a:extLst>
            <a:ext uri="{FF2B5EF4-FFF2-40B4-BE49-F238E27FC236}">
              <a16:creationId xmlns:a16="http://schemas.microsoft.com/office/drawing/2014/main" id="{90DD301F-0DDD-CF4B-AA75-48418E0D4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39975" name="Рисунок 2">
          <a:extLst>
            <a:ext uri="{FF2B5EF4-FFF2-40B4-BE49-F238E27FC236}">
              <a16:creationId xmlns:a16="http://schemas.microsoft.com/office/drawing/2014/main" id="{87D0BB80-2AC6-6948-89B4-AAE167D3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40967" name="Рисунок 2">
          <a:extLst>
            <a:ext uri="{FF2B5EF4-FFF2-40B4-BE49-F238E27FC236}">
              <a16:creationId xmlns:a16="http://schemas.microsoft.com/office/drawing/2014/main" id="{27408712-E759-3143-8DAC-E4223B0B7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2093" name="Рисунок 2">
          <a:extLst>
            <a:ext uri="{FF2B5EF4-FFF2-40B4-BE49-F238E27FC236}">
              <a16:creationId xmlns:a16="http://schemas.microsoft.com/office/drawing/2014/main" id="{7DF396D7-91C3-744B-BAD0-A86C063B2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38953" name="Рисунок 2">
          <a:extLst>
            <a:ext uri="{FF2B5EF4-FFF2-40B4-BE49-F238E27FC236}">
              <a16:creationId xmlns:a16="http://schemas.microsoft.com/office/drawing/2014/main" id="{5E29D50C-E773-E54C-8F39-822B90D1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37"/>
  <sheetViews>
    <sheetView showGridLines="0" tabSelected="1" zoomScaleNormal="100" workbookViewId="0">
      <selection activeCell="A8" sqref="A8"/>
    </sheetView>
  </sheetViews>
  <sheetFormatPr baseColWidth="10" defaultRowHeight="15" x14ac:dyDescent="0.2"/>
  <cols>
    <col min="1" max="1" width="24.1640625" style="1" customWidth="1"/>
    <col min="2" max="2" width="46.5" style="2" customWidth="1"/>
    <col min="3" max="3" width="19.5" style="7" customWidth="1"/>
    <col min="4" max="256" width="8.83203125" customWidth="1"/>
  </cols>
  <sheetData>
    <row r="1" spans="1:3" ht="19" x14ac:dyDescent="0.25">
      <c r="B1" s="143" t="s">
        <v>16</v>
      </c>
      <c r="C1" s="143"/>
    </row>
    <row r="2" spans="1:3" ht="19" x14ac:dyDescent="0.25">
      <c r="B2" s="143" t="s">
        <v>17</v>
      </c>
      <c r="C2" s="143"/>
    </row>
    <row r="3" spans="1:3" ht="19" x14ac:dyDescent="0.25">
      <c r="B3" s="38"/>
      <c r="C3" s="38"/>
    </row>
    <row r="4" spans="1:3" ht="19" x14ac:dyDescent="0.25">
      <c r="B4" s="142" t="s">
        <v>3</v>
      </c>
      <c r="C4" s="142"/>
    </row>
    <row r="5" spans="1:3" ht="19" x14ac:dyDescent="0.25">
      <c r="B5" s="142" t="s">
        <v>15</v>
      </c>
      <c r="C5" s="142"/>
    </row>
    <row r="6" spans="1:3" ht="19" x14ac:dyDescent="0.2">
      <c r="B6" s="145" t="s">
        <v>160</v>
      </c>
      <c r="C6" s="145"/>
    </row>
    <row r="7" spans="1:3" ht="15" customHeight="1" x14ac:dyDescent="0.2">
      <c r="B7" s="39"/>
      <c r="C7" s="39"/>
    </row>
    <row r="9" spans="1:3" x14ac:dyDescent="0.2">
      <c r="A9" s="138" t="s">
        <v>161</v>
      </c>
      <c r="B9" s="139"/>
      <c r="C9" s="30">
        <v>2000414.46</v>
      </c>
    </row>
    <row r="10" spans="1:3" x14ac:dyDescent="0.2">
      <c r="C10" s="31"/>
    </row>
    <row r="11" spans="1:3" x14ac:dyDescent="0.2">
      <c r="A11" s="138" t="s">
        <v>162</v>
      </c>
      <c r="B11" s="139"/>
      <c r="C11" s="32">
        <f>SUM(C12:C17)</f>
        <v>831054.8665</v>
      </c>
    </row>
    <row r="12" spans="1:3" x14ac:dyDescent="0.2">
      <c r="A12" s="140" t="s">
        <v>36</v>
      </c>
      <c r="B12" s="141"/>
      <c r="C12" s="33">
        <f>CloudPayments!C265</f>
        <v>254052.459</v>
      </c>
    </row>
    <row r="13" spans="1:3" x14ac:dyDescent="0.2">
      <c r="A13" s="140" t="s">
        <v>22</v>
      </c>
      <c r="B13" s="141"/>
      <c r="C13" s="33">
        <f>PayPal!D19</f>
        <v>6879.5700000000006</v>
      </c>
    </row>
    <row r="14" spans="1:3" x14ac:dyDescent="0.2">
      <c r="A14" s="140" t="s">
        <v>25</v>
      </c>
      <c r="B14" s="141"/>
      <c r="C14" s="33">
        <f>Yandex!C20</f>
        <v>5598.72</v>
      </c>
    </row>
    <row r="15" spans="1:3" x14ac:dyDescent="0.2">
      <c r="A15" s="140" t="s">
        <v>27</v>
      </c>
      <c r="B15" s="141"/>
      <c r="C15" s="33">
        <f>Qiwi!C66</f>
        <v>13680.047499999999</v>
      </c>
    </row>
    <row r="16" spans="1:3" x14ac:dyDescent="0.2">
      <c r="A16" s="53" t="s">
        <v>32</v>
      </c>
      <c r="B16" s="54"/>
      <c r="C16" s="33">
        <f>Смс!C123</f>
        <v>12388.6</v>
      </c>
    </row>
    <row r="17" spans="1:3" x14ac:dyDescent="0.2">
      <c r="A17" s="17" t="s">
        <v>21</v>
      </c>
      <c r="B17" s="17"/>
      <c r="C17" s="33">
        <f>СБ!B147</f>
        <v>538455.47</v>
      </c>
    </row>
    <row r="18" spans="1:3" x14ac:dyDescent="0.2">
      <c r="A18" s="21"/>
      <c r="B18" s="21"/>
      <c r="C18" s="34"/>
    </row>
    <row r="19" spans="1:3" x14ac:dyDescent="0.2">
      <c r="A19" s="138" t="s">
        <v>163</v>
      </c>
      <c r="B19" s="144"/>
      <c r="C19" s="35">
        <f>SUM(C20:C29)</f>
        <v>1199403.7583399999</v>
      </c>
    </row>
    <row r="20" spans="1:3" x14ac:dyDescent="0.2">
      <c r="A20" s="18" t="s">
        <v>4</v>
      </c>
      <c r="B20" s="19"/>
      <c r="C20" s="36">
        <f>SUM(Расходы!B11:B17)</f>
        <v>112769.25</v>
      </c>
    </row>
    <row r="21" spans="1:3" x14ac:dyDescent="0.2">
      <c r="A21" s="17" t="s">
        <v>8</v>
      </c>
      <c r="B21" s="20"/>
      <c r="C21" s="37">
        <f>SUM(Расходы!B19:B36)</f>
        <v>198751</v>
      </c>
    </row>
    <row r="22" spans="1:3" x14ac:dyDescent="0.2">
      <c r="A22" s="17" t="s">
        <v>9</v>
      </c>
      <c r="B22" s="20"/>
      <c r="C22" s="37">
        <f>SUM(Расходы!B38:B70)</f>
        <v>166562.59</v>
      </c>
    </row>
    <row r="23" spans="1:3" ht="30" customHeight="1" x14ac:dyDescent="0.2">
      <c r="A23" s="136" t="s">
        <v>73</v>
      </c>
      <c r="B23" s="137"/>
      <c r="C23" s="37">
        <f>SUM(Расходы!B72:B98)</f>
        <v>184177.5</v>
      </c>
    </row>
    <row r="24" spans="1:3" x14ac:dyDescent="0.2">
      <c r="A24" s="17" t="s">
        <v>54</v>
      </c>
      <c r="B24" s="20"/>
      <c r="C24" s="37">
        <f>SUM(Расходы!B100:B102)</f>
        <v>38459</v>
      </c>
    </row>
    <row r="25" spans="1:3" x14ac:dyDescent="0.2">
      <c r="A25" s="136" t="s">
        <v>53</v>
      </c>
      <c r="B25" s="137"/>
      <c r="C25" s="37">
        <f>SUM(Расходы!B104)</f>
        <v>9500</v>
      </c>
    </row>
    <row r="26" spans="1:3" ht="30" customHeight="1" x14ac:dyDescent="0.2">
      <c r="A26" s="136" t="s">
        <v>52</v>
      </c>
      <c r="B26" s="137"/>
      <c r="C26" s="37">
        <f>SUM(Расходы!B106:B108)</f>
        <v>52383</v>
      </c>
    </row>
    <row r="27" spans="1:3" x14ac:dyDescent="0.2">
      <c r="A27" s="84" t="s">
        <v>71</v>
      </c>
      <c r="B27" s="85"/>
      <c r="C27" s="37">
        <f>SUM(Расходы!B110:B126)</f>
        <v>88414.608339999992</v>
      </c>
    </row>
    <row r="28" spans="1:3" x14ac:dyDescent="0.2">
      <c r="A28" s="99" t="s">
        <v>159</v>
      </c>
      <c r="B28" s="100"/>
      <c r="C28" s="37">
        <f>SUM(Расходы!B128:B130)</f>
        <v>106074</v>
      </c>
    </row>
    <row r="29" spans="1:3" x14ac:dyDescent="0.2">
      <c r="A29" s="17" t="s">
        <v>13</v>
      </c>
      <c r="B29" s="20"/>
      <c r="C29" s="37">
        <f>SUM(Расходы!B132:B143)</f>
        <v>242312.81</v>
      </c>
    </row>
    <row r="30" spans="1:3" x14ac:dyDescent="0.2">
      <c r="C30" s="31"/>
    </row>
    <row r="31" spans="1:3" ht="15" customHeight="1" x14ac:dyDescent="0.2">
      <c r="A31" s="138" t="s">
        <v>164</v>
      </c>
      <c r="B31" s="139"/>
      <c r="C31" s="30">
        <f>C9+C11-C19</f>
        <v>1632065.56816</v>
      </c>
    </row>
    <row r="32" spans="1:3" x14ac:dyDescent="0.2">
      <c r="A32" s="65" t="s">
        <v>45</v>
      </c>
      <c r="B32" s="66"/>
      <c r="C32" s="67">
        <v>823858</v>
      </c>
    </row>
    <row r="33" spans="3:3" x14ac:dyDescent="0.2">
      <c r="C33" s="64"/>
    </row>
    <row r="35" spans="3:3" x14ac:dyDescent="0.2">
      <c r="C35" s="64"/>
    </row>
    <row r="37" spans="3:3" x14ac:dyDescent="0.2">
      <c r="C37" s="70"/>
    </row>
  </sheetData>
  <sheetProtection formatCells="0" formatColumns="0" formatRows="0" insertColumns="0" insertRows="0" insertHyperlinks="0" deleteColumns="0" deleteRows="0" sort="0" autoFilter="0" pivotTables="0"/>
  <mergeCells count="16">
    <mergeCell ref="B1:C1"/>
    <mergeCell ref="A19:B19"/>
    <mergeCell ref="B4:C4"/>
    <mergeCell ref="B2:C2"/>
    <mergeCell ref="B6:C6"/>
    <mergeCell ref="A13:B13"/>
    <mergeCell ref="A9:B9"/>
    <mergeCell ref="A25:B25"/>
    <mergeCell ref="A31:B31"/>
    <mergeCell ref="A11:B11"/>
    <mergeCell ref="A14:B14"/>
    <mergeCell ref="B5:C5"/>
    <mergeCell ref="A15:B15"/>
    <mergeCell ref="A12:B12"/>
    <mergeCell ref="A26:B26"/>
    <mergeCell ref="A23:B23"/>
  </mergeCells>
  <pageMargins left="0.7" right="0.7" top="0.75" bottom="0.75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45"/>
  <sheetViews>
    <sheetView showGridLines="0" zoomScaleNormal="100" workbookViewId="0">
      <selection activeCell="A7" sqref="A7"/>
    </sheetView>
  </sheetViews>
  <sheetFormatPr baseColWidth="10" defaultRowHeight="15" x14ac:dyDescent="0.2"/>
  <cols>
    <col min="1" max="1" width="18.83203125" style="1" customWidth="1"/>
    <col min="2" max="2" width="21.5" style="2" customWidth="1"/>
    <col min="3" max="3" width="121.5" customWidth="1"/>
    <col min="4" max="256" width="8.83203125" customWidth="1"/>
  </cols>
  <sheetData>
    <row r="1" spans="1:3" ht="19" x14ac:dyDescent="0.25">
      <c r="B1" s="143" t="s">
        <v>16</v>
      </c>
      <c r="C1" s="143"/>
    </row>
    <row r="2" spans="1:3" ht="19" x14ac:dyDescent="0.25">
      <c r="B2" s="143" t="s">
        <v>17</v>
      </c>
      <c r="C2" s="143"/>
    </row>
    <row r="3" spans="1:3" ht="19" x14ac:dyDescent="0.25">
      <c r="B3" s="142"/>
      <c r="C3" s="142"/>
    </row>
    <row r="4" spans="1:3" ht="19" x14ac:dyDescent="0.25">
      <c r="A4" s="1" t="s">
        <v>56</v>
      </c>
      <c r="B4" s="142" t="s">
        <v>12</v>
      </c>
      <c r="C4" s="142"/>
    </row>
    <row r="5" spans="1:3" ht="19" x14ac:dyDescent="0.25">
      <c r="B5" s="142" t="s">
        <v>160</v>
      </c>
      <c r="C5" s="142"/>
    </row>
    <row r="6" spans="1:3" ht="16" x14ac:dyDescent="0.2">
      <c r="B6" s="3"/>
      <c r="C6" s="4"/>
    </row>
    <row r="8" spans="1:3" x14ac:dyDescent="0.2">
      <c r="A8" s="23" t="s">
        <v>5</v>
      </c>
      <c r="B8" s="24" t="s">
        <v>7</v>
      </c>
      <c r="C8" s="25" t="s">
        <v>6</v>
      </c>
    </row>
    <row r="9" spans="1:3" ht="8.25" customHeight="1" x14ac:dyDescent="0.2">
      <c r="A9" s="146"/>
      <c r="B9" s="147"/>
      <c r="C9" s="148"/>
    </row>
    <row r="10" spans="1:3" x14ac:dyDescent="0.2">
      <c r="A10" s="11" t="s">
        <v>4</v>
      </c>
      <c r="B10" s="12"/>
      <c r="C10" s="13"/>
    </row>
    <row r="11" spans="1:3" ht="15" customHeight="1" x14ac:dyDescent="0.2">
      <c r="A11" s="86" t="s">
        <v>166</v>
      </c>
      <c r="B11" s="87">
        <v>14787</v>
      </c>
      <c r="C11" s="119" t="s">
        <v>247</v>
      </c>
    </row>
    <row r="12" spans="1:3" ht="15" customHeight="1" x14ac:dyDescent="0.2">
      <c r="A12" s="86" t="s">
        <v>166</v>
      </c>
      <c r="B12" s="87">
        <v>10510</v>
      </c>
      <c r="C12" s="119" t="s">
        <v>248</v>
      </c>
    </row>
    <row r="13" spans="1:3" ht="15" customHeight="1" x14ac:dyDescent="0.2">
      <c r="A13" s="120" t="s">
        <v>189</v>
      </c>
      <c r="B13" s="121">
        <v>15238.2</v>
      </c>
      <c r="C13" s="88" t="s">
        <v>249</v>
      </c>
    </row>
    <row r="14" spans="1:3" ht="15" customHeight="1" x14ac:dyDescent="0.2">
      <c r="A14" s="120" t="s">
        <v>203</v>
      </c>
      <c r="B14" s="121">
        <v>20456.25</v>
      </c>
      <c r="C14" s="88" t="s">
        <v>250</v>
      </c>
    </row>
    <row r="15" spans="1:3" ht="15" customHeight="1" x14ac:dyDescent="0.2">
      <c r="A15" s="86" t="s">
        <v>218</v>
      </c>
      <c r="B15" s="87">
        <v>35137.800000000003</v>
      </c>
      <c r="C15" s="119" t="s">
        <v>251</v>
      </c>
    </row>
    <row r="16" spans="1:3" ht="15" customHeight="1" x14ac:dyDescent="0.2">
      <c r="A16" s="86" t="s">
        <v>218</v>
      </c>
      <c r="B16" s="87">
        <v>8000</v>
      </c>
      <c r="C16" s="119" t="s">
        <v>252</v>
      </c>
    </row>
    <row r="17" spans="1:3" ht="16" x14ac:dyDescent="0.2">
      <c r="A17" s="120" t="s">
        <v>233</v>
      </c>
      <c r="B17" s="121">
        <v>8640</v>
      </c>
      <c r="C17" s="88" t="s">
        <v>253</v>
      </c>
    </row>
    <row r="18" spans="1:3" x14ac:dyDescent="0.2">
      <c r="A18" s="14" t="s">
        <v>8</v>
      </c>
      <c r="B18" s="50"/>
      <c r="C18" s="16"/>
    </row>
    <row r="19" spans="1:3" ht="16" x14ac:dyDescent="0.2">
      <c r="A19" s="120" t="s">
        <v>166</v>
      </c>
      <c r="B19" s="121">
        <v>46613.5</v>
      </c>
      <c r="C19" s="88" t="s">
        <v>298</v>
      </c>
    </row>
    <row r="20" spans="1:3" ht="16" x14ac:dyDescent="0.2">
      <c r="A20" s="120" t="s">
        <v>166</v>
      </c>
      <c r="B20" s="121">
        <v>36754</v>
      </c>
      <c r="C20" s="88" t="s">
        <v>299</v>
      </c>
    </row>
    <row r="21" spans="1:3" ht="16" x14ac:dyDescent="0.2">
      <c r="A21" s="120" t="s">
        <v>166</v>
      </c>
      <c r="B21" s="121">
        <v>2252.5</v>
      </c>
      <c r="C21" s="88" t="s">
        <v>300</v>
      </c>
    </row>
    <row r="22" spans="1:3" ht="16" x14ac:dyDescent="0.2">
      <c r="A22" s="120" t="s">
        <v>166</v>
      </c>
      <c r="B22" s="121">
        <v>7859.5</v>
      </c>
      <c r="C22" s="88" t="s">
        <v>301</v>
      </c>
    </row>
    <row r="23" spans="1:3" ht="15" customHeight="1" x14ac:dyDescent="0.2">
      <c r="A23" s="120" t="s">
        <v>166</v>
      </c>
      <c r="B23" s="121">
        <v>1232.5</v>
      </c>
      <c r="C23" s="88" t="s">
        <v>302</v>
      </c>
    </row>
    <row r="24" spans="1:3" ht="16" x14ac:dyDescent="0.2">
      <c r="A24" s="120" t="s">
        <v>168</v>
      </c>
      <c r="B24" s="121">
        <v>7395</v>
      </c>
      <c r="C24" s="88" t="s">
        <v>298</v>
      </c>
    </row>
    <row r="25" spans="1:3" ht="16" x14ac:dyDescent="0.2">
      <c r="A25" s="120" t="s">
        <v>177</v>
      </c>
      <c r="B25" s="121">
        <v>1292</v>
      </c>
      <c r="C25" s="88" t="s">
        <v>303</v>
      </c>
    </row>
    <row r="26" spans="1:3" ht="16" x14ac:dyDescent="0.2">
      <c r="A26" s="120" t="s">
        <v>187</v>
      </c>
      <c r="B26" s="121">
        <v>3585</v>
      </c>
      <c r="C26" s="88" t="s">
        <v>304</v>
      </c>
    </row>
    <row r="27" spans="1:3" ht="16" x14ac:dyDescent="0.2">
      <c r="A27" s="120" t="s">
        <v>191</v>
      </c>
      <c r="B27" s="121">
        <v>4346.2</v>
      </c>
      <c r="C27" s="88" t="s">
        <v>305</v>
      </c>
    </row>
    <row r="28" spans="1:3" ht="16" x14ac:dyDescent="0.2">
      <c r="A28" s="120" t="s">
        <v>207</v>
      </c>
      <c r="B28" s="121">
        <v>7160</v>
      </c>
      <c r="C28" s="88" t="s">
        <v>306</v>
      </c>
    </row>
    <row r="29" spans="1:3" ht="16" x14ac:dyDescent="0.2">
      <c r="A29" s="120" t="s">
        <v>242</v>
      </c>
      <c r="B29" s="121">
        <v>4095</v>
      </c>
      <c r="C29" s="88" t="s">
        <v>307</v>
      </c>
    </row>
    <row r="30" spans="1:3" ht="16" x14ac:dyDescent="0.2">
      <c r="A30" s="120" t="s">
        <v>242</v>
      </c>
      <c r="B30" s="121">
        <v>977</v>
      </c>
      <c r="C30" s="88" t="s">
        <v>308</v>
      </c>
    </row>
    <row r="31" spans="1:3" ht="16" x14ac:dyDescent="0.2">
      <c r="A31" s="120" t="s">
        <v>242</v>
      </c>
      <c r="B31" s="121">
        <v>7264</v>
      </c>
      <c r="C31" s="88" t="s">
        <v>309</v>
      </c>
    </row>
    <row r="32" spans="1:3" ht="16" x14ac:dyDescent="0.2">
      <c r="A32" s="120" t="s">
        <v>218</v>
      </c>
      <c r="B32" s="121">
        <v>4442.5</v>
      </c>
      <c r="C32" s="88" t="s">
        <v>310</v>
      </c>
    </row>
    <row r="33" spans="1:3" ht="16" x14ac:dyDescent="0.2">
      <c r="A33" s="120" t="s">
        <v>218</v>
      </c>
      <c r="B33" s="121">
        <v>20507</v>
      </c>
      <c r="C33" s="88" t="s">
        <v>311</v>
      </c>
    </row>
    <row r="34" spans="1:3" ht="16" x14ac:dyDescent="0.2">
      <c r="A34" s="120" t="s">
        <v>218</v>
      </c>
      <c r="B34" s="121">
        <v>27259.5</v>
      </c>
      <c r="C34" s="88" t="s">
        <v>312</v>
      </c>
    </row>
    <row r="35" spans="1:3" ht="16" x14ac:dyDescent="0.2">
      <c r="A35" s="120" t="s">
        <v>230</v>
      </c>
      <c r="B35" s="121">
        <v>11881</v>
      </c>
      <c r="C35" s="88" t="s">
        <v>313</v>
      </c>
    </row>
    <row r="36" spans="1:3" ht="16" x14ac:dyDescent="0.2">
      <c r="A36" s="120" t="s">
        <v>233</v>
      </c>
      <c r="B36" s="121">
        <v>3834.8</v>
      </c>
      <c r="C36" s="88" t="s">
        <v>314</v>
      </c>
    </row>
    <row r="37" spans="1:3" x14ac:dyDescent="0.2">
      <c r="A37" s="14" t="s">
        <v>9</v>
      </c>
      <c r="B37" s="15"/>
      <c r="C37" s="16"/>
    </row>
    <row r="38" spans="1:3" ht="16" x14ac:dyDescent="0.2">
      <c r="A38" s="120" t="s">
        <v>166</v>
      </c>
      <c r="B38" s="121">
        <v>6029</v>
      </c>
      <c r="C38" s="88" t="s">
        <v>271</v>
      </c>
    </row>
    <row r="39" spans="1:3" ht="16" x14ac:dyDescent="0.2">
      <c r="A39" s="120" t="s">
        <v>166</v>
      </c>
      <c r="B39" s="121">
        <v>4500</v>
      </c>
      <c r="C39" s="88" t="s">
        <v>272</v>
      </c>
    </row>
    <row r="40" spans="1:3" ht="16" x14ac:dyDescent="0.2">
      <c r="A40" s="120" t="s">
        <v>166</v>
      </c>
      <c r="B40" s="121">
        <v>4500</v>
      </c>
      <c r="C40" s="88" t="s">
        <v>273</v>
      </c>
    </row>
    <row r="41" spans="1:3" ht="16" x14ac:dyDescent="0.2">
      <c r="A41" s="120" t="s">
        <v>166</v>
      </c>
      <c r="B41" s="121">
        <v>4000</v>
      </c>
      <c r="C41" s="88" t="s">
        <v>274</v>
      </c>
    </row>
    <row r="42" spans="1:3" ht="16" x14ac:dyDescent="0.2">
      <c r="A42" s="120" t="s">
        <v>166</v>
      </c>
      <c r="B42" s="121">
        <v>3200</v>
      </c>
      <c r="C42" s="88" t="s">
        <v>275</v>
      </c>
    </row>
    <row r="43" spans="1:3" ht="16" x14ac:dyDescent="0.2">
      <c r="A43" s="120" t="s">
        <v>166</v>
      </c>
      <c r="B43" s="121">
        <v>3200</v>
      </c>
      <c r="C43" s="88" t="s">
        <v>276</v>
      </c>
    </row>
    <row r="44" spans="1:3" ht="16" x14ac:dyDescent="0.2">
      <c r="A44" s="120" t="s">
        <v>168</v>
      </c>
      <c r="B44" s="121">
        <v>3500</v>
      </c>
      <c r="C44" s="88" t="s">
        <v>277</v>
      </c>
    </row>
    <row r="45" spans="1:3" ht="16" x14ac:dyDescent="0.2">
      <c r="A45" s="120" t="s">
        <v>168</v>
      </c>
      <c r="B45" s="121">
        <v>3500</v>
      </c>
      <c r="C45" s="88" t="s">
        <v>278</v>
      </c>
    </row>
    <row r="46" spans="1:3" ht="32" x14ac:dyDescent="0.2">
      <c r="A46" s="120" t="s">
        <v>177</v>
      </c>
      <c r="B46" s="121">
        <v>22200</v>
      </c>
      <c r="C46" s="88" t="s">
        <v>279</v>
      </c>
    </row>
    <row r="47" spans="1:3" ht="16" x14ac:dyDescent="0.2">
      <c r="A47" s="120" t="s">
        <v>177</v>
      </c>
      <c r="B47" s="121">
        <v>4000</v>
      </c>
      <c r="C47" s="88" t="s">
        <v>684</v>
      </c>
    </row>
    <row r="48" spans="1:3" ht="16" x14ac:dyDescent="0.2">
      <c r="A48" s="120" t="s">
        <v>177</v>
      </c>
      <c r="B48" s="121">
        <v>3400</v>
      </c>
      <c r="C48" s="88" t="s">
        <v>280</v>
      </c>
    </row>
    <row r="49" spans="1:3" ht="16" x14ac:dyDescent="0.2">
      <c r="A49" s="120" t="s">
        <v>177</v>
      </c>
      <c r="B49" s="121">
        <v>11000</v>
      </c>
      <c r="C49" s="88" t="s">
        <v>281</v>
      </c>
    </row>
    <row r="50" spans="1:3" ht="16" x14ac:dyDescent="0.2">
      <c r="A50" s="135">
        <v>43317</v>
      </c>
      <c r="B50" s="121">
        <v>2800</v>
      </c>
      <c r="C50" s="88" t="s">
        <v>686</v>
      </c>
    </row>
    <row r="51" spans="1:3" ht="16" x14ac:dyDescent="0.2">
      <c r="A51" s="120" t="s">
        <v>183</v>
      </c>
      <c r="B51" s="121">
        <v>1750</v>
      </c>
      <c r="C51" s="88" t="s">
        <v>666</v>
      </c>
    </row>
    <row r="52" spans="1:3" ht="16" x14ac:dyDescent="0.2">
      <c r="A52" s="120" t="s">
        <v>187</v>
      </c>
      <c r="B52" s="121">
        <v>2500</v>
      </c>
      <c r="C52" s="88" t="s">
        <v>282</v>
      </c>
    </row>
    <row r="53" spans="1:3" ht="16" x14ac:dyDescent="0.2">
      <c r="A53" s="120" t="s">
        <v>189</v>
      </c>
      <c r="B53" s="121">
        <v>3500</v>
      </c>
      <c r="C53" s="88" t="s">
        <v>283</v>
      </c>
    </row>
    <row r="54" spans="1:3" ht="16" x14ac:dyDescent="0.2">
      <c r="A54" s="120" t="s">
        <v>191</v>
      </c>
      <c r="B54" s="121">
        <v>1200</v>
      </c>
      <c r="C54" s="88" t="s">
        <v>284</v>
      </c>
    </row>
    <row r="55" spans="1:3" ht="16" x14ac:dyDescent="0.2">
      <c r="A55" s="120" t="s">
        <v>191</v>
      </c>
      <c r="B55" s="121">
        <v>115</v>
      </c>
      <c r="C55" s="88" t="s">
        <v>285</v>
      </c>
    </row>
    <row r="56" spans="1:3" ht="16" x14ac:dyDescent="0.2">
      <c r="A56" s="120" t="s">
        <v>203</v>
      </c>
      <c r="B56" s="121">
        <v>6000</v>
      </c>
      <c r="C56" s="88" t="s">
        <v>286</v>
      </c>
    </row>
    <row r="57" spans="1:3" ht="16" x14ac:dyDescent="0.2">
      <c r="A57" s="120" t="s">
        <v>203</v>
      </c>
      <c r="B57" s="121">
        <v>2000</v>
      </c>
      <c r="C57" s="88" t="s">
        <v>287</v>
      </c>
    </row>
    <row r="58" spans="1:3" ht="16" x14ac:dyDescent="0.2">
      <c r="A58" s="120" t="s">
        <v>203</v>
      </c>
      <c r="B58" s="121">
        <v>2000</v>
      </c>
      <c r="C58" s="88" t="s">
        <v>288</v>
      </c>
    </row>
    <row r="59" spans="1:3" ht="16" x14ac:dyDescent="0.2">
      <c r="A59" s="120" t="s">
        <v>242</v>
      </c>
      <c r="B59" s="121">
        <v>4800</v>
      </c>
      <c r="C59" s="88" t="s">
        <v>289</v>
      </c>
    </row>
    <row r="60" spans="1:3" ht="16" x14ac:dyDescent="0.2">
      <c r="A60" s="120" t="s">
        <v>242</v>
      </c>
      <c r="B60" s="121">
        <v>1750</v>
      </c>
      <c r="C60" s="88" t="s">
        <v>290</v>
      </c>
    </row>
    <row r="61" spans="1:3" ht="16" x14ac:dyDescent="0.2">
      <c r="A61" s="120" t="s">
        <v>215</v>
      </c>
      <c r="B61" s="121">
        <v>2000</v>
      </c>
      <c r="C61" s="88" t="s">
        <v>291</v>
      </c>
    </row>
    <row r="62" spans="1:3" ht="15" customHeight="1" x14ac:dyDescent="0.2">
      <c r="A62" s="120" t="s">
        <v>215</v>
      </c>
      <c r="B62" s="121">
        <v>6100</v>
      </c>
      <c r="C62" s="88" t="s">
        <v>685</v>
      </c>
    </row>
    <row r="63" spans="1:3" ht="16" x14ac:dyDescent="0.2">
      <c r="A63" s="120" t="s">
        <v>215</v>
      </c>
      <c r="B63" s="121">
        <v>11000</v>
      </c>
      <c r="C63" s="88" t="s">
        <v>292</v>
      </c>
    </row>
    <row r="64" spans="1:3" ht="16" x14ac:dyDescent="0.2">
      <c r="A64" s="120" t="s">
        <v>227</v>
      </c>
      <c r="B64" s="121">
        <v>2000</v>
      </c>
      <c r="C64" s="88" t="s">
        <v>293</v>
      </c>
    </row>
    <row r="65" spans="1:3" ht="16" x14ac:dyDescent="0.2">
      <c r="A65" s="120" t="s">
        <v>227</v>
      </c>
      <c r="B65" s="121">
        <v>2000</v>
      </c>
      <c r="C65" s="88" t="s">
        <v>294</v>
      </c>
    </row>
    <row r="66" spans="1:3" ht="16" x14ac:dyDescent="0.2">
      <c r="A66" s="120" t="s">
        <v>227</v>
      </c>
      <c r="B66" s="121">
        <v>3500</v>
      </c>
      <c r="C66" s="88" t="s">
        <v>295</v>
      </c>
    </row>
    <row r="67" spans="1:3" ht="16" x14ac:dyDescent="0.2">
      <c r="A67" s="120" t="s">
        <v>230</v>
      </c>
      <c r="B67" s="121">
        <v>6529</v>
      </c>
      <c r="C67" s="88" t="s">
        <v>296</v>
      </c>
    </row>
    <row r="68" spans="1:3" ht="16" x14ac:dyDescent="0.2">
      <c r="A68" s="120" t="s">
        <v>238</v>
      </c>
      <c r="B68" s="121">
        <v>2300</v>
      </c>
      <c r="C68" s="88" t="s">
        <v>297</v>
      </c>
    </row>
    <row r="69" spans="1:3" ht="16" x14ac:dyDescent="0.2">
      <c r="A69" s="86" t="s">
        <v>238</v>
      </c>
      <c r="B69" s="87">
        <v>21489.16</v>
      </c>
      <c r="C69" s="119" t="s">
        <v>657</v>
      </c>
    </row>
    <row r="70" spans="1:3" ht="16" x14ac:dyDescent="0.2">
      <c r="A70" s="86" t="s">
        <v>238</v>
      </c>
      <c r="B70" s="87">
        <v>8200.43</v>
      </c>
      <c r="C70" s="91" t="s">
        <v>656</v>
      </c>
    </row>
    <row r="71" spans="1:3" x14ac:dyDescent="0.2">
      <c r="A71" s="14" t="s">
        <v>73</v>
      </c>
      <c r="B71" s="15"/>
      <c r="C71" s="16"/>
    </row>
    <row r="72" spans="1:3" ht="16" x14ac:dyDescent="0.2">
      <c r="A72" s="89" t="s">
        <v>166</v>
      </c>
      <c r="B72" s="90">
        <v>2500</v>
      </c>
      <c r="C72" s="91" t="s">
        <v>629</v>
      </c>
    </row>
    <row r="73" spans="1:3" ht="16" x14ac:dyDescent="0.2">
      <c r="A73" s="89" t="s">
        <v>166</v>
      </c>
      <c r="B73" s="90">
        <v>6500</v>
      </c>
      <c r="C73" s="91" t="s">
        <v>630</v>
      </c>
    </row>
    <row r="74" spans="1:3" ht="16" x14ac:dyDescent="0.2">
      <c r="A74" s="89" t="s">
        <v>166</v>
      </c>
      <c r="B74" s="90">
        <v>4500</v>
      </c>
      <c r="C74" s="91" t="s">
        <v>631</v>
      </c>
    </row>
    <row r="75" spans="1:3" ht="16" x14ac:dyDescent="0.2">
      <c r="A75" s="89" t="s">
        <v>166</v>
      </c>
      <c r="B75" s="90">
        <v>2500</v>
      </c>
      <c r="C75" s="91" t="s">
        <v>632</v>
      </c>
    </row>
    <row r="76" spans="1:3" ht="16" x14ac:dyDescent="0.2">
      <c r="A76" s="89" t="s">
        <v>166</v>
      </c>
      <c r="B76" s="90">
        <v>2000</v>
      </c>
      <c r="C76" s="91" t="s">
        <v>633</v>
      </c>
    </row>
    <row r="77" spans="1:3" ht="16" x14ac:dyDescent="0.2">
      <c r="A77" s="89" t="s">
        <v>184</v>
      </c>
      <c r="B77" s="90">
        <v>2300</v>
      </c>
      <c r="C77" s="91" t="s">
        <v>634</v>
      </c>
    </row>
    <row r="78" spans="1:3" ht="16" x14ac:dyDescent="0.2">
      <c r="A78" s="89" t="s">
        <v>187</v>
      </c>
      <c r="B78" s="90">
        <v>2000</v>
      </c>
      <c r="C78" s="91" t="s">
        <v>635</v>
      </c>
    </row>
    <row r="79" spans="1:3" ht="16" x14ac:dyDescent="0.2">
      <c r="A79" s="89" t="s">
        <v>187</v>
      </c>
      <c r="B79" s="90">
        <v>9000</v>
      </c>
      <c r="C79" s="91" t="s">
        <v>636</v>
      </c>
    </row>
    <row r="80" spans="1:3" ht="16" x14ac:dyDescent="0.2">
      <c r="A80" s="89" t="s">
        <v>191</v>
      </c>
      <c r="B80" s="90">
        <v>2500</v>
      </c>
      <c r="C80" s="91" t="s">
        <v>637</v>
      </c>
    </row>
    <row r="81" spans="1:3" ht="16" x14ac:dyDescent="0.2">
      <c r="A81" s="89" t="s">
        <v>191</v>
      </c>
      <c r="B81" s="90">
        <v>2000</v>
      </c>
      <c r="C81" s="91" t="s">
        <v>638</v>
      </c>
    </row>
    <row r="82" spans="1:3" ht="16" x14ac:dyDescent="0.2">
      <c r="A82" s="89" t="s">
        <v>191</v>
      </c>
      <c r="B82" s="90">
        <v>4500</v>
      </c>
      <c r="C82" s="91" t="s">
        <v>639</v>
      </c>
    </row>
    <row r="83" spans="1:3" ht="16" x14ac:dyDescent="0.2">
      <c r="A83" s="89" t="s">
        <v>203</v>
      </c>
      <c r="B83" s="90">
        <v>2000</v>
      </c>
      <c r="C83" s="91" t="s">
        <v>640</v>
      </c>
    </row>
    <row r="84" spans="1:3" ht="16" x14ac:dyDescent="0.2">
      <c r="A84" s="89" t="s">
        <v>203</v>
      </c>
      <c r="B84" s="90">
        <v>6900</v>
      </c>
      <c r="C84" s="91" t="s">
        <v>641</v>
      </c>
    </row>
    <row r="85" spans="1:3" ht="16" x14ac:dyDescent="0.2">
      <c r="A85" s="89" t="s">
        <v>203</v>
      </c>
      <c r="B85" s="90">
        <v>10000</v>
      </c>
      <c r="C85" s="91" t="s">
        <v>642</v>
      </c>
    </row>
    <row r="86" spans="1:3" ht="16" x14ac:dyDescent="0.2">
      <c r="A86" s="89" t="s">
        <v>203</v>
      </c>
      <c r="B86" s="90">
        <v>6000</v>
      </c>
      <c r="C86" s="91" t="s">
        <v>643</v>
      </c>
    </row>
    <row r="87" spans="1:3" ht="16" x14ac:dyDescent="0.2">
      <c r="A87" s="89" t="s">
        <v>215</v>
      </c>
      <c r="B87" s="90">
        <v>2600</v>
      </c>
      <c r="C87" s="91" t="s">
        <v>644</v>
      </c>
    </row>
    <row r="88" spans="1:3" ht="16" x14ac:dyDescent="0.2">
      <c r="A88" s="89" t="s">
        <v>215</v>
      </c>
      <c r="B88" s="90">
        <v>2300</v>
      </c>
      <c r="C88" s="91" t="s">
        <v>645</v>
      </c>
    </row>
    <row r="89" spans="1:3" ht="16" x14ac:dyDescent="0.2">
      <c r="A89" s="89" t="s">
        <v>218</v>
      </c>
      <c r="B89" s="90">
        <v>4500</v>
      </c>
      <c r="C89" s="91" t="s">
        <v>646</v>
      </c>
    </row>
    <row r="90" spans="1:3" ht="16" x14ac:dyDescent="0.2">
      <c r="A90" s="89" t="s">
        <v>218</v>
      </c>
      <c r="B90" s="90">
        <v>6000</v>
      </c>
      <c r="C90" s="91" t="s">
        <v>647</v>
      </c>
    </row>
    <row r="91" spans="1:3" ht="16" x14ac:dyDescent="0.2">
      <c r="A91" s="89" t="s">
        <v>218</v>
      </c>
      <c r="B91" s="90">
        <v>2500</v>
      </c>
      <c r="C91" s="91" t="s">
        <v>648</v>
      </c>
    </row>
    <row r="92" spans="1:3" ht="15" customHeight="1" x14ac:dyDescent="0.2">
      <c r="A92" s="89" t="s">
        <v>218</v>
      </c>
      <c r="B92" s="90">
        <v>2500</v>
      </c>
      <c r="C92" s="91" t="s">
        <v>649</v>
      </c>
    </row>
    <row r="93" spans="1:3" ht="16" x14ac:dyDescent="0.2">
      <c r="A93" s="89" t="s">
        <v>227</v>
      </c>
      <c r="B93" s="90">
        <v>4500</v>
      </c>
      <c r="C93" s="91" t="s">
        <v>650</v>
      </c>
    </row>
    <row r="94" spans="1:3" ht="16" x14ac:dyDescent="0.2">
      <c r="A94" s="89" t="s">
        <v>227</v>
      </c>
      <c r="B94" s="90">
        <v>4500</v>
      </c>
      <c r="C94" s="91" t="s">
        <v>651</v>
      </c>
    </row>
    <row r="95" spans="1:3" ht="16" x14ac:dyDescent="0.2">
      <c r="A95" s="89" t="s">
        <v>227</v>
      </c>
      <c r="B95" s="90">
        <v>4500</v>
      </c>
      <c r="C95" s="91" t="s">
        <v>652</v>
      </c>
    </row>
    <row r="96" spans="1:3" ht="16" x14ac:dyDescent="0.2">
      <c r="A96" s="89" t="s">
        <v>238</v>
      </c>
      <c r="B96" s="90">
        <v>2300</v>
      </c>
      <c r="C96" s="91" t="s">
        <v>653</v>
      </c>
    </row>
    <row r="97" spans="1:4" ht="16" x14ac:dyDescent="0.2">
      <c r="A97" s="89" t="s">
        <v>238</v>
      </c>
      <c r="B97" s="90">
        <v>59840.61</v>
      </c>
      <c r="C97" s="91" t="s">
        <v>654</v>
      </c>
    </row>
    <row r="98" spans="1:4" ht="16" x14ac:dyDescent="0.2">
      <c r="A98" s="86" t="s">
        <v>238</v>
      </c>
      <c r="B98" s="87">
        <v>22936.89</v>
      </c>
      <c r="C98" s="88" t="s">
        <v>655</v>
      </c>
    </row>
    <row r="99" spans="1:4" x14ac:dyDescent="0.2">
      <c r="A99" s="80" t="s">
        <v>55</v>
      </c>
      <c r="B99" s="81"/>
      <c r="C99" s="82"/>
    </row>
    <row r="100" spans="1:4" s="55" customFormat="1" ht="16" x14ac:dyDescent="0.2">
      <c r="A100" s="120" t="s">
        <v>230</v>
      </c>
      <c r="B100" s="121">
        <v>3000</v>
      </c>
      <c r="C100" s="88" t="s">
        <v>267</v>
      </c>
    </row>
    <row r="101" spans="1:4" s="55" customFormat="1" ht="16" x14ac:dyDescent="0.2">
      <c r="A101" s="89" t="s">
        <v>238</v>
      </c>
      <c r="B101" s="90">
        <v>25665</v>
      </c>
      <c r="C101" s="119" t="s">
        <v>657</v>
      </c>
    </row>
    <row r="102" spans="1:4" s="55" customFormat="1" ht="16" x14ac:dyDescent="0.2">
      <c r="A102" s="68" t="s">
        <v>238</v>
      </c>
      <c r="B102" s="69">
        <v>9794</v>
      </c>
      <c r="C102" s="91" t="s">
        <v>656</v>
      </c>
    </row>
    <row r="103" spans="1:4" s="55" customFormat="1" ht="15" customHeight="1" x14ac:dyDescent="0.2">
      <c r="A103" s="114" t="s">
        <v>53</v>
      </c>
      <c r="B103" s="112"/>
      <c r="C103" s="113"/>
    </row>
    <row r="104" spans="1:4" s="55" customFormat="1" ht="16" x14ac:dyDescent="0.2">
      <c r="A104" s="120" t="s">
        <v>238</v>
      </c>
      <c r="B104" s="121">
        <v>9500</v>
      </c>
      <c r="C104" s="88" t="s">
        <v>270</v>
      </c>
    </row>
    <row r="105" spans="1:4" x14ac:dyDescent="0.2">
      <c r="A105" s="114" t="s">
        <v>52</v>
      </c>
      <c r="B105" s="115"/>
      <c r="C105" s="116"/>
    </row>
    <row r="106" spans="1:4" ht="16" x14ac:dyDescent="0.2">
      <c r="A106" s="122" t="s">
        <v>233</v>
      </c>
      <c r="B106" s="123">
        <v>2500</v>
      </c>
      <c r="C106" s="88" t="s">
        <v>268</v>
      </c>
    </row>
    <row r="107" spans="1:4" ht="16" x14ac:dyDescent="0.2">
      <c r="A107" s="124" t="s">
        <v>238</v>
      </c>
      <c r="B107" s="125">
        <v>36105</v>
      </c>
      <c r="C107" s="119" t="s">
        <v>661</v>
      </c>
    </row>
    <row r="108" spans="1:4" ht="16" x14ac:dyDescent="0.2">
      <c r="A108" s="60" t="s">
        <v>238</v>
      </c>
      <c r="B108" s="52">
        <v>13778</v>
      </c>
      <c r="C108" s="91" t="s">
        <v>659</v>
      </c>
    </row>
    <row r="109" spans="1:4" x14ac:dyDescent="0.2">
      <c r="A109" s="114" t="s">
        <v>71</v>
      </c>
      <c r="B109" s="115"/>
      <c r="C109" s="116"/>
    </row>
    <row r="110" spans="1:4" ht="15" customHeight="1" x14ac:dyDescent="0.2">
      <c r="A110" s="86" t="s">
        <v>166</v>
      </c>
      <c r="B110" s="87">
        <v>8320.8700000000008</v>
      </c>
      <c r="C110" s="119" t="s">
        <v>259</v>
      </c>
      <c r="D110" s="59"/>
    </row>
    <row r="111" spans="1:4" ht="15" customHeight="1" x14ac:dyDescent="0.2">
      <c r="A111" s="120" t="s">
        <v>184</v>
      </c>
      <c r="B111" s="121">
        <v>2800</v>
      </c>
      <c r="C111" s="88" t="s">
        <v>260</v>
      </c>
      <c r="D111" s="59"/>
    </row>
    <row r="112" spans="1:4" ht="15" customHeight="1" x14ac:dyDescent="0.2">
      <c r="A112" s="86" t="s">
        <v>189</v>
      </c>
      <c r="B112" s="87">
        <v>1570.83</v>
      </c>
      <c r="C112" s="119" t="s">
        <v>261</v>
      </c>
      <c r="D112" s="59"/>
    </row>
    <row r="113" spans="1:4" ht="15" customHeight="1" x14ac:dyDescent="0.2">
      <c r="A113" s="120" t="s">
        <v>189</v>
      </c>
      <c r="B113" s="121">
        <v>2638.68</v>
      </c>
      <c r="C113" s="88" t="s">
        <v>262</v>
      </c>
      <c r="D113" s="59"/>
    </row>
    <row r="114" spans="1:4" ht="15" customHeight="1" x14ac:dyDescent="0.2">
      <c r="A114" s="120" t="s">
        <v>189</v>
      </c>
      <c r="B114" s="121">
        <v>4647</v>
      </c>
      <c r="C114" s="88" t="s">
        <v>263</v>
      </c>
      <c r="D114" s="59"/>
    </row>
    <row r="115" spans="1:4" ht="15" customHeight="1" x14ac:dyDescent="0.2">
      <c r="A115" s="120" t="s">
        <v>189</v>
      </c>
      <c r="B115" s="121">
        <v>2613</v>
      </c>
      <c r="C115" s="88" t="s">
        <v>264</v>
      </c>
      <c r="D115" s="59"/>
    </row>
    <row r="116" spans="1:4" ht="15" customHeight="1" x14ac:dyDescent="0.2">
      <c r="A116" s="120" t="s">
        <v>191</v>
      </c>
      <c r="B116" s="121">
        <v>7908</v>
      </c>
      <c r="C116" s="88" t="s">
        <v>265</v>
      </c>
      <c r="D116" s="59"/>
    </row>
    <row r="117" spans="1:4" ht="15" customHeight="1" x14ac:dyDescent="0.2">
      <c r="A117" s="120" t="s">
        <v>203</v>
      </c>
      <c r="B117" s="121">
        <v>3040</v>
      </c>
      <c r="C117" s="88" t="s">
        <v>317</v>
      </c>
      <c r="D117" s="59"/>
    </row>
    <row r="118" spans="1:4" ht="15" customHeight="1" x14ac:dyDescent="0.2">
      <c r="A118" s="120" t="s">
        <v>207</v>
      </c>
      <c r="B118" s="121">
        <v>884</v>
      </c>
      <c r="C118" s="88" t="s">
        <v>318</v>
      </c>
      <c r="D118" s="59"/>
    </row>
    <row r="119" spans="1:4" ht="15" customHeight="1" x14ac:dyDescent="0.2">
      <c r="A119" s="120" t="s">
        <v>207</v>
      </c>
      <c r="B119" s="121">
        <v>933</v>
      </c>
      <c r="C119" s="88" t="s">
        <v>667</v>
      </c>
      <c r="D119" s="59"/>
    </row>
    <row r="120" spans="1:4" ht="15" customHeight="1" x14ac:dyDescent="0.2">
      <c r="A120" s="120" t="s">
        <v>208</v>
      </c>
      <c r="B120" s="121">
        <v>988.33</v>
      </c>
      <c r="C120" s="88" t="s">
        <v>319</v>
      </c>
      <c r="D120" s="59"/>
    </row>
    <row r="121" spans="1:4" ht="15" customHeight="1" x14ac:dyDescent="0.2">
      <c r="A121" s="120" t="s">
        <v>207</v>
      </c>
      <c r="B121" s="121">
        <v>2800</v>
      </c>
      <c r="C121" s="88" t="s">
        <v>266</v>
      </c>
      <c r="D121" s="59"/>
    </row>
    <row r="122" spans="1:4" ht="15" customHeight="1" x14ac:dyDescent="0.2">
      <c r="A122" s="120" t="s">
        <v>242</v>
      </c>
      <c r="B122" s="121">
        <v>250</v>
      </c>
      <c r="C122" s="88" t="s">
        <v>660</v>
      </c>
      <c r="D122" s="59"/>
    </row>
    <row r="123" spans="1:4" ht="15" customHeight="1" x14ac:dyDescent="0.2">
      <c r="A123" s="120" t="s">
        <v>218</v>
      </c>
      <c r="B123" s="121">
        <v>974.99</v>
      </c>
      <c r="C123" s="88" t="s">
        <v>319</v>
      </c>
      <c r="D123" s="59"/>
    </row>
    <row r="124" spans="1:4" ht="15" customHeight="1" x14ac:dyDescent="0.2">
      <c r="A124" s="86" t="s">
        <v>227</v>
      </c>
      <c r="B124" s="87">
        <v>10000</v>
      </c>
      <c r="C124" s="119" t="s">
        <v>316</v>
      </c>
      <c r="D124" s="59"/>
    </row>
    <row r="125" spans="1:4" ht="15" customHeight="1" x14ac:dyDescent="0.2">
      <c r="A125" s="86" t="s">
        <v>238</v>
      </c>
      <c r="B125" s="121">
        <v>27537.17</v>
      </c>
      <c r="C125" s="119" t="s">
        <v>657</v>
      </c>
      <c r="D125" s="59"/>
    </row>
    <row r="126" spans="1:4" ht="16" x14ac:dyDescent="0.2">
      <c r="A126" s="89" t="s">
        <v>238</v>
      </c>
      <c r="B126" s="90">
        <v>10508.738340000002</v>
      </c>
      <c r="C126" s="91" t="s">
        <v>656</v>
      </c>
      <c r="D126" s="59"/>
    </row>
    <row r="127" spans="1:4" x14ac:dyDescent="0.2">
      <c r="A127" s="80" t="s">
        <v>158</v>
      </c>
      <c r="B127" s="81"/>
      <c r="C127" s="82"/>
    </row>
    <row r="128" spans="1:4" s="55" customFormat="1" ht="16" x14ac:dyDescent="0.2">
      <c r="A128" s="122" t="s">
        <v>233</v>
      </c>
      <c r="B128" s="123">
        <v>1500</v>
      </c>
      <c r="C128" s="132" t="s">
        <v>269</v>
      </c>
    </row>
    <row r="129" spans="1:4" s="55" customFormat="1" ht="16" x14ac:dyDescent="0.2">
      <c r="A129" s="124" t="s">
        <v>238</v>
      </c>
      <c r="B129" s="125">
        <v>75690</v>
      </c>
      <c r="C129" s="119" t="s">
        <v>658</v>
      </c>
    </row>
    <row r="130" spans="1:4" s="55" customFormat="1" ht="16" x14ac:dyDescent="0.2">
      <c r="A130" s="133" t="s">
        <v>238</v>
      </c>
      <c r="B130" s="134">
        <v>28884</v>
      </c>
      <c r="C130" s="91" t="s">
        <v>659</v>
      </c>
    </row>
    <row r="131" spans="1:4" x14ac:dyDescent="0.2">
      <c r="A131" s="14" t="s">
        <v>13</v>
      </c>
      <c r="B131" s="15"/>
      <c r="C131" s="16"/>
      <c r="D131" s="59"/>
    </row>
    <row r="132" spans="1:4" ht="16" x14ac:dyDescent="0.2">
      <c r="A132" s="86" t="s">
        <v>177</v>
      </c>
      <c r="B132" s="87">
        <v>400</v>
      </c>
      <c r="C132" s="119" t="s">
        <v>254</v>
      </c>
    </row>
    <row r="133" spans="1:4" ht="16" x14ac:dyDescent="0.2">
      <c r="A133" s="86" t="s">
        <v>177</v>
      </c>
      <c r="B133" s="87">
        <v>165</v>
      </c>
      <c r="C133" s="119" t="s">
        <v>315</v>
      </c>
    </row>
    <row r="134" spans="1:4" ht="16" x14ac:dyDescent="0.2">
      <c r="A134" s="86" t="s">
        <v>189</v>
      </c>
      <c r="B134" s="87">
        <v>3189.44</v>
      </c>
      <c r="C134" s="119" t="s">
        <v>255</v>
      </c>
    </row>
    <row r="135" spans="1:4" ht="16" x14ac:dyDescent="0.2">
      <c r="A135" s="120" t="s">
        <v>213</v>
      </c>
      <c r="B135" s="121">
        <v>493.83</v>
      </c>
      <c r="C135" s="88" t="s">
        <v>256</v>
      </c>
    </row>
    <row r="136" spans="1:4" ht="16" x14ac:dyDescent="0.2">
      <c r="A136" s="120" t="s">
        <v>218</v>
      </c>
      <c r="B136" s="121">
        <v>18000</v>
      </c>
      <c r="C136" s="88" t="s">
        <v>257</v>
      </c>
    </row>
    <row r="137" spans="1:4" ht="16" x14ac:dyDescent="0.2">
      <c r="A137" s="122" t="s">
        <v>230</v>
      </c>
      <c r="B137" s="123">
        <v>825.12</v>
      </c>
      <c r="C137" s="132" t="s">
        <v>258</v>
      </c>
    </row>
    <row r="138" spans="1:4" ht="16" x14ac:dyDescent="0.2">
      <c r="A138" s="124" t="s">
        <v>187</v>
      </c>
      <c r="B138" s="125">
        <v>11073.28</v>
      </c>
      <c r="C138" s="42" t="s">
        <v>663</v>
      </c>
    </row>
    <row r="139" spans="1:4" ht="16" x14ac:dyDescent="0.2">
      <c r="A139" s="124" t="s">
        <v>238</v>
      </c>
      <c r="B139" s="125">
        <v>92505</v>
      </c>
      <c r="C139" s="42" t="s">
        <v>662</v>
      </c>
    </row>
    <row r="140" spans="1:4" ht="16" x14ac:dyDescent="0.2">
      <c r="A140" s="124" t="s">
        <v>233</v>
      </c>
      <c r="B140" s="125">
        <v>372.8</v>
      </c>
      <c r="C140" s="42" t="s">
        <v>668</v>
      </c>
    </row>
    <row r="141" spans="1:4" ht="16" x14ac:dyDescent="0.2">
      <c r="A141" s="124" t="s">
        <v>206</v>
      </c>
      <c r="B141" s="125">
        <v>71052.320000000007</v>
      </c>
      <c r="C141" s="42" t="s">
        <v>665</v>
      </c>
    </row>
    <row r="142" spans="1:4" ht="16" x14ac:dyDescent="0.2">
      <c r="A142" s="72" t="s">
        <v>238</v>
      </c>
      <c r="B142" s="83">
        <v>35358</v>
      </c>
      <c r="C142" s="42" t="s">
        <v>664</v>
      </c>
      <c r="D142" s="59"/>
    </row>
    <row r="143" spans="1:4" x14ac:dyDescent="0.2">
      <c r="A143" s="111"/>
      <c r="B143" s="5">
        <f>548+8330.02</f>
        <v>8878.02</v>
      </c>
      <c r="C143" s="40" t="s">
        <v>50</v>
      </c>
    </row>
    <row r="144" spans="1:4" x14ac:dyDescent="0.2">
      <c r="A144" s="8" t="s">
        <v>2</v>
      </c>
      <c r="B144" s="9">
        <f>SUM(B11:B143)</f>
        <v>1199403.7583400002</v>
      </c>
      <c r="C144" s="10"/>
    </row>
    <row r="145" spans="1:1" x14ac:dyDescent="0.2">
      <c r="A145" s="2"/>
    </row>
  </sheetData>
  <sheetProtection formatCells="0" formatColumns="0" formatRows="0" insertColumns="0" insertRows="0" insertHyperlinks="0" deleteColumns="0" deleteRows="0" sort="0" autoFilter="0" pivotTables="0"/>
  <mergeCells count="6">
    <mergeCell ref="B1:C1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66"/>
  <sheetViews>
    <sheetView showGridLines="0" workbookViewId="0">
      <selection activeCell="A8" sqref="A8"/>
    </sheetView>
  </sheetViews>
  <sheetFormatPr baseColWidth="10" defaultRowHeight="15" x14ac:dyDescent="0.2"/>
  <cols>
    <col min="1" max="3" width="20.6640625" style="1" customWidth="1"/>
    <col min="4" max="4" width="28.33203125" customWidth="1"/>
    <col min="5" max="5" width="63" customWidth="1"/>
    <col min="6" max="256" width="8.83203125" customWidth="1"/>
  </cols>
  <sheetData>
    <row r="1" spans="1:5" ht="19" x14ac:dyDescent="0.25">
      <c r="C1" s="151" t="s">
        <v>16</v>
      </c>
      <c r="D1" s="151"/>
      <c r="E1" s="151"/>
    </row>
    <row r="2" spans="1:5" ht="19" x14ac:dyDescent="0.25">
      <c r="C2" s="151" t="s">
        <v>17</v>
      </c>
      <c r="D2" s="151"/>
      <c r="E2" s="151"/>
    </row>
    <row r="3" spans="1:5" ht="18" customHeight="1" x14ac:dyDescent="0.25">
      <c r="C3" s="57"/>
      <c r="D3" s="6"/>
    </row>
    <row r="4" spans="1:5" ht="19" x14ac:dyDescent="0.2">
      <c r="C4" s="152" t="s">
        <v>10</v>
      </c>
      <c r="D4" s="152"/>
      <c r="E4" s="152"/>
    </row>
    <row r="5" spans="1:5" ht="19" x14ac:dyDescent="0.2">
      <c r="C5" s="152" t="s">
        <v>34</v>
      </c>
      <c r="D5" s="152"/>
      <c r="E5" s="152"/>
    </row>
    <row r="6" spans="1:5" ht="19" x14ac:dyDescent="0.25">
      <c r="C6" s="153" t="s">
        <v>160</v>
      </c>
      <c r="D6" s="153"/>
      <c r="E6" s="153"/>
    </row>
    <row r="9" spans="1:5" ht="30" customHeight="1" x14ac:dyDescent="0.2">
      <c r="A9" s="45" t="s">
        <v>14</v>
      </c>
      <c r="B9" s="46" t="s">
        <v>546</v>
      </c>
      <c r="C9" s="47" t="s">
        <v>47</v>
      </c>
      <c r="D9" s="50" t="s">
        <v>1</v>
      </c>
      <c r="E9" s="27" t="s">
        <v>6</v>
      </c>
    </row>
    <row r="10" spans="1:5" x14ac:dyDescent="0.2">
      <c r="A10" s="74" t="s">
        <v>70</v>
      </c>
      <c r="B10" s="74" t="s">
        <v>166</v>
      </c>
      <c r="C10" s="92">
        <v>200</v>
      </c>
      <c r="D10" s="97" t="s">
        <v>84</v>
      </c>
      <c r="E10" s="75" t="s">
        <v>40</v>
      </c>
    </row>
    <row r="11" spans="1:5" x14ac:dyDescent="0.2">
      <c r="A11" s="74" t="s">
        <v>70</v>
      </c>
      <c r="B11" s="74" t="s">
        <v>166</v>
      </c>
      <c r="C11" s="92">
        <v>500</v>
      </c>
      <c r="D11" s="97" t="s">
        <v>41</v>
      </c>
      <c r="E11" s="75" t="s">
        <v>40</v>
      </c>
    </row>
    <row r="12" spans="1:5" x14ac:dyDescent="0.2">
      <c r="A12" s="74" t="s">
        <v>70</v>
      </c>
      <c r="B12" s="74" t="s">
        <v>166</v>
      </c>
      <c r="C12" s="92">
        <v>500</v>
      </c>
      <c r="D12" s="97" t="s">
        <v>41</v>
      </c>
      <c r="E12" s="75" t="s">
        <v>40</v>
      </c>
    </row>
    <row r="13" spans="1:5" x14ac:dyDescent="0.2">
      <c r="A13" s="74" t="s">
        <v>70</v>
      </c>
      <c r="B13" s="74" t="s">
        <v>166</v>
      </c>
      <c r="C13" s="92">
        <v>500</v>
      </c>
      <c r="D13" s="97" t="s">
        <v>85</v>
      </c>
      <c r="E13" s="75" t="s">
        <v>86</v>
      </c>
    </row>
    <row r="14" spans="1:5" x14ac:dyDescent="0.2">
      <c r="A14" s="74" t="s">
        <v>70</v>
      </c>
      <c r="B14" s="74" t="s">
        <v>166</v>
      </c>
      <c r="C14" s="92">
        <v>500</v>
      </c>
      <c r="D14" s="97" t="s">
        <v>51</v>
      </c>
      <c r="E14" s="75" t="s">
        <v>86</v>
      </c>
    </row>
    <row r="15" spans="1:5" x14ac:dyDescent="0.2">
      <c r="A15" s="74" t="s">
        <v>70</v>
      </c>
      <c r="B15" s="74" t="s">
        <v>166</v>
      </c>
      <c r="C15" s="92">
        <v>1000</v>
      </c>
      <c r="D15" s="97" t="s">
        <v>77</v>
      </c>
      <c r="E15" s="75" t="s">
        <v>86</v>
      </c>
    </row>
    <row r="16" spans="1:5" x14ac:dyDescent="0.2">
      <c r="A16" s="74" t="s">
        <v>70</v>
      </c>
      <c r="B16" s="74" t="s">
        <v>166</v>
      </c>
      <c r="C16" s="92">
        <v>200</v>
      </c>
      <c r="D16" s="97" t="s">
        <v>87</v>
      </c>
      <c r="E16" s="75" t="s">
        <v>86</v>
      </c>
    </row>
    <row r="17" spans="1:5" x14ac:dyDescent="0.2">
      <c r="A17" s="74" t="s">
        <v>70</v>
      </c>
      <c r="B17" s="74" t="s">
        <v>166</v>
      </c>
      <c r="C17" s="92">
        <v>500</v>
      </c>
      <c r="D17" s="97" t="s">
        <v>88</v>
      </c>
      <c r="E17" s="75" t="s">
        <v>86</v>
      </c>
    </row>
    <row r="18" spans="1:5" x14ac:dyDescent="0.2">
      <c r="A18" s="74" t="s">
        <v>166</v>
      </c>
      <c r="B18" s="74" t="s">
        <v>166</v>
      </c>
      <c r="C18" s="126">
        <v>5000</v>
      </c>
      <c r="D18" s="97" t="s">
        <v>320</v>
      </c>
      <c r="E18" s="75" t="s">
        <v>40</v>
      </c>
    </row>
    <row r="19" spans="1:5" x14ac:dyDescent="0.2">
      <c r="A19" s="74" t="s">
        <v>166</v>
      </c>
      <c r="B19" s="74" t="s">
        <v>166</v>
      </c>
      <c r="C19" s="126">
        <v>20000</v>
      </c>
      <c r="D19" s="97" t="s">
        <v>321</v>
      </c>
      <c r="E19" s="75" t="s">
        <v>86</v>
      </c>
    </row>
    <row r="20" spans="1:5" x14ac:dyDescent="0.2">
      <c r="A20" s="74" t="s">
        <v>166</v>
      </c>
      <c r="B20" s="74" t="s">
        <v>166</v>
      </c>
      <c r="C20" s="126">
        <v>500</v>
      </c>
      <c r="D20" s="97" t="s">
        <v>322</v>
      </c>
      <c r="E20" s="75" t="s">
        <v>40</v>
      </c>
    </row>
    <row r="21" spans="1:5" x14ac:dyDescent="0.2">
      <c r="A21" s="74" t="s">
        <v>166</v>
      </c>
      <c r="B21" s="74" t="s">
        <v>166</v>
      </c>
      <c r="C21" s="126">
        <v>300</v>
      </c>
      <c r="D21" s="97" t="s">
        <v>323</v>
      </c>
      <c r="E21" s="75" t="s">
        <v>40</v>
      </c>
    </row>
    <row r="22" spans="1:5" x14ac:dyDescent="0.2">
      <c r="A22" s="74" t="s">
        <v>166</v>
      </c>
      <c r="B22" s="74" t="s">
        <v>166</v>
      </c>
      <c r="C22" s="126">
        <v>6000</v>
      </c>
      <c r="D22" s="97" t="s">
        <v>324</v>
      </c>
      <c r="E22" s="75" t="s">
        <v>40</v>
      </c>
    </row>
    <row r="23" spans="1:5" x14ac:dyDescent="0.2">
      <c r="A23" s="74" t="s">
        <v>166</v>
      </c>
      <c r="B23" s="74" t="s">
        <v>166</v>
      </c>
      <c r="C23" s="126">
        <v>500</v>
      </c>
      <c r="D23" s="97" t="s">
        <v>325</v>
      </c>
      <c r="E23" s="75" t="s">
        <v>40</v>
      </c>
    </row>
    <row r="24" spans="1:5" x14ac:dyDescent="0.2">
      <c r="A24" s="74" t="s">
        <v>166</v>
      </c>
      <c r="B24" s="74" t="s">
        <v>166</v>
      </c>
      <c r="C24" s="126">
        <v>100</v>
      </c>
      <c r="D24" s="97" t="s">
        <v>326</v>
      </c>
      <c r="E24" s="75" t="s">
        <v>86</v>
      </c>
    </row>
    <row r="25" spans="1:5" x14ac:dyDescent="0.2">
      <c r="A25" s="74" t="s">
        <v>166</v>
      </c>
      <c r="B25" s="74" t="s">
        <v>166</v>
      </c>
      <c r="C25" s="126">
        <v>500</v>
      </c>
      <c r="D25" s="97" t="s">
        <v>327</v>
      </c>
      <c r="E25" s="75" t="s">
        <v>40</v>
      </c>
    </row>
    <row r="26" spans="1:5" x14ac:dyDescent="0.2">
      <c r="A26" s="74" t="s">
        <v>166</v>
      </c>
      <c r="B26" s="74" t="s">
        <v>166</v>
      </c>
      <c r="C26" s="126">
        <v>100</v>
      </c>
      <c r="D26" s="97" t="s">
        <v>328</v>
      </c>
      <c r="E26" s="75" t="s">
        <v>40</v>
      </c>
    </row>
    <row r="27" spans="1:5" x14ac:dyDescent="0.2">
      <c r="A27" s="74" t="s">
        <v>168</v>
      </c>
      <c r="B27" s="74" t="s">
        <v>168</v>
      </c>
      <c r="C27" s="126">
        <v>500</v>
      </c>
      <c r="D27" s="97" t="s">
        <v>329</v>
      </c>
      <c r="E27" s="75" t="s">
        <v>40</v>
      </c>
    </row>
    <row r="28" spans="1:5" x14ac:dyDescent="0.2">
      <c r="A28" s="74" t="s">
        <v>168</v>
      </c>
      <c r="B28" s="74" t="s">
        <v>168</v>
      </c>
      <c r="C28" s="126">
        <v>200</v>
      </c>
      <c r="D28" s="97" t="s">
        <v>330</v>
      </c>
      <c r="E28" s="75" t="s">
        <v>40</v>
      </c>
    </row>
    <row r="29" spans="1:5" x14ac:dyDescent="0.2">
      <c r="A29" s="74" t="s">
        <v>168</v>
      </c>
      <c r="B29" s="74" t="s">
        <v>168</v>
      </c>
      <c r="C29" s="126">
        <v>200</v>
      </c>
      <c r="D29" s="97" t="s">
        <v>331</v>
      </c>
      <c r="E29" s="75" t="s">
        <v>40</v>
      </c>
    </row>
    <row r="30" spans="1:5" x14ac:dyDescent="0.2">
      <c r="A30" s="74" t="s">
        <v>168</v>
      </c>
      <c r="B30" s="74" t="s">
        <v>168</v>
      </c>
      <c r="C30" s="126">
        <v>90</v>
      </c>
      <c r="D30" s="97" t="s">
        <v>332</v>
      </c>
      <c r="E30" s="75" t="s">
        <v>40</v>
      </c>
    </row>
    <row r="31" spans="1:5" x14ac:dyDescent="0.2">
      <c r="A31" s="74" t="s">
        <v>168</v>
      </c>
      <c r="B31" s="74" t="s">
        <v>168</v>
      </c>
      <c r="C31" s="126">
        <v>5000</v>
      </c>
      <c r="D31" s="97" t="s">
        <v>333</v>
      </c>
      <c r="E31" s="75" t="s">
        <v>40</v>
      </c>
    </row>
    <row r="32" spans="1:5" x14ac:dyDescent="0.2">
      <c r="A32" s="74" t="s">
        <v>177</v>
      </c>
      <c r="B32" s="74" t="s">
        <v>178</v>
      </c>
      <c r="C32" s="126">
        <v>100</v>
      </c>
      <c r="D32" s="97" t="s">
        <v>334</v>
      </c>
      <c r="E32" s="75" t="s">
        <v>40</v>
      </c>
    </row>
    <row r="33" spans="1:5" x14ac:dyDescent="0.2">
      <c r="A33" s="74" t="s">
        <v>177</v>
      </c>
      <c r="B33" s="74" t="s">
        <v>178</v>
      </c>
      <c r="C33" s="126">
        <v>3000</v>
      </c>
      <c r="D33" s="97" t="s">
        <v>335</v>
      </c>
      <c r="E33" s="75" t="s">
        <v>40</v>
      </c>
    </row>
    <row r="34" spans="1:5" x14ac:dyDescent="0.2">
      <c r="A34" s="74" t="s">
        <v>177</v>
      </c>
      <c r="B34" s="74" t="s">
        <v>178</v>
      </c>
      <c r="C34" s="126">
        <v>1000</v>
      </c>
      <c r="D34" s="97" t="s">
        <v>336</v>
      </c>
      <c r="E34" s="75" t="s">
        <v>86</v>
      </c>
    </row>
    <row r="35" spans="1:5" x14ac:dyDescent="0.2">
      <c r="A35" s="74" t="s">
        <v>177</v>
      </c>
      <c r="B35" s="74" t="s">
        <v>178</v>
      </c>
      <c r="C35" s="126">
        <v>50</v>
      </c>
      <c r="D35" s="97" t="s">
        <v>337</v>
      </c>
      <c r="E35" s="75" t="s">
        <v>40</v>
      </c>
    </row>
    <row r="36" spans="1:5" x14ac:dyDescent="0.2">
      <c r="A36" s="74" t="s">
        <v>177</v>
      </c>
      <c r="B36" s="74" t="s">
        <v>178</v>
      </c>
      <c r="C36" s="126">
        <v>2000</v>
      </c>
      <c r="D36" s="97" t="s">
        <v>338</v>
      </c>
      <c r="E36" s="75" t="s">
        <v>40</v>
      </c>
    </row>
    <row r="37" spans="1:5" x14ac:dyDescent="0.2">
      <c r="A37" s="74" t="s">
        <v>177</v>
      </c>
      <c r="B37" s="74" t="s">
        <v>178</v>
      </c>
      <c r="C37" s="126">
        <v>300</v>
      </c>
      <c r="D37" s="97" t="s">
        <v>339</v>
      </c>
      <c r="E37" s="75" t="s">
        <v>40</v>
      </c>
    </row>
    <row r="38" spans="1:5" x14ac:dyDescent="0.2">
      <c r="A38" s="74" t="s">
        <v>177</v>
      </c>
      <c r="B38" s="74" t="s">
        <v>178</v>
      </c>
      <c r="C38" s="126">
        <v>1000</v>
      </c>
      <c r="D38" s="97" t="s">
        <v>340</v>
      </c>
      <c r="E38" s="75" t="s">
        <v>40</v>
      </c>
    </row>
    <row r="39" spans="1:5" x14ac:dyDescent="0.2">
      <c r="A39" s="74" t="s">
        <v>177</v>
      </c>
      <c r="B39" s="74" t="s">
        <v>178</v>
      </c>
      <c r="C39" s="126">
        <v>100</v>
      </c>
      <c r="D39" s="97" t="s">
        <v>341</v>
      </c>
      <c r="E39" s="75" t="s">
        <v>40</v>
      </c>
    </row>
    <row r="40" spans="1:5" x14ac:dyDescent="0.2">
      <c r="A40" s="74" t="s">
        <v>177</v>
      </c>
      <c r="B40" s="74" t="s">
        <v>178</v>
      </c>
      <c r="C40" s="126">
        <v>5000</v>
      </c>
      <c r="D40" s="97" t="s">
        <v>342</v>
      </c>
      <c r="E40" s="75" t="s">
        <v>40</v>
      </c>
    </row>
    <row r="41" spans="1:5" x14ac:dyDescent="0.2">
      <c r="A41" s="74" t="s">
        <v>343</v>
      </c>
      <c r="B41" s="74" t="s">
        <v>178</v>
      </c>
      <c r="C41" s="126">
        <v>500</v>
      </c>
      <c r="D41" s="97" t="s">
        <v>344</v>
      </c>
      <c r="E41" s="75" t="s">
        <v>40</v>
      </c>
    </row>
    <row r="42" spans="1:5" x14ac:dyDescent="0.2">
      <c r="A42" s="74" t="s">
        <v>343</v>
      </c>
      <c r="B42" s="74" t="s">
        <v>178</v>
      </c>
      <c r="C42" s="126">
        <v>500</v>
      </c>
      <c r="D42" s="97" t="s">
        <v>345</v>
      </c>
      <c r="E42" s="75" t="s">
        <v>40</v>
      </c>
    </row>
    <row r="43" spans="1:5" x14ac:dyDescent="0.2">
      <c r="A43" s="74" t="s">
        <v>343</v>
      </c>
      <c r="B43" s="74" t="s">
        <v>178</v>
      </c>
      <c r="C43" s="126">
        <v>10000</v>
      </c>
      <c r="D43" s="97" t="s">
        <v>346</v>
      </c>
      <c r="E43" s="75" t="s">
        <v>40</v>
      </c>
    </row>
    <row r="44" spans="1:5" x14ac:dyDescent="0.2">
      <c r="A44" s="74" t="s">
        <v>343</v>
      </c>
      <c r="B44" s="74" t="s">
        <v>178</v>
      </c>
      <c r="C44" s="126">
        <v>1500</v>
      </c>
      <c r="D44" s="97" t="s">
        <v>347</v>
      </c>
      <c r="E44" s="75" t="s">
        <v>40</v>
      </c>
    </row>
    <row r="45" spans="1:5" x14ac:dyDescent="0.2">
      <c r="A45" s="74" t="s">
        <v>343</v>
      </c>
      <c r="B45" s="74" t="s">
        <v>178</v>
      </c>
      <c r="C45" s="126">
        <v>1000</v>
      </c>
      <c r="D45" s="97" t="s">
        <v>348</v>
      </c>
      <c r="E45" s="75" t="s">
        <v>40</v>
      </c>
    </row>
    <row r="46" spans="1:5" x14ac:dyDescent="0.2">
      <c r="A46" s="74" t="s">
        <v>343</v>
      </c>
      <c r="B46" s="74" t="s">
        <v>178</v>
      </c>
      <c r="C46" s="126">
        <v>500</v>
      </c>
      <c r="D46" s="97" t="s">
        <v>349</v>
      </c>
      <c r="E46" s="75" t="s">
        <v>40</v>
      </c>
    </row>
    <row r="47" spans="1:5" x14ac:dyDescent="0.2">
      <c r="A47" s="74" t="s">
        <v>343</v>
      </c>
      <c r="B47" s="74" t="s">
        <v>178</v>
      </c>
      <c r="C47" s="126">
        <v>500</v>
      </c>
      <c r="D47" s="97" t="s">
        <v>350</v>
      </c>
      <c r="E47" s="75" t="s">
        <v>40</v>
      </c>
    </row>
    <row r="48" spans="1:5" x14ac:dyDescent="0.2">
      <c r="A48" s="74" t="s">
        <v>178</v>
      </c>
      <c r="B48" s="74" t="s">
        <v>178</v>
      </c>
      <c r="C48" s="126">
        <v>1000</v>
      </c>
      <c r="D48" s="97" t="s">
        <v>351</v>
      </c>
      <c r="E48" s="75" t="s">
        <v>40</v>
      </c>
    </row>
    <row r="49" spans="1:5" x14ac:dyDescent="0.2">
      <c r="A49" s="74" t="s">
        <v>178</v>
      </c>
      <c r="B49" s="74" t="s">
        <v>178</v>
      </c>
      <c r="C49" s="126">
        <v>500</v>
      </c>
      <c r="D49" s="97" t="s">
        <v>352</v>
      </c>
      <c r="E49" s="75" t="s">
        <v>353</v>
      </c>
    </row>
    <row r="50" spans="1:5" x14ac:dyDescent="0.2">
      <c r="A50" s="74" t="s">
        <v>178</v>
      </c>
      <c r="B50" s="74" t="s">
        <v>178</v>
      </c>
      <c r="C50" s="126">
        <v>500</v>
      </c>
      <c r="D50" s="97" t="s">
        <v>354</v>
      </c>
      <c r="E50" s="75" t="s">
        <v>86</v>
      </c>
    </row>
    <row r="51" spans="1:5" x14ac:dyDescent="0.2">
      <c r="A51" s="74" t="s">
        <v>178</v>
      </c>
      <c r="B51" s="74" t="s">
        <v>178</v>
      </c>
      <c r="C51" s="126">
        <v>1000</v>
      </c>
      <c r="D51" s="97" t="s">
        <v>355</v>
      </c>
      <c r="E51" s="75" t="s">
        <v>353</v>
      </c>
    </row>
    <row r="52" spans="1:5" x14ac:dyDescent="0.2">
      <c r="A52" s="74" t="s">
        <v>178</v>
      </c>
      <c r="B52" s="74" t="s">
        <v>178</v>
      </c>
      <c r="C52" s="126">
        <v>1500</v>
      </c>
      <c r="D52" s="97" t="s">
        <v>356</v>
      </c>
      <c r="E52" s="75" t="s">
        <v>40</v>
      </c>
    </row>
    <row r="53" spans="1:5" x14ac:dyDescent="0.2">
      <c r="A53" s="74" t="s">
        <v>178</v>
      </c>
      <c r="B53" s="74" t="s">
        <v>178</v>
      </c>
      <c r="C53" s="126">
        <v>500</v>
      </c>
      <c r="D53" s="97" t="s">
        <v>357</v>
      </c>
      <c r="E53" s="75" t="s">
        <v>40</v>
      </c>
    </row>
    <row r="54" spans="1:5" x14ac:dyDescent="0.2">
      <c r="A54" s="74" t="s">
        <v>178</v>
      </c>
      <c r="B54" s="74" t="s">
        <v>178</v>
      </c>
      <c r="C54" s="126">
        <v>200</v>
      </c>
      <c r="D54" s="97" t="s">
        <v>358</v>
      </c>
      <c r="E54" s="75" t="s">
        <v>40</v>
      </c>
    </row>
    <row r="55" spans="1:5" x14ac:dyDescent="0.2">
      <c r="A55" s="74" t="s">
        <v>178</v>
      </c>
      <c r="B55" s="74" t="s">
        <v>178</v>
      </c>
      <c r="C55" s="126">
        <v>300</v>
      </c>
      <c r="D55" s="97" t="s">
        <v>359</v>
      </c>
      <c r="E55" s="75" t="s">
        <v>40</v>
      </c>
    </row>
    <row r="56" spans="1:5" x14ac:dyDescent="0.2">
      <c r="A56" s="74" t="s">
        <v>178</v>
      </c>
      <c r="B56" s="74" t="s">
        <v>178</v>
      </c>
      <c r="C56" s="126">
        <v>9080</v>
      </c>
      <c r="D56" s="97" t="s">
        <v>360</v>
      </c>
      <c r="E56" s="75" t="s">
        <v>86</v>
      </c>
    </row>
    <row r="57" spans="1:5" x14ac:dyDescent="0.2">
      <c r="A57" s="74" t="s">
        <v>178</v>
      </c>
      <c r="B57" s="74" t="s">
        <v>178</v>
      </c>
      <c r="C57" s="126">
        <v>12095</v>
      </c>
      <c r="D57" s="97" t="s">
        <v>360</v>
      </c>
      <c r="E57" s="75" t="s">
        <v>80</v>
      </c>
    </row>
    <row r="58" spans="1:5" x14ac:dyDescent="0.2">
      <c r="A58" s="74" t="s">
        <v>178</v>
      </c>
      <c r="B58" s="74" t="s">
        <v>178</v>
      </c>
      <c r="C58" s="126">
        <v>11624</v>
      </c>
      <c r="D58" s="97" t="s">
        <v>360</v>
      </c>
      <c r="E58" s="75" t="s">
        <v>353</v>
      </c>
    </row>
    <row r="59" spans="1:5" x14ac:dyDescent="0.2">
      <c r="A59" s="74" t="s">
        <v>178</v>
      </c>
      <c r="B59" s="74" t="s">
        <v>178</v>
      </c>
      <c r="C59" s="126">
        <v>500</v>
      </c>
      <c r="D59" s="97" t="s">
        <v>361</v>
      </c>
      <c r="E59" s="75" t="s">
        <v>40</v>
      </c>
    </row>
    <row r="60" spans="1:5" x14ac:dyDescent="0.2">
      <c r="A60" s="74" t="s">
        <v>183</v>
      </c>
      <c r="B60" s="74" t="s">
        <v>183</v>
      </c>
      <c r="C60" s="126">
        <v>300</v>
      </c>
      <c r="D60" s="97" t="s">
        <v>362</v>
      </c>
      <c r="E60" s="75" t="s">
        <v>40</v>
      </c>
    </row>
    <row r="61" spans="1:5" x14ac:dyDescent="0.2">
      <c r="A61" s="74" t="s">
        <v>183</v>
      </c>
      <c r="B61" s="74" t="s">
        <v>183</v>
      </c>
      <c r="C61" s="126">
        <v>54</v>
      </c>
      <c r="D61" s="97" t="s">
        <v>332</v>
      </c>
      <c r="E61" s="75" t="s">
        <v>40</v>
      </c>
    </row>
    <row r="62" spans="1:5" x14ac:dyDescent="0.2">
      <c r="A62" s="74" t="s">
        <v>183</v>
      </c>
      <c r="B62" s="74" t="s">
        <v>183</v>
      </c>
      <c r="C62" s="126">
        <v>100</v>
      </c>
      <c r="D62" s="97" t="s">
        <v>363</v>
      </c>
      <c r="E62" s="75" t="s">
        <v>40</v>
      </c>
    </row>
    <row r="63" spans="1:5" x14ac:dyDescent="0.2">
      <c r="A63" s="74" t="s">
        <v>183</v>
      </c>
      <c r="B63" s="74" t="s">
        <v>183</v>
      </c>
      <c r="C63" s="126">
        <v>500</v>
      </c>
      <c r="D63" s="97" t="s">
        <v>364</v>
      </c>
      <c r="E63" s="75" t="s">
        <v>40</v>
      </c>
    </row>
    <row r="64" spans="1:5" x14ac:dyDescent="0.2">
      <c r="A64" s="74" t="s">
        <v>183</v>
      </c>
      <c r="B64" s="74" t="s">
        <v>183</v>
      </c>
      <c r="C64" s="126">
        <v>150</v>
      </c>
      <c r="D64" s="97" t="s">
        <v>365</v>
      </c>
      <c r="E64" s="75" t="s">
        <v>40</v>
      </c>
    </row>
    <row r="65" spans="1:5" x14ac:dyDescent="0.2">
      <c r="A65" s="74" t="s">
        <v>184</v>
      </c>
      <c r="B65" s="74" t="s">
        <v>184</v>
      </c>
      <c r="C65" s="126">
        <v>100</v>
      </c>
      <c r="D65" s="97" t="s">
        <v>366</v>
      </c>
      <c r="E65" s="75" t="s">
        <v>40</v>
      </c>
    </row>
    <row r="66" spans="1:5" x14ac:dyDescent="0.2">
      <c r="A66" s="74" t="s">
        <v>184</v>
      </c>
      <c r="B66" s="74" t="s">
        <v>184</v>
      </c>
      <c r="C66" s="126">
        <v>1000</v>
      </c>
      <c r="D66" s="97" t="s">
        <v>367</v>
      </c>
      <c r="E66" s="75" t="s">
        <v>40</v>
      </c>
    </row>
    <row r="67" spans="1:5" x14ac:dyDescent="0.2">
      <c r="A67" s="74" t="s">
        <v>184</v>
      </c>
      <c r="B67" s="74" t="s">
        <v>184</v>
      </c>
      <c r="C67" s="126">
        <v>500</v>
      </c>
      <c r="D67" s="97" t="s">
        <v>368</v>
      </c>
      <c r="E67" s="75" t="s">
        <v>40</v>
      </c>
    </row>
    <row r="68" spans="1:5" x14ac:dyDescent="0.2">
      <c r="A68" s="74" t="s">
        <v>184</v>
      </c>
      <c r="B68" s="74" t="s">
        <v>184</v>
      </c>
      <c r="C68" s="126">
        <v>1500</v>
      </c>
      <c r="D68" s="97" t="s">
        <v>369</v>
      </c>
      <c r="E68" s="75" t="s">
        <v>40</v>
      </c>
    </row>
    <row r="69" spans="1:5" x14ac:dyDescent="0.2">
      <c r="A69" s="74" t="s">
        <v>184</v>
      </c>
      <c r="B69" s="74" t="s">
        <v>184</v>
      </c>
      <c r="C69" s="126">
        <v>2000</v>
      </c>
      <c r="D69" s="97" t="s">
        <v>370</v>
      </c>
      <c r="E69" s="75" t="s">
        <v>40</v>
      </c>
    </row>
    <row r="70" spans="1:5" x14ac:dyDescent="0.2">
      <c r="A70" s="74" t="s">
        <v>184</v>
      </c>
      <c r="B70" s="74" t="s">
        <v>184</v>
      </c>
      <c r="C70" s="126">
        <v>300</v>
      </c>
      <c r="D70" s="97" t="s">
        <v>371</v>
      </c>
      <c r="E70" s="75" t="s">
        <v>40</v>
      </c>
    </row>
    <row r="71" spans="1:5" x14ac:dyDescent="0.2">
      <c r="A71" s="74" t="s">
        <v>187</v>
      </c>
      <c r="B71" s="74" t="s">
        <v>187</v>
      </c>
      <c r="C71" s="126">
        <v>1000</v>
      </c>
      <c r="D71" s="97" t="s">
        <v>372</v>
      </c>
      <c r="E71" s="75" t="s">
        <v>202</v>
      </c>
    </row>
    <row r="72" spans="1:5" x14ac:dyDescent="0.2">
      <c r="A72" s="74" t="s">
        <v>187</v>
      </c>
      <c r="B72" s="74" t="s">
        <v>187</v>
      </c>
      <c r="C72" s="126">
        <v>500</v>
      </c>
      <c r="D72" s="97" t="s">
        <v>373</v>
      </c>
      <c r="E72" s="75" t="s">
        <v>202</v>
      </c>
    </row>
    <row r="73" spans="1:5" x14ac:dyDescent="0.2">
      <c r="A73" s="74" t="s">
        <v>187</v>
      </c>
      <c r="B73" s="74" t="s">
        <v>187</v>
      </c>
      <c r="C73" s="126">
        <v>500</v>
      </c>
      <c r="D73" s="97" t="s">
        <v>374</v>
      </c>
      <c r="E73" s="75" t="s">
        <v>40</v>
      </c>
    </row>
    <row r="74" spans="1:5" x14ac:dyDescent="0.2">
      <c r="A74" s="74" t="s">
        <v>187</v>
      </c>
      <c r="B74" s="74" t="s">
        <v>187</v>
      </c>
      <c r="C74" s="126">
        <v>100</v>
      </c>
      <c r="D74" s="97" t="s">
        <v>375</v>
      </c>
      <c r="E74" s="75" t="s">
        <v>40</v>
      </c>
    </row>
    <row r="75" spans="1:5" x14ac:dyDescent="0.2">
      <c r="A75" s="74" t="s">
        <v>187</v>
      </c>
      <c r="B75" s="74" t="s">
        <v>187</v>
      </c>
      <c r="C75" s="126">
        <v>100</v>
      </c>
      <c r="D75" s="97" t="s">
        <v>376</v>
      </c>
      <c r="E75" s="75" t="s">
        <v>40</v>
      </c>
    </row>
    <row r="76" spans="1:5" x14ac:dyDescent="0.2">
      <c r="A76" s="74" t="s">
        <v>187</v>
      </c>
      <c r="B76" s="74" t="s">
        <v>187</v>
      </c>
      <c r="C76" s="126">
        <v>100</v>
      </c>
      <c r="D76" s="97" t="s">
        <v>376</v>
      </c>
      <c r="E76" s="75" t="s">
        <v>40</v>
      </c>
    </row>
    <row r="77" spans="1:5" x14ac:dyDescent="0.2">
      <c r="A77" s="74" t="s">
        <v>187</v>
      </c>
      <c r="B77" s="74" t="s">
        <v>187</v>
      </c>
      <c r="C77" s="126">
        <v>300</v>
      </c>
      <c r="D77" s="97" t="s">
        <v>377</v>
      </c>
      <c r="E77" s="75" t="s">
        <v>40</v>
      </c>
    </row>
    <row r="78" spans="1:5" x14ac:dyDescent="0.2">
      <c r="A78" s="74" t="s">
        <v>187</v>
      </c>
      <c r="B78" s="74" t="s">
        <v>187</v>
      </c>
      <c r="C78" s="126">
        <v>500</v>
      </c>
      <c r="D78" s="97" t="s">
        <v>378</v>
      </c>
      <c r="E78" s="75" t="s">
        <v>202</v>
      </c>
    </row>
    <row r="79" spans="1:5" x14ac:dyDescent="0.2">
      <c r="A79" s="74" t="s">
        <v>187</v>
      </c>
      <c r="B79" s="74" t="s">
        <v>187</v>
      </c>
      <c r="C79" s="126">
        <v>1000</v>
      </c>
      <c r="D79" s="97" t="s">
        <v>379</v>
      </c>
      <c r="E79" s="75" t="s">
        <v>202</v>
      </c>
    </row>
    <row r="80" spans="1:5" x14ac:dyDescent="0.2">
      <c r="A80" s="74" t="s">
        <v>187</v>
      </c>
      <c r="B80" s="74" t="s">
        <v>187</v>
      </c>
      <c r="C80" s="126">
        <v>500</v>
      </c>
      <c r="D80" s="97" t="s">
        <v>380</v>
      </c>
      <c r="E80" s="75" t="s">
        <v>40</v>
      </c>
    </row>
    <row r="81" spans="1:5" x14ac:dyDescent="0.2">
      <c r="A81" s="74" t="s">
        <v>189</v>
      </c>
      <c r="B81" s="74" t="s">
        <v>189</v>
      </c>
      <c r="C81" s="126">
        <v>500</v>
      </c>
      <c r="D81" s="97" t="s">
        <v>381</v>
      </c>
      <c r="E81" s="75" t="s">
        <v>202</v>
      </c>
    </row>
    <row r="82" spans="1:5" x14ac:dyDescent="0.2">
      <c r="A82" s="74" t="s">
        <v>189</v>
      </c>
      <c r="B82" s="74" t="s">
        <v>189</v>
      </c>
      <c r="C82" s="126">
        <v>15000</v>
      </c>
      <c r="D82" s="97" t="s">
        <v>382</v>
      </c>
      <c r="E82" s="75" t="s">
        <v>40</v>
      </c>
    </row>
    <row r="83" spans="1:5" x14ac:dyDescent="0.2">
      <c r="A83" s="74" t="s">
        <v>189</v>
      </c>
      <c r="B83" s="74" t="s">
        <v>189</v>
      </c>
      <c r="C83" s="126">
        <v>100</v>
      </c>
      <c r="D83" s="97" t="s">
        <v>383</v>
      </c>
      <c r="E83" s="75" t="s">
        <v>202</v>
      </c>
    </row>
    <row r="84" spans="1:5" x14ac:dyDescent="0.2">
      <c r="A84" s="74" t="s">
        <v>189</v>
      </c>
      <c r="B84" s="74" t="s">
        <v>189</v>
      </c>
      <c r="C84" s="126">
        <v>500</v>
      </c>
      <c r="D84" s="97" t="s">
        <v>51</v>
      </c>
      <c r="E84" s="75" t="s">
        <v>40</v>
      </c>
    </row>
    <row r="85" spans="1:5" x14ac:dyDescent="0.2">
      <c r="A85" s="74" t="s">
        <v>189</v>
      </c>
      <c r="B85" s="74" t="s">
        <v>189</v>
      </c>
      <c r="C85" s="126">
        <v>500</v>
      </c>
      <c r="D85" s="97" t="s">
        <v>384</v>
      </c>
      <c r="E85" s="75" t="s">
        <v>202</v>
      </c>
    </row>
    <row r="86" spans="1:5" x14ac:dyDescent="0.2">
      <c r="A86" s="74" t="s">
        <v>189</v>
      </c>
      <c r="B86" s="74" t="s">
        <v>189</v>
      </c>
      <c r="C86" s="126">
        <v>150</v>
      </c>
      <c r="D86" s="97" t="s">
        <v>385</v>
      </c>
      <c r="E86" s="75" t="s">
        <v>202</v>
      </c>
    </row>
    <row r="87" spans="1:5" x14ac:dyDescent="0.2">
      <c r="A87" s="74" t="s">
        <v>189</v>
      </c>
      <c r="B87" s="74" t="s">
        <v>189</v>
      </c>
      <c r="C87" s="126">
        <v>100</v>
      </c>
      <c r="D87" s="97" t="s">
        <v>386</v>
      </c>
      <c r="E87" s="75" t="s">
        <v>40</v>
      </c>
    </row>
    <row r="88" spans="1:5" x14ac:dyDescent="0.2">
      <c r="A88" s="74" t="s">
        <v>191</v>
      </c>
      <c r="B88" s="74" t="s">
        <v>193</v>
      </c>
      <c r="C88" s="126">
        <v>90</v>
      </c>
      <c r="D88" s="97" t="s">
        <v>332</v>
      </c>
      <c r="E88" s="75" t="s">
        <v>40</v>
      </c>
    </row>
    <row r="89" spans="1:5" x14ac:dyDescent="0.2">
      <c r="A89" s="74" t="s">
        <v>191</v>
      </c>
      <c r="B89" s="74" t="s">
        <v>193</v>
      </c>
      <c r="C89" s="126">
        <v>1000</v>
      </c>
      <c r="D89" s="97" t="s">
        <v>387</v>
      </c>
      <c r="E89" s="75" t="s">
        <v>40</v>
      </c>
    </row>
    <row r="90" spans="1:5" x14ac:dyDescent="0.2">
      <c r="A90" s="74" t="s">
        <v>191</v>
      </c>
      <c r="B90" s="74" t="s">
        <v>193</v>
      </c>
      <c r="C90" s="126">
        <v>300</v>
      </c>
      <c r="D90" s="97" t="s">
        <v>388</v>
      </c>
      <c r="E90" s="75" t="s">
        <v>40</v>
      </c>
    </row>
    <row r="91" spans="1:5" x14ac:dyDescent="0.2">
      <c r="A91" s="74" t="s">
        <v>191</v>
      </c>
      <c r="B91" s="74" t="s">
        <v>193</v>
      </c>
      <c r="C91" s="126">
        <v>500</v>
      </c>
      <c r="D91" s="97" t="s">
        <v>389</v>
      </c>
      <c r="E91" s="75" t="s">
        <v>40</v>
      </c>
    </row>
    <row r="92" spans="1:5" x14ac:dyDescent="0.2">
      <c r="A92" s="74" t="s">
        <v>191</v>
      </c>
      <c r="B92" s="74" t="s">
        <v>193</v>
      </c>
      <c r="C92" s="126">
        <v>300</v>
      </c>
      <c r="D92" s="97" t="s">
        <v>390</v>
      </c>
      <c r="E92" s="75" t="s">
        <v>40</v>
      </c>
    </row>
    <row r="93" spans="1:5" x14ac:dyDescent="0.2">
      <c r="A93" s="74" t="s">
        <v>191</v>
      </c>
      <c r="B93" s="74" t="s">
        <v>193</v>
      </c>
      <c r="C93" s="126">
        <v>50</v>
      </c>
      <c r="D93" s="97" t="s">
        <v>391</v>
      </c>
      <c r="E93" s="75" t="s">
        <v>40</v>
      </c>
    </row>
    <row r="94" spans="1:5" x14ac:dyDescent="0.2">
      <c r="A94" s="74" t="s">
        <v>191</v>
      </c>
      <c r="B94" s="74" t="s">
        <v>193</v>
      </c>
      <c r="C94" s="126">
        <v>300</v>
      </c>
      <c r="D94" s="97" t="s">
        <v>392</v>
      </c>
      <c r="E94" s="75" t="s">
        <v>202</v>
      </c>
    </row>
    <row r="95" spans="1:5" x14ac:dyDescent="0.2">
      <c r="A95" s="74" t="s">
        <v>191</v>
      </c>
      <c r="B95" s="74" t="s">
        <v>193</v>
      </c>
      <c r="C95" s="126">
        <v>1000</v>
      </c>
      <c r="D95" s="97" t="s">
        <v>393</v>
      </c>
      <c r="E95" s="75" t="s">
        <v>40</v>
      </c>
    </row>
    <row r="96" spans="1:5" x14ac:dyDescent="0.2">
      <c r="A96" s="74" t="s">
        <v>191</v>
      </c>
      <c r="B96" s="74" t="s">
        <v>193</v>
      </c>
      <c r="C96" s="126">
        <v>10000</v>
      </c>
      <c r="D96" s="97" t="s">
        <v>394</v>
      </c>
      <c r="E96" s="75" t="s">
        <v>40</v>
      </c>
    </row>
    <row r="97" spans="1:5" x14ac:dyDescent="0.2">
      <c r="A97" s="74" t="s">
        <v>191</v>
      </c>
      <c r="B97" s="74" t="s">
        <v>193</v>
      </c>
      <c r="C97" s="126">
        <v>100</v>
      </c>
      <c r="D97" s="97" t="s">
        <v>395</v>
      </c>
      <c r="E97" s="75" t="s">
        <v>40</v>
      </c>
    </row>
    <row r="98" spans="1:5" x14ac:dyDescent="0.2">
      <c r="A98" s="74" t="s">
        <v>191</v>
      </c>
      <c r="B98" s="74" t="s">
        <v>193</v>
      </c>
      <c r="C98" s="126">
        <v>300</v>
      </c>
      <c r="D98" s="97" t="s">
        <v>396</v>
      </c>
      <c r="E98" s="75" t="s">
        <v>40</v>
      </c>
    </row>
    <row r="99" spans="1:5" x14ac:dyDescent="0.2">
      <c r="A99" s="74" t="s">
        <v>191</v>
      </c>
      <c r="B99" s="74" t="s">
        <v>193</v>
      </c>
      <c r="C99" s="126">
        <v>100</v>
      </c>
      <c r="D99" s="97" t="s">
        <v>397</v>
      </c>
      <c r="E99" s="75" t="s">
        <v>40</v>
      </c>
    </row>
    <row r="100" spans="1:5" x14ac:dyDescent="0.2">
      <c r="A100" s="74" t="s">
        <v>191</v>
      </c>
      <c r="B100" s="74" t="s">
        <v>193</v>
      </c>
      <c r="C100" s="126">
        <v>200</v>
      </c>
      <c r="D100" s="97" t="s">
        <v>398</v>
      </c>
      <c r="E100" s="75" t="s">
        <v>40</v>
      </c>
    </row>
    <row r="101" spans="1:5" x14ac:dyDescent="0.2">
      <c r="A101" s="74" t="s">
        <v>399</v>
      </c>
      <c r="B101" s="74" t="s">
        <v>193</v>
      </c>
      <c r="C101" s="126">
        <v>200</v>
      </c>
      <c r="D101" s="97" t="s">
        <v>400</v>
      </c>
      <c r="E101" s="75" t="s">
        <v>202</v>
      </c>
    </row>
    <row r="102" spans="1:5" x14ac:dyDescent="0.2">
      <c r="A102" s="74" t="s">
        <v>399</v>
      </c>
      <c r="B102" s="74" t="s">
        <v>193</v>
      </c>
      <c r="C102" s="126">
        <v>300</v>
      </c>
      <c r="D102" s="97" t="s">
        <v>400</v>
      </c>
      <c r="E102" s="75" t="s">
        <v>40</v>
      </c>
    </row>
    <row r="103" spans="1:5" x14ac:dyDescent="0.2">
      <c r="A103" s="74" t="s">
        <v>399</v>
      </c>
      <c r="B103" s="74" t="s">
        <v>193</v>
      </c>
      <c r="C103" s="126">
        <v>200</v>
      </c>
      <c r="D103" s="97" t="s">
        <v>401</v>
      </c>
      <c r="E103" s="75" t="s">
        <v>40</v>
      </c>
    </row>
    <row r="104" spans="1:5" x14ac:dyDescent="0.2">
      <c r="A104" s="74" t="s">
        <v>399</v>
      </c>
      <c r="B104" s="74" t="s">
        <v>193</v>
      </c>
      <c r="C104" s="126">
        <v>250</v>
      </c>
      <c r="D104" s="97" t="s">
        <v>402</v>
      </c>
      <c r="E104" s="75" t="s">
        <v>40</v>
      </c>
    </row>
    <row r="105" spans="1:5" x14ac:dyDescent="0.2">
      <c r="A105" s="74" t="s">
        <v>399</v>
      </c>
      <c r="B105" s="74" t="s">
        <v>193</v>
      </c>
      <c r="C105" s="126">
        <v>500</v>
      </c>
      <c r="D105" s="97" t="s">
        <v>403</v>
      </c>
      <c r="E105" s="75" t="s">
        <v>40</v>
      </c>
    </row>
    <row r="106" spans="1:5" x14ac:dyDescent="0.2">
      <c r="A106" s="74" t="s">
        <v>399</v>
      </c>
      <c r="B106" s="74" t="s">
        <v>193</v>
      </c>
      <c r="C106" s="126">
        <v>200</v>
      </c>
      <c r="D106" s="97" t="s">
        <v>404</v>
      </c>
      <c r="E106" s="75" t="s">
        <v>40</v>
      </c>
    </row>
    <row r="107" spans="1:5" x14ac:dyDescent="0.2">
      <c r="A107" s="74" t="s">
        <v>399</v>
      </c>
      <c r="B107" s="74" t="s">
        <v>193</v>
      </c>
      <c r="C107" s="126">
        <v>3000</v>
      </c>
      <c r="D107" s="97" t="s">
        <v>405</v>
      </c>
      <c r="E107" s="75" t="s">
        <v>40</v>
      </c>
    </row>
    <row r="108" spans="1:5" x14ac:dyDescent="0.2">
      <c r="A108" s="74" t="s">
        <v>399</v>
      </c>
      <c r="B108" s="74" t="s">
        <v>193</v>
      </c>
      <c r="C108" s="126">
        <v>500</v>
      </c>
      <c r="D108" s="97" t="s">
        <v>406</v>
      </c>
      <c r="E108" s="75" t="s">
        <v>202</v>
      </c>
    </row>
    <row r="109" spans="1:5" x14ac:dyDescent="0.2">
      <c r="A109" s="74" t="s">
        <v>399</v>
      </c>
      <c r="B109" s="74" t="s">
        <v>193</v>
      </c>
      <c r="C109" s="126">
        <v>500</v>
      </c>
      <c r="D109" s="97" t="s">
        <v>354</v>
      </c>
      <c r="E109" s="75" t="s">
        <v>202</v>
      </c>
    </row>
    <row r="110" spans="1:5" x14ac:dyDescent="0.2">
      <c r="A110" s="74" t="s">
        <v>399</v>
      </c>
      <c r="B110" s="74" t="s">
        <v>193</v>
      </c>
      <c r="C110" s="126">
        <v>1000</v>
      </c>
      <c r="D110" s="97" t="s">
        <v>407</v>
      </c>
      <c r="E110" s="75" t="s">
        <v>40</v>
      </c>
    </row>
    <row r="111" spans="1:5" x14ac:dyDescent="0.2">
      <c r="A111" s="74" t="s">
        <v>399</v>
      </c>
      <c r="B111" s="74" t="s">
        <v>193</v>
      </c>
      <c r="C111" s="126">
        <v>500</v>
      </c>
      <c r="D111" s="97" t="s">
        <v>408</v>
      </c>
      <c r="E111" s="75" t="s">
        <v>40</v>
      </c>
    </row>
    <row r="112" spans="1:5" x14ac:dyDescent="0.2">
      <c r="A112" s="74" t="s">
        <v>399</v>
      </c>
      <c r="B112" s="74" t="s">
        <v>193</v>
      </c>
      <c r="C112" s="126">
        <v>200</v>
      </c>
      <c r="D112" s="97" t="s">
        <v>409</v>
      </c>
      <c r="E112" s="75" t="s">
        <v>40</v>
      </c>
    </row>
    <row r="113" spans="1:5" x14ac:dyDescent="0.2">
      <c r="A113" s="74" t="s">
        <v>193</v>
      </c>
      <c r="B113" s="74" t="s">
        <v>193</v>
      </c>
      <c r="C113" s="126">
        <v>100</v>
      </c>
      <c r="D113" s="97" t="s">
        <v>410</v>
      </c>
      <c r="E113" s="75" t="s">
        <v>40</v>
      </c>
    </row>
    <row r="114" spans="1:5" x14ac:dyDescent="0.2">
      <c r="A114" s="74" t="s">
        <v>193</v>
      </c>
      <c r="B114" s="74" t="s">
        <v>193</v>
      </c>
      <c r="C114" s="126">
        <v>500</v>
      </c>
      <c r="D114" s="97" t="s">
        <v>77</v>
      </c>
      <c r="E114" s="75" t="s">
        <v>40</v>
      </c>
    </row>
    <row r="115" spans="1:5" x14ac:dyDescent="0.2">
      <c r="A115" s="74" t="s">
        <v>193</v>
      </c>
      <c r="B115" s="74" t="s">
        <v>193</v>
      </c>
      <c r="C115" s="126">
        <v>10000</v>
      </c>
      <c r="D115" s="97" t="s">
        <v>411</v>
      </c>
      <c r="E115" s="75" t="s">
        <v>40</v>
      </c>
    </row>
    <row r="116" spans="1:5" x14ac:dyDescent="0.2">
      <c r="A116" s="74" t="s">
        <v>193</v>
      </c>
      <c r="B116" s="74" t="s">
        <v>193</v>
      </c>
      <c r="C116" s="126">
        <v>50</v>
      </c>
      <c r="D116" s="97" t="s">
        <v>412</v>
      </c>
      <c r="E116" s="75" t="s">
        <v>40</v>
      </c>
    </row>
    <row r="117" spans="1:5" x14ac:dyDescent="0.2">
      <c r="A117" s="74" t="s">
        <v>193</v>
      </c>
      <c r="B117" s="74" t="s">
        <v>193</v>
      </c>
      <c r="C117" s="126">
        <v>50</v>
      </c>
      <c r="D117" s="97" t="s">
        <v>413</v>
      </c>
      <c r="E117" s="75" t="s">
        <v>40</v>
      </c>
    </row>
    <row r="118" spans="1:5" x14ac:dyDescent="0.2">
      <c r="A118" s="74" t="s">
        <v>193</v>
      </c>
      <c r="B118" s="74" t="s">
        <v>193</v>
      </c>
      <c r="C118" s="126">
        <v>50</v>
      </c>
      <c r="D118" s="97" t="s">
        <v>413</v>
      </c>
      <c r="E118" s="75" t="s">
        <v>40</v>
      </c>
    </row>
    <row r="119" spans="1:5" x14ac:dyDescent="0.2">
      <c r="A119" s="74" t="s">
        <v>198</v>
      </c>
      <c r="B119" s="74" t="s">
        <v>198</v>
      </c>
      <c r="C119" s="126">
        <v>300</v>
      </c>
      <c r="D119" s="97" t="s">
        <v>390</v>
      </c>
      <c r="E119" s="75" t="s">
        <v>40</v>
      </c>
    </row>
    <row r="120" spans="1:5" x14ac:dyDescent="0.2">
      <c r="A120" s="74" t="s">
        <v>198</v>
      </c>
      <c r="B120" s="74" t="s">
        <v>198</v>
      </c>
      <c r="C120" s="126">
        <v>500</v>
      </c>
      <c r="D120" s="97" t="s">
        <v>414</v>
      </c>
      <c r="E120" s="75" t="s">
        <v>40</v>
      </c>
    </row>
    <row r="121" spans="1:5" x14ac:dyDescent="0.2">
      <c r="A121" s="74" t="s">
        <v>198</v>
      </c>
      <c r="B121" s="74" t="s">
        <v>198</v>
      </c>
      <c r="C121" s="126">
        <v>200</v>
      </c>
      <c r="D121" s="97" t="s">
        <v>415</v>
      </c>
      <c r="E121" s="75" t="s">
        <v>40</v>
      </c>
    </row>
    <row r="122" spans="1:5" x14ac:dyDescent="0.2">
      <c r="A122" s="74" t="s">
        <v>198</v>
      </c>
      <c r="B122" s="74" t="s">
        <v>198</v>
      </c>
      <c r="C122" s="126">
        <v>500</v>
      </c>
      <c r="D122" s="97" t="s">
        <v>416</v>
      </c>
      <c r="E122" s="75" t="s">
        <v>202</v>
      </c>
    </row>
    <row r="123" spans="1:5" x14ac:dyDescent="0.2">
      <c r="A123" s="74" t="s">
        <v>198</v>
      </c>
      <c r="B123" s="74" t="s">
        <v>198</v>
      </c>
      <c r="C123" s="126">
        <v>300</v>
      </c>
      <c r="D123" s="97" t="s">
        <v>417</v>
      </c>
      <c r="E123" s="75" t="s">
        <v>40</v>
      </c>
    </row>
    <row r="124" spans="1:5" x14ac:dyDescent="0.2">
      <c r="A124" s="74" t="s">
        <v>203</v>
      </c>
      <c r="B124" s="74" t="s">
        <v>203</v>
      </c>
      <c r="C124" s="126">
        <v>1000</v>
      </c>
      <c r="D124" s="97" t="s">
        <v>418</v>
      </c>
      <c r="E124" s="75" t="s">
        <v>40</v>
      </c>
    </row>
    <row r="125" spans="1:5" x14ac:dyDescent="0.2">
      <c r="A125" s="74" t="s">
        <v>203</v>
      </c>
      <c r="B125" s="74" t="s">
        <v>203</v>
      </c>
      <c r="C125" s="126">
        <v>1000</v>
      </c>
      <c r="D125" s="97" t="s">
        <v>419</v>
      </c>
      <c r="E125" s="75" t="s">
        <v>40</v>
      </c>
    </row>
    <row r="126" spans="1:5" x14ac:dyDescent="0.2">
      <c r="A126" s="74" t="s">
        <v>203</v>
      </c>
      <c r="B126" s="74" t="s">
        <v>203</v>
      </c>
      <c r="C126" s="126">
        <v>500</v>
      </c>
      <c r="D126" s="97" t="s">
        <v>420</v>
      </c>
      <c r="E126" s="75" t="s">
        <v>40</v>
      </c>
    </row>
    <row r="127" spans="1:5" x14ac:dyDescent="0.2">
      <c r="A127" s="74" t="s">
        <v>203</v>
      </c>
      <c r="B127" s="74" t="s">
        <v>203</v>
      </c>
      <c r="C127" s="126">
        <v>500</v>
      </c>
      <c r="D127" s="97" t="s">
        <v>421</v>
      </c>
      <c r="E127" s="75" t="s">
        <v>40</v>
      </c>
    </row>
    <row r="128" spans="1:5" x14ac:dyDescent="0.2">
      <c r="A128" s="74" t="s">
        <v>203</v>
      </c>
      <c r="B128" s="74" t="s">
        <v>203</v>
      </c>
      <c r="C128" s="126">
        <v>700</v>
      </c>
      <c r="D128" s="97" t="s">
        <v>422</v>
      </c>
      <c r="E128" s="75" t="s">
        <v>40</v>
      </c>
    </row>
    <row r="129" spans="1:5" x14ac:dyDescent="0.2">
      <c r="A129" s="74" t="s">
        <v>206</v>
      </c>
      <c r="B129" s="74" t="s">
        <v>206</v>
      </c>
      <c r="C129" s="126">
        <v>100</v>
      </c>
      <c r="D129" s="97" t="s">
        <v>423</v>
      </c>
      <c r="E129" s="75" t="s">
        <v>40</v>
      </c>
    </row>
    <row r="130" spans="1:5" x14ac:dyDescent="0.2">
      <c r="A130" s="74" t="s">
        <v>206</v>
      </c>
      <c r="B130" s="74" t="s">
        <v>206</v>
      </c>
      <c r="C130" s="126">
        <v>500</v>
      </c>
      <c r="D130" s="97" t="s">
        <v>424</v>
      </c>
      <c r="E130" s="75" t="s">
        <v>40</v>
      </c>
    </row>
    <row r="131" spans="1:5" x14ac:dyDescent="0.2">
      <c r="A131" s="74" t="s">
        <v>206</v>
      </c>
      <c r="B131" s="74" t="s">
        <v>206</v>
      </c>
      <c r="C131" s="126">
        <v>100</v>
      </c>
      <c r="D131" s="97" t="s">
        <v>425</v>
      </c>
      <c r="E131" s="75" t="s">
        <v>40</v>
      </c>
    </row>
    <row r="132" spans="1:5" x14ac:dyDescent="0.2">
      <c r="A132" s="74" t="s">
        <v>206</v>
      </c>
      <c r="B132" s="74" t="s">
        <v>206</v>
      </c>
      <c r="C132" s="126">
        <v>1000</v>
      </c>
      <c r="D132" s="97" t="s">
        <v>426</v>
      </c>
      <c r="E132" s="75" t="s">
        <v>40</v>
      </c>
    </row>
    <row r="133" spans="1:5" x14ac:dyDescent="0.2">
      <c r="A133" s="74" t="s">
        <v>206</v>
      </c>
      <c r="B133" s="74" t="s">
        <v>206</v>
      </c>
      <c r="C133" s="126">
        <v>500</v>
      </c>
      <c r="D133" s="97" t="s">
        <v>427</v>
      </c>
      <c r="E133" s="75" t="s">
        <v>40</v>
      </c>
    </row>
    <row r="134" spans="1:5" x14ac:dyDescent="0.2">
      <c r="A134" s="74" t="s">
        <v>206</v>
      </c>
      <c r="B134" s="74" t="s">
        <v>206</v>
      </c>
      <c r="C134" s="126">
        <v>500</v>
      </c>
      <c r="D134" s="97" t="s">
        <v>428</v>
      </c>
      <c r="E134" s="75" t="s">
        <v>40</v>
      </c>
    </row>
    <row r="135" spans="1:5" x14ac:dyDescent="0.2">
      <c r="A135" s="74" t="s">
        <v>207</v>
      </c>
      <c r="B135" s="74" t="s">
        <v>207</v>
      </c>
      <c r="C135" s="126">
        <v>500</v>
      </c>
      <c r="D135" s="97" t="s">
        <v>429</v>
      </c>
      <c r="E135" s="75" t="s">
        <v>40</v>
      </c>
    </row>
    <row r="136" spans="1:5" x14ac:dyDescent="0.2">
      <c r="A136" s="74" t="s">
        <v>207</v>
      </c>
      <c r="B136" s="74" t="s">
        <v>207</v>
      </c>
      <c r="C136" s="126">
        <v>100</v>
      </c>
      <c r="D136" s="97" t="s">
        <v>430</v>
      </c>
      <c r="E136" s="75" t="s">
        <v>40</v>
      </c>
    </row>
    <row r="137" spans="1:5" x14ac:dyDescent="0.2">
      <c r="A137" s="74" t="s">
        <v>207</v>
      </c>
      <c r="B137" s="74" t="s">
        <v>207</v>
      </c>
      <c r="C137" s="126">
        <v>200</v>
      </c>
      <c r="D137" s="97" t="s">
        <v>431</v>
      </c>
      <c r="E137" s="75" t="s">
        <v>40</v>
      </c>
    </row>
    <row r="138" spans="1:5" x14ac:dyDescent="0.2">
      <c r="A138" s="74" t="s">
        <v>207</v>
      </c>
      <c r="B138" s="74" t="s">
        <v>207</v>
      </c>
      <c r="C138" s="126">
        <v>1000</v>
      </c>
      <c r="D138" s="97" t="s">
        <v>432</v>
      </c>
      <c r="E138" s="75" t="s">
        <v>40</v>
      </c>
    </row>
    <row r="139" spans="1:5" x14ac:dyDescent="0.2">
      <c r="A139" s="74" t="s">
        <v>207</v>
      </c>
      <c r="B139" s="74" t="s">
        <v>207</v>
      </c>
      <c r="C139" s="126">
        <v>1500</v>
      </c>
      <c r="D139" s="97" t="s">
        <v>433</v>
      </c>
      <c r="E139" s="75" t="s">
        <v>40</v>
      </c>
    </row>
    <row r="140" spans="1:5" x14ac:dyDescent="0.2">
      <c r="A140" s="74" t="s">
        <v>207</v>
      </c>
      <c r="B140" s="74" t="s">
        <v>207</v>
      </c>
      <c r="C140" s="126">
        <v>100</v>
      </c>
      <c r="D140" s="97" t="s">
        <v>434</v>
      </c>
      <c r="E140" s="75" t="s">
        <v>40</v>
      </c>
    </row>
    <row r="141" spans="1:5" x14ac:dyDescent="0.2">
      <c r="A141" s="74" t="s">
        <v>207</v>
      </c>
      <c r="B141" s="74" t="s">
        <v>207</v>
      </c>
      <c r="C141" s="126">
        <v>300</v>
      </c>
      <c r="D141" s="97" t="s">
        <v>435</v>
      </c>
      <c r="E141" s="75" t="s">
        <v>40</v>
      </c>
    </row>
    <row r="142" spans="1:5" x14ac:dyDescent="0.2">
      <c r="A142" s="74" t="s">
        <v>208</v>
      </c>
      <c r="B142" s="74" t="s">
        <v>210</v>
      </c>
      <c r="C142" s="126">
        <v>500</v>
      </c>
      <c r="D142" s="97" t="s">
        <v>385</v>
      </c>
      <c r="E142" s="75" t="s">
        <v>202</v>
      </c>
    </row>
    <row r="143" spans="1:5" x14ac:dyDescent="0.2">
      <c r="A143" s="74" t="s">
        <v>208</v>
      </c>
      <c r="B143" s="74" t="s">
        <v>210</v>
      </c>
      <c r="C143" s="126">
        <v>500</v>
      </c>
      <c r="D143" s="97" t="s">
        <v>436</v>
      </c>
      <c r="E143" s="75" t="s">
        <v>40</v>
      </c>
    </row>
    <row r="144" spans="1:5" x14ac:dyDescent="0.2">
      <c r="A144" s="74" t="s">
        <v>208</v>
      </c>
      <c r="B144" s="74" t="s">
        <v>210</v>
      </c>
      <c r="C144" s="126">
        <v>300</v>
      </c>
      <c r="D144" s="97" t="s">
        <v>437</v>
      </c>
      <c r="E144" s="75" t="s">
        <v>40</v>
      </c>
    </row>
    <row r="145" spans="1:5" x14ac:dyDescent="0.2">
      <c r="A145" s="74" t="s">
        <v>208</v>
      </c>
      <c r="B145" s="74" t="s">
        <v>210</v>
      </c>
      <c r="C145" s="126">
        <v>500</v>
      </c>
      <c r="D145" s="97" t="s">
        <v>345</v>
      </c>
      <c r="E145" s="75" t="s">
        <v>438</v>
      </c>
    </row>
    <row r="146" spans="1:5" x14ac:dyDescent="0.2">
      <c r="A146" s="74" t="s">
        <v>208</v>
      </c>
      <c r="B146" s="74" t="s">
        <v>210</v>
      </c>
      <c r="C146" s="126">
        <v>200</v>
      </c>
      <c r="D146" s="97" t="s">
        <v>439</v>
      </c>
      <c r="E146" s="75" t="s">
        <v>40</v>
      </c>
    </row>
    <row r="147" spans="1:5" x14ac:dyDescent="0.2">
      <c r="A147" s="74" t="s">
        <v>208</v>
      </c>
      <c r="B147" s="74" t="s">
        <v>210</v>
      </c>
      <c r="C147" s="126">
        <v>100</v>
      </c>
      <c r="D147" s="97" t="s">
        <v>440</v>
      </c>
      <c r="E147" s="75" t="s">
        <v>202</v>
      </c>
    </row>
    <row r="148" spans="1:5" x14ac:dyDescent="0.2">
      <c r="A148" s="74" t="s">
        <v>208</v>
      </c>
      <c r="B148" s="74" t="s">
        <v>210</v>
      </c>
      <c r="C148" s="126">
        <v>150</v>
      </c>
      <c r="D148" s="97" t="s">
        <v>440</v>
      </c>
      <c r="E148" s="75" t="s">
        <v>40</v>
      </c>
    </row>
    <row r="149" spans="1:5" x14ac:dyDescent="0.2">
      <c r="A149" s="74" t="s">
        <v>208</v>
      </c>
      <c r="B149" s="74" t="s">
        <v>210</v>
      </c>
      <c r="C149" s="126">
        <v>54</v>
      </c>
      <c r="D149" s="97" t="s">
        <v>332</v>
      </c>
      <c r="E149" s="75" t="s">
        <v>40</v>
      </c>
    </row>
    <row r="150" spans="1:5" x14ac:dyDescent="0.2">
      <c r="A150" s="74" t="s">
        <v>441</v>
      </c>
      <c r="B150" s="74" t="s">
        <v>210</v>
      </c>
      <c r="C150" s="126">
        <v>500</v>
      </c>
      <c r="D150" s="97" t="s">
        <v>442</v>
      </c>
      <c r="E150" s="75" t="s">
        <v>40</v>
      </c>
    </row>
    <row r="151" spans="1:5" x14ac:dyDescent="0.2">
      <c r="A151" s="74" t="s">
        <v>441</v>
      </c>
      <c r="B151" s="74" t="s">
        <v>210</v>
      </c>
      <c r="C151" s="126">
        <v>500</v>
      </c>
      <c r="D151" s="97" t="s">
        <v>443</v>
      </c>
      <c r="E151" s="75" t="s">
        <v>40</v>
      </c>
    </row>
    <row r="152" spans="1:5" x14ac:dyDescent="0.2">
      <c r="A152" s="74" t="s">
        <v>441</v>
      </c>
      <c r="B152" s="74" t="s">
        <v>210</v>
      </c>
      <c r="C152" s="126">
        <v>250</v>
      </c>
      <c r="D152" s="97" t="s">
        <v>444</v>
      </c>
      <c r="E152" s="75" t="s">
        <v>40</v>
      </c>
    </row>
    <row r="153" spans="1:5" x14ac:dyDescent="0.2">
      <c r="A153" s="74" t="s">
        <v>441</v>
      </c>
      <c r="B153" s="74" t="s">
        <v>210</v>
      </c>
      <c r="C153" s="126">
        <v>500</v>
      </c>
      <c r="D153" s="97" t="s">
        <v>445</v>
      </c>
      <c r="E153" s="75" t="s">
        <v>202</v>
      </c>
    </row>
    <row r="154" spans="1:5" x14ac:dyDescent="0.2">
      <c r="A154" s="74" t="s">
        <v>441</v>
      </c>
      <c r="B154" s="74" t="s">
        <v>210</v>
      </c>
      <c r="C154" s="126">
        <v>134</v>
      </c>
      <c r="D154" s="97" t="s">
        <v>446</v>
      </c>
      <c r="E154" s="75" t="s">
        <v>40</v>
      </c>
    </row>
    <row r="155" spans="1:5" x14ac:dyDescent="0.2">
      <c r="A155" s="74" t="s">
        <v>210</v>
      </c>
      <c r="B155" s="74" t="s">
        <v>210</v>
      </c>
      <c r="C155" s="126">
        <v>700</v>
      </c>
      <c r="D155" s="97" t="s">
        <v>447</v>
      </c>
      <c r="E155" s="75" t="s">
        <v>40</v>
      </c>
    </row>
    <row r="156" spans="1:5" x14ac:dyDescent="0.2">
      <c r="A156" s="74" t="s">
        <v>210</v>
      </c>
      <c r="B156" s="74" t="s">
        <v>210</v>
      </c>
      <c r="C156" s="126">
        <v>500</v>
      </c>
      <c r="D156" s="97" t="s">
        <v>448</v>
      </c>
      <c r="E156" s="75" t="s">
        <v>40</v>
      </c>
    </row>
    <row r="157" spans="1:5" x14ac:dyDescent="0.2">
      <c r="A157" s="74" t="s">
        <v>210</v>
      </c>
      <c r="B157" s="74" t="s">
        <v>210</v>
      </c>
      <c r="C157" s="126">
        <v>300</v>
      </c>
      <c r="D157" s="97" t="s">
        <v>449</v>
      </c>
      <c r="E157" s="75" t="s">
        <v>40</v>
      </c>
    </row>
    <row r="158" spans="1:5" x14ac:dyDescent="0.2">
      <c r="A158" s="74" t="s">
        <v>210</v>
      </c>
      <c r="B158" s="74" t="s">
        <v>210</v>
      </c>
      <c r="C158" s="126">
        <v>5000</v>
      </c>
      <c r="D158" s="97" t="s">
        <v>450</v>
      </c>
      <c r="E158" s="75" t="s">
        <v>40</v>
      </c>
    </row>
    <row r="159" spans="1:5" x14ac:dyDescent="0.2">
      <c r="A159" s="74" t="s">
        <v>210</v>
      </c>
      <c r="B159" s="74" t="s">
        <v>210</v>
      </c>
      <c r="C159" s="126">
        <v>500</v>
      </c>
      <c r="D159" s="97" t="s">
        <v>451</v>
      </c>
      <c r="E159" s="75" t="s">
        <v>40</v>
      </c>
    </row>
    <row r="160" spans="1:5" x14ac:dyDescent="0.2">
      <c r="A160" s="74" t="s">
        <v>210</v>
      </c>
      <c r="B160" s="74" t="s">
        <v>210</v>
      </c>
      <c r="C160" s="126">
        <v>700</v>
      </c>
      <c r="D160" s="97" t="s">
        <v>452</v>
      </c>
      <c r="E160" s="75" t="s">
        <v>40</v>
      </c>
    </row>
    <row r="161" spans="1:5" x14ac:dyDescent="0.2">
      <c r="A161" s="74" t="s">
        <v>210</v>
      </c>
      <c r="B161" s="74" t="s">
        <v>210</v>
      </c>
      <c r="C161" s="126">
        <v>500</v>
      </c>
      <c r="D161" s="97" t="s">
        <v>453</v>
      </c>
      <c r="E161" s="75" t="s">
        <v>40</v>
      </c>
    </row>
    <row r="162" spans="1:5" x14ac:dyDescent="0.2">
      <c r="A162" s="74" t="s">
        <v>213</v>
      </c>
      <c r="B162" s="74" t="s">
        <v>213</v>
      </c>
      <c r="C162" s="126">
        <v>333</v>
      </c>
      <c r="D162" s="97" t="s">
        <v>454</v>
      </c>
      <c r="E162" s="75" t="s">
        <v>40</v>
      </c>
    </row>
    <row r="163" spans="1:5" x14ac:dyDescent="0.2">
      <c r="A163" s="74" t="s">
        <v>213</v>
      </c>
      <c r="B163" s="74" t="s">
        <v>213</v>
      </c>
      <c r="C163" s="126">
        <v>500</v>
      </c>
      <c r="D163" s="97" t="s">
        <v>455</v>
      </c>
      <c r="E163" s="75" t="s">
        <v>40</v>
      </c>
    </row>
    <row r="164" spans="1:5" x14ac:dyDescent="0.2">
      <c r="A164" s="74" t="s">
        <v>213</v>
      </c>
      <c r="B164" s="74" t="s">
        <v>213</v>
      </c>
      <c r="C164" s="126">
        <v>500</v>
      </c>
      <c r="D164" s="97" t="s">
        <v>456</v>
      </c>
      <c r="E164" s="75" t="s">
        <v>457</v>
      </c>
    </row>
    <row r="165" spans="1:5" x14ac:dyDescent="0.2">
      <c r="A165" s="74" t="s">
        <v>213</v>
      </c>
      <c r="B165" s="74" t="s">
        <v>213</v>
      </c>
      <c r="C165" s="126">
        <v>1000</v>
      </c>
      <c r="D165" s="97" t="s">
        <v>458</v>
      </c>
      <c r="E165" s="75" t="s">
        <v>40</v>
      </c>
    </row>
    <row r="166" spans="1:5" x14ac:dyDescent="0.2">
      <c r="A166" s="74" t="s">
        <v>213</v>
      </c>
      <c r="B166" s="74" t="s">
        <v>213</v>
      </c>
      <c r="C166" s="126">
        <v>500</v>
      </c>
      <c r="D166" s="97" t="s">
        <v>458</v>
      </c>
      <c r="E166" s="75" t="s">
        <v>202</v>
      </c>
    </row>
    <row r="167" spans="1:5" x14ac:dyDescent="0.2">
      <c r="A167" s="74" t="s">
        <v>213</v>
      </c>
      <c r="B167" s="74" t="s">
        <v>213</v>
      </c>
      <c r="C167" s="126">
        <v>200</v>
      </c>
      <c r="D167" s="97" t="s">
        <v>459</v>
      </c>
      <c r="E167" s="75" t="s">
        <v>40</v>
      </c>
    </row>
    <row r="168" spans="1:5" x14ac:dyDescent="0.2">
      <c r="A168" s="74" t="s">
        <v>213</v>
      </c>
      <c r="B168" s="74" t="s">
        <v>213</v>
      </c>
      <c r="C168" s="126">
        <v>500</v>
      </c>
      <c r="D168" s="97" t="s">
        <v>460</v>
      </c>
      <c r="E168" s="75" t="s">
        <v>40</v>
      </c>
    </row>
    <row r="169" spans="1:5" x14ac:dyDescent="0.2">
      <c r="A169" s="74" t="s">
        <v>213</v>
      </c>
      <c r="B169" s="74" t="s">
        <v>213</v>
      </c>
      <c r="C169" s="126">
        <v>50</v>
      </c>
      <c r="D169" s="97" t="s">
        <v>461</v>
      </c>
      <c r="E169" s="75" t="s">
        <v>40</v>
      </c>
    </row>
    <row r="170" spans="1:5" x14ac:dyDescent="0.2">
      <c r="A170" s="74" t="s">
        <v>213</v>
      </c>
      <c r="B170" s="74" t="s">
        <v>213</v>
      </c>
      <c r="C170" s="126">
        <v>500</v>
      </c>
      <c r="D170" s="97" t="s">
        <v>462</v>
      </c>
      <c r="E170" s="75" t="s">
        <v>40</v>
      </c>
    </row>
    <row r="171" spans="1:5" x14ac:dyDescent="0.2">
      <c r="A171" s="74" t="s">
        <v>213</v>
      </c>
      <c r="B171" s="74" t="s">
        <v>213</v>
      </c>
      <c r="C171" s="126">
        <v>200</v>
      </c>
      <c r="D171" s="97" t="s">
        <v>430</v>
      </c>
      <c r="E171" s="75" t="s">
        <v>40</v>
      </c>
    </row>
    <row r="172" spans="1:5" x14ac:dyDescent="0.2">
      <c r="A172" s="74" t="s">
        <v>213</v>
      </c>
      <c r="B172" s="74" t="s">
        <v>213</v>
      </c>
      <c r="C172" s="126">
        <v>350</v>
      </c>
      <c r="D172" s="97" t="s">
        <v>463</v>
      </c>
      <c r="E172" s="75" t="s">
        <v>40</v>
      </c>
    </row>
    <row r="173" spans="1:5" x14ac:dyDescent="0.2">
      <c r="A173" s="74" t="s">
        <v>214</v>
      </c>
      <c r="B173" s="74" t="s">
        <v>214</v>
      </c>
      <c r="C173" s="126">
        <v>100</v>
      </c>
      <c r="D173" s="97" t="s">
        <v>464</v>
      </c>
      <c r="E173" s="75" t="s">
        <v>40</v>
      </c>
    </row>
    <row r="174" spans="1:5" x14ac:dyDescent="0.2">
      <c r="A174" s="74" t="s">
        <v>214</v>
      </c>
      <c r="B174" s="74" t="s">
        <v>214</v>
      </c>
      <c r="C174" s="126">
        <v>500</v>
      </c>
      <c r="D174" s="97" t="s">
        <v>465</v>
      </c>
      <c r="E174" s="75" t="s">
        <v>40</v>
      </c>
    </row>
    <row r="175" spans="1:5" x14ac:dyDescent="0.2">
      <c r="A175" s="74" t="s">
        <v>214</v>
      </c>
      <c r="B175" s="74" t="s">
        <v>214</v>
      </c>
      <c r="C175" s="126">
        <v>300</v>
      </c>
      <c r="D175" s="97" t="s">
        <v>466</v>
      </c>
      <c r="E175" s="75" t="s">
        <v>40</v>
      </c>
    </row>
    <row r="176" spans="1:5" x14ac:dyDescent="0.2">
      <c r="A176" s="74" t="s">
        <v>214</v>
      </c>
      <c r="B176" s="74" t="s">
        <v>214</v>
      </c>
      <c r="C176" s="126">
        <v>50</v>
      </c>
      <c r="D176" s="97" t="s">
        <v>467</v>
      </c>
      <c r="E176" s="75" t="s">
        <v>202</v>
      </c>
    </row>
    <row r="177" spans="1:5" x14ac:dyDescent="0.2">
      <c r="A177" s="74" t="s">
        <v>214</v>
      </c>
      <c r="B177" s="74" t="s">
        <v>214</v>
      </c>
      <c r="C177" s="126">
        <v>100</v>
      </c>
      <c r="D177" s="97" t="s">
        <v>468</v>
      </c>
      <c r="E177" s="75" t="s">
        <v>40</v>
      </c>
    </row>
    <row r="178" spans="1:5" x14ac:dyDescent="0.2">
      <c r="A178" s="74" t="s">
        <v>214</v>
      </c>
      <c r="B178" s="74" t="s">
        <v>214</v>
      </c>
      <c r="C178" s="126">
        <v>350</v>
      </c>
      <c r="D178" s="97" t="s">
        <v>469</v>
      </c>
      <c r="E178" s="75" t="s">
        <v>40</v>
      </c>
    </row>
    <row r="179" spans="1:5" x14ac:dyDescent="0.2">
      <c r="A179" s="74" t="s">
        <v>242</v>
      </c>
      <c r="B179" s="74" t="s">
        <v>242</v>
      </c>
      <c r="C179" s="126">
        <v>1500</v>
      </c>
      <c r="D179" s="97" t="s">
        <v>470</v>
      </c>
      <c r="E179" s="75" t="s">
        <v>40</v>
      </c>
    </row>
    <row r="180" spans="1:5" x14ac:dyDescent="0.2">
      <c r="A180" s="74" t="s">
        <v>242</v>
      </c>
      <c r="B180" s="74" t="s">
        <v>242</v>
      </c>
      <c r="C180" s="126">
        <v>300</v>
      </c>
      <c r="D180" s="97" t="s">
        <v>85</v>
      </c>
      <c r="E180" s="75" t="s">
        <v>217</v>
      </c>
    </row>
    <row r="181" spans="1:5" x14ac:dyDescent="0.2">
      <c r="A181" s="74" t="s">
        <v>242</v>
      </c>
      <c r="B181" s="74" t="s">
        <v>242</v>
      </c>
      <c r="C181" s="126">
        <v>300</v>
      </c>
      <c r="D181" s="97" t="s">
        <v>471</v>
      </c>
      <c r="E181" s="75" t="s">
        <v>217</v>
      </c>
    </row>
    <row r="182" spans="1:5" x14ac:dyDescent="0.2">
      <c r="A182" s="74" t="s">
        <v>242</v>
      </c>
      <c r="B182" s="74" t="s">
        <v>242</v>
      </c>
      <c r="C182" s="126">
        <v>300</v>
      </c>
      <c r="D182" s="97" t="s">
        <v>472</v>
      </c>
      <c r="E182" s="75" t="s">
        <v>217</v>
      </c>
    </row>
    <row r="183" spans="1:5" x14ac:dyDescent="0.2">
      <c r="A183" s="74" t="s">
        <v>242</v>
      </c>
      <c r="B183" s="74" t="s">
        <v>242</v>
      </c>
      <c r="C183" s="126">
        <v>250</v>
      </c>
      <c r="D183" s="97" t="s">
        <v>473</v>
      </c>
      <c r="E183" s="75" t="s">
        <v>217</v>
      </c>
    </row>
    <row r="184" spans="1:5" x14ac:dyDescent="0.2">
      <c r="A184" s="74" t="s">
        <v>242</v>
      </c>
      <c r="B184" s="74" t="s">
        <v>242</v>
      </c>
      <c r="C184" s="126">
        <v>1000</v>
      </c>
      <c r="D184" s="97" t="s">
        <v>474</v>
      </c>
      <c r="E184" s="75" t="s">
        <v>217</v>
      </c>
    </row>
    <row r="185" spans="1:5" x14ac:dyDescent="0.2">
      <c r="A185" s="74" t="s">
        <v>242</v>
      </c>
      <c r="B185" s="74" t="s">
        <v>242</v>
      </c>
      <c r="C185" s="126">
        <v>1000</v>
      </c>
      <c r="D185" s="97" t="s">
        <v>475</v>
      </c>
      <c r="E185" s="75" t="s">
        <v>40</v>
      </c>
    </row>
    <row r="186" spans="1:5" x14ac:dyDescent="0.2">
      <c r="A186" s="74" t="s">
        <v>242</v>
      </c>
      <c r="B186" s="74" t="s">
        <v>242</v>
      </c>
      <c r="C186" s="126">
        <v>100</v>
      </c>
      <c r="D186" s="97" t="s">
        <v>476</v>
      </c>
      <c r="E186" s="75" t="s">
        <v>40</v>
      </c>
    </row>
    <row r="187" spans="1:5" x14ac:dyDescent="0.2">
      <c r="A187" s="74" t="s">
        <v>242</v>
      </c>
      <c r="B187" s="74" t="s">
        <v>242</v>
      </c>
      <c r="C187" s="126">
        <v>500</v>
      </c>
      <c r="D187" s="97" t="s">
        <v>477</v>
      </c>
      <c r="E187" s="75" t="s">
        <v>217</v>
      </c>
    </row>
    <row r="188" spans="1:5" x14ac:dyDescent="0.2">
      <c r="A188" s="74" t="s">
        <v>242</v>
      </c>
      <c r="B188" s="74" t="s">
        <v>242</v>
      </c>
      <c r="C188" s="126">
        <v>500</v>
      </c>
      <c r="D188" s="97" t="s">
        <v>477</v>
      </c>
      <c r="E188" s="75" t="s">
        <v>202</v>
      </c>
    </row>
    <row r="189" spans="1:5" x14ac:dyDescent="0.2">
      <c r="A189" s="74" t="s">
        <v>242</v>
      </c>
      <c r="B189" s="74" t="s">
        <v>242</v>
      </c>
      <c r="C189" s="126">
        <v>1000</v>
      </c>
      <c r="D189" s="97" t="s">
        <v>478</v>
      </c>
      <c r="E189" s="75" t="s">
        <v>40</v>
      </c>
    </row>
    <row r="190" spans="1:5" x14ac:dyDescent="0.2">
      <c r="A190" s="74" t="s">
        <v>242</v>
      </c>
      <c r="B190" s="74" t="s">
        <v>242</v>
      </c>
      <c r="C190" s="126">
        <v>150</v>
      </c>
      <c r="D190" s="97" t="s">
        <v>479</v>
      </c>
      <c r="E190" s="75" t="s">
        <v>40</v>
      </c>
    </row>
    <row r="191" spans="1:5" x14ac:dyDescent="0.2">
      <c r="A191" s="74" t="s">
        <v>242</v>
      </c>
      <c r="B191" s="74" t="s">
        <v>242</v>
      </c>
      <c r="C191" s="126">
        <v>700</v>
      </c>
      <c r="D191" s="97" t="s">
        <v>480</v>
      </c>
      <c r="E191" s="75" t="s">
        <v>40</v>
      </c>
    </row>
    <row r="192" spans="1:5" x14ac:dyDescent="0.2">
      <c r="A192" s="74" t="s">
        <v>215</v>
      </c>
      <c r="B192" s="74" t="s">
        <v>215</v>
      </c>
      <c r="C192" s="126">
        <v>500</v>
      </c>
      <c r="D192" s="97" t="s">
        <v>481</v>
      </c>
      <c r="E192" s="75" t="s">
        <v>40</v>
      </c>
    </row>
    <row r="193" spans="1:5" x14ac:dyDescent="0.2">
      <c r="A193" s="74" t="s">
        <v>215</v>
      </c>
      <c r="B193" s="74" t="s">
        <v>215</v>
      </c>
      <c r="C193" s="126">
        <v>500</v>
      </c>
      <c r="D193" s="97" t="s">
        <v>385</v>
      </c>
      <c r="E193" s="75" t="s">
        <v>217</v>
      </c>
    </row>
    <row r="194" spans="1:5" x14ac:dyDescent="0.2">
      <c r="A194" s="74" t="s">
        <v>215</v>
      </c>
      <c r="B194" s="74" t="s">
        <v>215</v>
      </c>
      <c r="C194" s="126">
        <v>20000</v>
      </c>
      <c r="D194" s="97" t="s">
        <v>482</v>
      </c>
      <c r="E194" s="75" t="s">
        <v>40</v>
      </c>
    </row>
    <row r="195" spans="1:5" x14ac:dyDescent="0.2">
      <c r="A195" s="74" t="s">
        <v>215</v>
      </c>
      <c r="B195" s="74" t="s">
        <v>215</v>
      </c>
      <c r="C195" s="126">
        <v>593</v>
      </c>
      <c r="D195" s="97" t="s">
        <v>483</v>
      </c>
      <c r="E195" s="75" t="s">
        <v>202</v>
      </c>
    </row>
    <row r="196" spans="1:5" x14ac:dyDescent="0.2">
      <c r="A196" s="74" t="s">
        <v>215</v>
      </c>
      <c r="B196" s="74" t="s">
        <v>215</v>
      </c>
      <c r="C196" s="126">
        <v>102</v>
      </c>
      <c r="D196" s="97" t="s">
        <v>484</v>
      </c>
      <c r="E196" s="75" t="s">
        <v>40</v>
      </c>
    </row>
    <row r="197" spans="1:5" x14ac:dyDescent="0.2">
      <c r="A197" s="74" t="s">
        <v>218</v>
      </c>
      <c r="B197" s="74" t="s">
        <v>219</v>
      </c>
      <c r="C197" s="126">
        <v>100</v>
      </c>
      <c r="D197" s="97" t="s">
        <v>485</v>
      </c>
      <c r="E197" s="75" t="s">
        <v>40</v>
      </c>
    </row>
    <row r="198" spans="1:5" x14ac:dyDescent="0.2">
      <c r="A198" s="74" t="s">
        <v>218</v>
      </c>
      <c r="B198" s="74" t="s">
        <v>219</v>
      </c>
      <c r="C198" s="126">
        <v>500</v>
      </c>
      <c r="D198" s="97" t="s">
        <v>486</v>
      </c>
      <c r="E198" s="75" t="s">
        <v>40</v>
      </c>
    </row>
    <row r="199" spans="1:5" x14ac:dyDescent="0.2">
      <c r="A199" s="74" t="s">
        <v>218</v>
      </c>
      <c r="B199" s="74" t="s">
        <v>219</v>
      </c>
      <c r="C199" s="126">
        <v>100</v>
      </c>
      <c r="D199" s="97" t="s">
        <v>487</v>
      </c>
      <c r="E199" s="75" t="s">
        <v>40</v>
      </c>
    </row>
    <row r="200" spans="1:5" x14ac:dyDescent="0.2">
      <c r="A200" s="74" t="s">
        <v>218</v>
      </c>
      <c r="B200" s="74" t="s">
        <v>219</v>
      </c>
      <c r="C200" s="126">
        <v>200</v>
      </c>
      <c r="D200" s="97" t="s">
        <v>488</v>
      </c>
      <c r="E200" s="75" t="s">
        <v>40</v>
      </c>
    </row>
    <row r="201" spans="1:5" x14ac:dyDescent="0.2">
      <c r="A201" s="74" t="s">
        <v>218</v>
      </c>
      <c r="B201" s="74" t="s">
        <v>219</v>
      </c>
      <c r="C201" s="126">
        <v>500</v>
      </c>
      <c r="D201" s="97" t="s">
        <v>489</v>
      </c>
      <c r="E201" s="75" t="s">
        <v>40</v>
      </c>
    </row>
    <row r="202" spans="1:5" x14ac:dyDescent="0.2">
      <c r="A202" s="74" t="s">
        <v>218</v>
      </c>
      <c r="B202" s="74" t="s">
        <v>219</v>
      </c>
      <c r="C202" s="126">
        <v>500</v>
      </c>
      <c r="D202" s="97" t="s">
        <v>490</v>
      </c>
      <c r="E202" s="75" t="s">
        <v>40</v>
      </c>
    </row>
    <row r="203" spans="1:5" x14ac:dyDescent="0.2">
      <c r="A203" s="74" t="s">
        <v>218</v>
      </c>
      <c r="B203" s="74" t="s">
        <v>219</v>
      </c>
      <c r="C203" s="126">
        <v>600</v>
      </c>
      <c r="D203" s="97" t="s">
        <v>491</v>
      </c>
      <c r="E203" s="75" t="s">
        <v>40</v>
      </c>
    </row>
    <row r="204" spans="1:5" x14ac:dyDescent="0.2">
      <c r="A204" s="74" t="s">
        <v>218</v>
      </c>
      <c r="B204" s="74" t="s">
        <v>219</v>
      </c>
      <c r="C204" s="126">
        <v>1000</v>
      </c>
      <c r="D204" s="97" t="s">
        <v>492</v>
      </c>
      <c r="E204" s="75" t="s">
        <v>40</v>
      </c>
    </row>
    <row r="205" spans="1:5" x14ac:dyDescent="0.2">
      <c r="A205" s="74" t="s">
        <v>218</v>
      </c>
      <c r="B205" s="74" t="s">
        <v>219</v>
      </c>
      <c r="C205" s="126">
        <v>500</v>
      </c>
      <c r="D205" s="97" t="s">
        <v>493</v>
      </c>
      <c r="E205" s="75" t="s">
        <v>40</v>
      </c>
    </row>
    <row r="206" spans="1:5" x14ac:dyDescent="0.2">
      <c r="A206" s="74" t="s">
        <v>218</v>
      </c>
      <c r="B206" s="74" t="s">
        <v>219</v>
      </c>
      <c r="C206" s="126">
        <v>600</v>
      </c>
      <c r="D206" s="97" t="s">
        <v>483</v>
      </c>
      <c r="E206" s="75" t="s">
        <v>217</v>
      </c>
    </row>
    <row r="207" spans="1:5" x14ac:dyDescent="0.2">
      <c r="A207" s="74" t="s">
        <v>218</v>
      </c>
      <c r="B207" s="74" t="s">
        <v>219</v>
      </c>
      <c r="C207" s="126">
        <v>500</v>
      </c>
      <c r="D207" s="97" t="s">
        <v>494</v>
      </c>
      <c r="E207" s="75" t="s">
        <v>40</v>
      </c>
    </row>
    <row r="208" spans="1:5" x14ac:dyDescent="0.2">
      <c r="A208" s="74" t="s">
        <v>218</v>
      </c>
      <c r="B208" s="74" t="s">
        <v>219</v>
      </c>
      <c r="C208" s="126">
        <v>100</v>
      </c>
      <c r="D208" s="97" t="s">
        <v>495</v>
      </c>
      <c r="E208" s="75" t="s">
        <v>40</v>
      </c>
    </row>
    <row r="209" spans="1:5" x14ac:dyDescent="0.2">
      <c r="A209" s="74" t="s">
        <v>496</v>
      </c>
      <c r="B209" s="74" t="s">
        <v>219</v>
      </c>
      <c r="C209" s="126">
        <v>500</v>
      </c>
      <c r="D209" s="97" t="s">
        <v>497</v>
      </c>
      <c r="E209" s="75" t="s">
        <v>40</v>
      </c>
    </row>
    <row r="210" spans="1:5" x14ac:dyDescent="0.2">
      <c r="A210" s="74" t="s">
        <v>496</v>
      </c>
      <c r="B210" s="74" t="s">
        <v>219</v>
      </c>
      <c r="C210" s="126">
        <v>500</v>
      </c>
      <c r="D210" s="97" t="s">
        <v>498</v>
      </c>
      <c r="E210" s="75" t="s">
        <v>40</v>
      </c>
    </row>
    <row r="211" spans="1:5" x14ac:dyDescent="0.2">
      <c r="A211" s="74" t="s">
        <v>496</v>
      </c>
      <c r="B211" s="74" t="s">
        <v>219</v>
      </c>
      <c r="C211" s="126">
        <v>1150</v>
      </c>
      <c r="D211" s="97" t="s">
        <v>499</v>
      </c>
      <c r="E211" s="75" t="s">
        <v>217</v>
      </c>
    </row>
    <row r="212" spans="1:5" x14ac:dyDescent="0.2">
      <c r="A212" s="74" t="s">
        <v>496</v>
      </c>
      <c r="B212" s="74" t="s">
        <v>219</v>
      </c>
      <c r="C212" s="126">
        <v>1150</v>
      </c>
      <c r="D212" s="97" t="s">
        <v>499</v>
      </c>
      <c r="E212" s="75" t="s">
        <v>202</v>
      </c>
    </row>
    <row r="213" spans="1:5" x14ac:dyDescent="0.2">
      <c r="A213" s="74" t="s">
        <v>496</v>
      </c>
      <c r="B213" s="74" t="s">
        <v>219</v>
      </c>
      <c r="C213" s="126">
        <v>200</v>
      </c>
      <c r="D213" s="97" t="s">
        <v>500</v>
      </c>
      <c r="E213" s="75" t="s">
        <v>202</v>
      </c>
    </row>
    <row r="214" spans="1:5" x14ac:dyDescent="0.2">
      <c r="A214" s="74" t="s">
        <v>496</v>
      </c>
      <c r="B214" s="74" t="s">
        <v>219</v>
      </c>
      <c r="C214" s="126">
        <v>300</v>
      </c>
      <c r="D214" s="97" t="s">
        <v>500</v>
      </c>
      <c r="E214" s="75" t="s">
        <v>217</v>
      </c>
    </row>
    <row r="215" spans="1:5" x14ac:dyDescent="0.2">
      <c r="A215" s="74" t="s">
        <v>496</v>
      </c>
      <c r="B215" s="74" t="s">
        <v>219</v>
      </c>
      <c r="C215" s="126">
        <v>500</v>
      </c>
      <c r="D215" s="97" t="s">
        <v>501</v>
      </c>
      <c r="E215" s="75" t="s">
        <v>40</v>
      </c>
    </row>
    <row r="216" spans="1:5" x14ac:dyDescent="0.2">
      <c r="A216" s="74" t="s">
        <v>496</v>
      </c>
      <c r="B216" s="74" t="s">
        <v>219</v>
      </c>
      <c r="C216" s="126">
        <v>300</v>
      </c>
      <c r="D216" s="97" t="s">
        <v>502</v>
      </c>
      <c r="E216" s="75" t="s">
        <v>217</v>
      </c>
    </row>
    <row r="217" spans="1:5" x14ac:dyDescent="0.2">
      <c r="A217" s="74" t="s">
        <v>496</v>
      </c>
      <c r="B217" s="74" t="s">
        <v>219</v>
      </c>
      <c r="C217" s="126">
        <v>200</v>
      </c>
      <c r="D217" s="97" t="s">
        <v>503</v>
      </c>
      <c r="E217" s="75" t="s">
        <v>40</v>
      </c>
    </row>
    <row r="218" spans="1:5" x14ac:dyDescent="0.2">
      <c r="A218" s="74" t="s">
        <v>496</v>
      </c>
      <c r="B218" s="74" t="s">
        <v>219</v>
      </c>
      <c r="C218" s="126">
        <v>100</v>
      </c>
      <c r="D218" s="97" t="s">
        <v>504</v>
      </c>
      <c r="E218" s="75" t="s">
        <v>40</v>
      </c>
    </row>
    <row r="219" spans="1:5" x14ac:dyDescent="0.2">
      <c r="A219" s="74" t="s">
        <v>496</v>
      </c>
      <c r="B219" s="74" t="s">
        <v>219</v>
      </c>
      <c r="C219" s="126">
        <v>100</v>
      </c>
      <c r="D219" s="97" t="s">
        <v>505</v>
      </c>
      <c r="E219" s="75" t="s">
        <v>40</v>
      </c>
    </row>
    <row r="220" spans="1:5" x14ac:dyDescent="0.2">
      <c r="A220" s="74" t="s">
        <v>496</v>
      </c>
      <c r="B220" s="74" t="s">
        <v>219</v>
      </c>
      <c r="C220" s="126">
        <v>200</v>
      </c>
      <c r="D220" s="97" t="s">
        <v>506</v>
      </c>
      <c r="E220" s="75" t="s">
        <v>40</v>
      </c>
    </row>
    <row r="221" spans="1:5" x14ac:dyDescent="0.2">
      <c r="A221" s="74" t="s">
        <v>496</v>
      </c>
      <c r="B221" s="74" t="s">
        <v>219</v>
      </c>
      <c r="C221" s="126">
        <v>500</v>
      </c>
      <c r="D221" s="97" t="s">
        <v>507</v>
      </c>
      <c r="E221" s="75" t="s">
        <v>40</v>
      </c>
    </row>
    <row r="222" spans="1:5" x14ac:dyDescent="0.2">
      <c r="A222" s="74" t="s">
        <v>496</v>
      </c>
      <c r="B222" s="74" t="s">
        <v>219</v>
      </c>
      <c r="C222" s="126">
        <v>100</v>
      </c>
      <c r="D222" s="97" t="s">
        <v>508</v>
      </c>
      <c r="E222" s="75" t="s">
        <v>40</v>
      </c>
    </row>
    <row r="223" spans="1:5" x14ac:dyDescent="0.2">
      <c r="A223" s="74" t="s">
        <v>496</v>
      </c>
      <c r="B223" s="74" t="s">
        <v>219</v>
      </c>
      <c r="C223" s="126">
        <v>100</v>
      </c>
      <c r="D223" s="97" t="s">
        <v>509</v>
      </c>
      <c r="E223" s="75" t="s">
        <v>40</v>
      </c>
    </row>
    <row r="224" spans="1:5" x14ac:dyDescent="0.2">
      <c r="A224" s="74" t="s">
        <v>496</v>
      </c>
      <c r="B224" s="74" t="s">
        <v>219</v>
      </c>
      <c r="C224" s="126">
        <v>85</v>
      </c>
      <c r="D224" s="97" t="s">
        <v>510</v>
      </c>
      <c r="E224" s="75" t="s">
        <v>217</v>
      </c>
    </row>
    <row r="225" spans="1:5" x14ac:dyDescent="0.2">
      <c r="A225" s="74" t="s">
        <v>496</v>
      </c>
      <c r="B225" s="74" t="s">
        <v>219</v>
      </c>
      <c r="C225" s="126">
        <v>90</v>
      </c>
      <c r="D225" s="97" t="s">
        <v>332</v>
      </c>
      <c r="E225" s="75" t="s">
        <v>40</v>
      </c>
    </row>
    <row r="226" spans="1:5" x14ac:dyDescent="0.2">
      <c r="A226" s="74" t="s">
        <v>219</v>
      </c>
      <c r="B226" s="74" t="s">
        <v>219</v>
      </c>
      <c r="C226" s="126">
        <v>1000</v>
      </c>
      <c r="D226" s="97" t="s">
        <v>511</v>
      </c>
      <c r="E226" s="75" t="s">
        <v>40</v>
      </c>
    </row>
    <row r="227" spans="1:5" x14ac:dyDescent="0.2">
      <c r="A227" s="74" t="s">
        <v>219</v>
      </c>
      <c r="B227" s="74" t="s">
        <v>219</v>
      </c>
      <c r="C227" s="126">
        <v>100</v>
      </c>
      <c r="D227" s="97" t="s">
        <v>512</v>
      </c>
      <c r="E227" s="75" t="s">
        <v>40</v>
      </c>
    </row>
    <row r="228" spans="1:5" x14ac:dyDescent="0.2">
      <c r="A228" s="74" t="s">
        <v>219</v>
      </c>
      <c r="B228" s="74" t="s">
        <v>219</v>
      </c>
      <c r="C228" s="126">
        <v>54</v>
      </c>
      <c r="D228" s="97" t="s">
        <v>332</v>
      </c>
      <c r="E228" s="75" t="s">
        <v>40</v>
      </c>
    </row>
    <row r="229" spans="1:5" x14ac:dyDescent="0.2">
      <c r="A229" s="74" t="s">
        <v>219</v>
      </c>
      <c r="B229" s="74" t="s">
        <v>219</v>
      </c>
      <c r="C229" s="126">
        <v>300</v>
      </c>
      <c r="D229" s="97" t="s">
        <v>513</v>
      </c>
      <c r="E229" s="75" t="s">
        <v>40</v>
      </c>
    </row>
    <row r="230" spans="1:5" x14ac:dyDescent="0.2">
      <c r="A230" s="74" t="s">
        <v>219</v>
      </c>
      <c r="B230" s="74" t="s">
        <v>219</v>
      </c>
      <c r="C230" s="126">
        <v>1000</v>
      </c>
      <c r="D230" s="97" t="s">
        <v>514</v>
      </c>
      <c r="E230" s="75" t="s">
        <v>40</v>
      </c>
    </row>
    <row r="231" spans="1:5" x14ac:dyDescent="0.2">
      <c r="A231" s="74" t="s">
        <v>219</v>
      </c>
      <c r="B231" s="74" t="s">
        <v>219</v>
      </c>
      <c r="C231" s="126">
        <v>500</v>
      </c>
      <c r="D231" s="97" t="s">
        <v>515</v>
      </c>
      <c r="E231" s="75" t="s">
        <v>40</v>
      </c>
    </row>
    <row r="232" spans="1:5" x14ac:dyDescent="0.2">
      <c r="A232" s="74" t="s">
        <v>219</v>
      </c>
      <c r="B232" s="74" t="s">
        <v>219</v>
      </c>
      <c r="C232" s="126">
        <v>100</v>
      </c>
      <c r="D232" s="97" t="s">
        <v>516</v>
      </c>
      <c r="E232" s="75" t="s">
        <v>40</v>
      </c>
    </row>
    <row r="233" spans="1:5" x14ac:dyDescent="0.2">
      <c r="A233" s="74" t="s">
        <v>219</v>
      </c>
      <c r="B233" s="74" t="s">
        <v>219</v>
      </c>
      <c r="C233" s="126">
        <v>200</v>
      </c>
      <c r="D233" s="97" t="s">
        <v>517</v>
      </c>
      <c r="E233" s="75" t="s">
        <v>40</v>
      </c>
    </row>
    <row r="234" spans="1:5" x14ac:dyDescent="0.2">
      <c r="A234" s="74" t="s">
        <v>223</v>
      </c>
      <c r="B234" s="74" t="s">
        <v>223</v>
      </c>
      <c r="C234" s="126">
        <v>500</v>
      </c>
      <c r="D234" s="97" t="s">
        <v>354</v>
      </c>
      <c r="E234" s="75" t="s">
        <v>217</v>
      </c>
    </row>
    <row r="235" spans="1:5" x14ac:dyDescent="0.2">
      <c r="A235" s="74" t="s">
        <v>223</v>
      </c>
      <c r="B235" s="74" t="s">
        <v>223</v>
      </c>
      <c r="C235" s="126">
        <v>500</v>
      </c>
      <c r="D235" s="97" t="s">
        <v>518</v>
      </c>
      <c r="E235" s="75" t="s">
        <v>40</v>
      </c>
    </row>
    <row r="236" spans="1:5" x14ac:dyDescent="0.2">
      <c r="A236" s="74" t="s">
        <v>223</v>
      </c>
      <c r="B236" s="74" t="s">
        <v>223</v>
      </c>
      <c r="C236" s="126">
        <v>1000</v>
      </c>
      <c r="D236" s="97" t="s">
        <v>519</v>
      </c>
      <c r="E236" s="75" t="s">
        <v>40</v>
      </c>
    </row>
    <row r="237" spans="1:5" x14ac:dyDescent="0.2">
      <c r="A237" s="74" t="s">
        <v>223</v>
      </c>
      <c r="B237" s="74" t="s">
        <v>223</v>
      </c>
      <c r="C237" s="126">
        <v>500</v>
      </c>
      <c r="D237" s="97" t="s">
        <v>520</v>
      </c>
      <c r="E237" s="75" t="s">
        <v>40</v>
      </c>
    </row>
    <row r="238" spans="1:5" x14ac:dyDescent="0.2">
      <c r="A238" s="74" t="s">
        <v>223</v>
      </c>
      <c r="B238" s="74" t="s">
        <v>223</v>
      </c>
      <c r="C238" s="126">
        <v>250</v>
      </c>
      <c r="D238" s="97" t="s">
        <v>521</v>
      </c>
      <c r="E238" s="75" t="s">
        <v>40</v>
      </c>
    </row>
    <row r="239" spans="1:5" x14ac:dyDescent="0.2">
      <c r="A239" s="74" t="s">
        <v>223</v>
      </c>
      <c r="B239" s="74" t="s">
        <v>223</v>
      </c>
      <c r="C239" s="126">
        <v>300</v>
      </c>
      <c r="D239" s="97" t="s">
        <v>435</v>
      </c>
      <c r="E239" s="75" t="s">
        <v>40</v>
      </c>
    </row>
    <row r="240" spans="1:5" x14ac:dyDescent="0.2">
      <c r="A240" s="74" t="s">
        <v>227</v>
      </c>
      <c r="B240" s="74" t="s">
        <v>227</v>
      </c>
      <c r="C240" s="126">
        <v>300</v>
      </c>
      <c r="D240" s="97" t="s">
        <v>522</v>
      </c>
      <c r="E240" s="75" t="s">
        <v>40</v>
      </c>
    </row>
    <row r="241" spans="1:5" x14ac:dyDescent="0.2">
      <c r="A241" s="74" t="s">
        <v>227</v>
      </c>
      <c r="B241" s="74" t="s">
        <v>227</v>
      </c>
      <c r="C241" s="126">
        <v>500</v>
      </c>
      <c r="D241" s="97" t="s">
        <v>500</v>
      </c>
      <c r="E241" s="75" t="s">
        <v>217</v>
      </c>
    </row>
    <row r="242" spans="1:5" x14ac:dyDescent="0.2">
      <c r="A242" s="74" t="s">
        <v>227</v>
      </c>
      <c r="B242" s="74" t="s">
        <v>227</v>
      </c>
      <c r="C242" s="126">
        <v>500</v>
      </c>
      <c r="D242" s="97" t="s">
        <v>523</v>
      </c>
      <c r="E242" s="75" t="s">
        <v>524</v>
      </c>
    </row>
    <row r="243" spans="1:5" x14ac:dyDescent="0.2">
      <c r="A243" s="74" t="s">
        <v>227</v>
      </c>
      <c r="B243" s="74" t="s">
        <v>227</v>
      </c>
      <c r="C243" s="126">
        <v>100</v>
      </c>
      <c r="D243" s="97" t="s">
        <v>525</v>
      </c>
      <c r="E243" s="75" t="s">
        <v>40</v>
      </c>
    </row>
    <row r="244" spans="1:5" x14ac:dyDescent="0.2">
      <c r="A244" s="74" t="s">
        <v>227</v>
      </c>
      <c r="B244" s="74" t="s">
        <v>227</v>
      </c>
      <c r="C244" s="126">
        <v>3000</v>
      </c>
      <c r="D244" s="97" t="s">
        <v>526</v>
      </c>
      <c r="E244" s="75" t="s">
        <v>40</v>
      </c>
    </row>
    <row r="245" spans="1:5" x14ac:dyDescent="0.2">
      <c r="A245" s="74" t="s">
        <v>227</v>
      </c>
      <c r="B245" s="74" t="s">
        <v>227</v>
      </c>
      <c r="C245" s="126">
        <v>1000</v>
      </c>
      <c r="D245" s="97" t="s">
        <v>527</v>
      </c>
      <c r="E245" s="75" t="s">
        <v>40</v>
      </c>
    </row>
    <row r="246" spans="1:5" x14ac:dyDescent="0.2">
      <c r="A246" s="74" t="s">
        <v>227</v>
      </c>
      <c r="B246" s="74" t="s">
        <v>227</v>
      </c>
      <c r="C246" s="126">
        <v>200</v>
      </c>
      <c r="D246" s="97" t="s">
        <v>528</v>
      </c>
      <c r="E246" s="75" t="s">
        <v>40</v>
      </c>
    </row>
    <row r="247" spans="1:5" x14ac:dyDescent="0.2">
      <c r="A247" s="74" t="s">
        <v>227</v>
      </c>
      <c r="B247" s="74" t="s">
        <v>227</v>
      </c>
      <c r="C247" s="126">
        <v>500</v>
      </c>
      <c r="D247" s="97" t="s">
        <v>354</v>
      </c>
      <c r="E247" s="75" t="s">
        <v>40</v>
      </c>
    </row>
    <row r="248" spans="1:5" x14ac:dyDescent="0.2">
      <c r="A248" s="74" t="s">
        <v>227</v>
      </c>
      <c r="B248" s="74" t="s">
        <v>227</v>
      </c>
      <c r="C248" s="126">
        <v>100</v>
      </c>
      <c r="D248" s="97" t="s">
        <v>529</v>
      </c>
      <c r="E248" s="75" t="s">
        <v>40</v>
      </c>
    </row>
    <row r="249" spans="1:5" x14ac:dyDescent="0.2">
      <c r="A249" s="74" t="s">
        <v>227</v>
      </c>
      <c r="B249" s="74" t="s">
        <v>227</v>
      </c>
      <c r="C249" s="126">
        <v>500</v>
      </c>
      <c r="D249" s="97" t="s">
        <v>530</v>
      </c>
      <c r="E249" s="75" t="s">
        <v>40</v>
      </c>
    </row>
    <row r="250" spans="1:5" x14ac:dyDescent="0.2">
      <c r="A250" s="74" t="s">
        <v>227</v>
      </c>
      <c r="B250" s="74" t="s">
        <v>227</v>
      </c>
      <c r="C250" s="126">
        <v>500</v>
      </c>
      <c r="D250" s="97" t="s">
        <v>531</v>
      </c>
      <c r="E250" s="75" t="s">
        <v>40</v>
      </c>
    </row>
    <row r="251" spans="1:5" x14ac:dyDescent="0.2">
      <c r="A251" s="74" t="s">
        <v>227</v>
      </c>
      <c r="B251" s="74" t="s">
        <v>227</v>
      </c>
      <c r="C251" s="126">
        <v>81</v>
      </c>
      <c r="D251" s="97" t="s">
        <v>332</v>
      </c>
      <c r="E251" s="75" t="s">
        <v>40</v>
      </c>
    </row>
    <row r="252" spans="1:5" x14ac:dyDescent="0.2">
      <c r="A252" s="74" t="s">
        <v>230</v>
      </c>
      <c r="B252" s="74" t="s">
        <v>230</v>
      </c>
      <c r="C252" s="126">
        <v>2000</v>
      </c>
      <c r="D252" s="97" t="s">
        <v>532</v>
      </c>
      <c r="E252" s="75" t="s">
        <v>217</v>
      </c>
    </row>
    <row r="253" spans="1:5" x14ac:dyDescent="0.2">
      <c r="A253" s="74" t="s">
        <v>233</v>
      </c>
      <c r="B253" s="74" t="s">
        <v>233</v>
      </c>
      <c r="C253" s="126">
        <v>100</v>
      </c>
      <c r="D253" s="97" t="s">
        <v>533</v>
      </c>
      <c r="E253" s="75" t="s">
        <v>40</v>
      </c>
    </row>
    <row r="254" spans="1:5" x14ac:dyDescent="0.2">
      <c r="A254" s="74" t="s">
        <v>233</v>
      </c>
      <c r="B254" s="74" t="s">
        <v>233</v>
      </c>
      <c r="C254" s="126">
        <v>3000</v>
      </c>
      <c r="D254" s="97" t="s">
        <v>534</v>
      </c>
      <c r="E254" s="75" t="s">
        <v>40</v>
      </c>
    </row>
    <row r="255" spans="1:5" x14ac:dyDescent="0.2">
      <c r="A255" s="74" t="s">
        <v>233</v>
      </c>
      <c r="B255" s="74" t="s">
        <v>233</v>
      </c>
      <c r="C255" s="126">
        <v>500</v>
      </c>
      <c r="D255" s="97" t="s">
        <v>41</v>
      </c>
      <c r="E255" s="75" t="s">
        <v>40</v>
      </c>
    </row>
    <row r="256" spans="1:5" x14ac:dyDescent="0.2">
      <c r="A256" s="74" t="s">
        <v>233</v>
      </c>
      <c r="B256" s="74" t="s">
        <v>233</v>
      </c>
      <c r="C256" s="126">
        <v>1000</v>
      </c>
      <c r="D256" s="97" t="s">
        <v>535</v>
      </c>
      <c r="E256" s="75" t="s">
        <v>536</v>
      </c>
    </row>
    <row r="257" spans="1:5" x14ac:dyDescent="0.2">
      <c r="A257" s="74" t="s">
        <v>233</v>
      </c>
      <c r="B257" s="74" t="s">
        <v>233</v>
      </c>
      <c r="C257" s="126">
        <v>1000</v>
      </c>
      <c r="D257" s="97" t="s">
        <v>537</v>
      </c>
      <c r="E257" s="75" t="s">
        <v>538</v>
      </c>
    </row>
    <row r="258" spans="1:5" x14ac:dyDescent="0.2">
      <c r="A258" s="74" t="s">
        <v>233</v>
      </c>
      <c r="B258" s="74" t="s">
        <v>233</v>
      </c>
      <c r="C258" s="126">
        <v>500</v>
      </c>
      <c r="D258" s="97" t="s">
        <v>539</v>
      </c>
      <c r="E258" s="75" t="s">
        <v>40</v>
      </c>
    </row>
    <row r="259" spans="1:5" x14ac:dyDescent="0.2">
      <c r="A259" s="74" t="s">
        <v>233</v>
      </c>
      <c r="B259" s="74" t="s">
        <v>233</v>
      </c>
      <c r="C259" s="126">
        <v>100</v>
      </c>
      <c r="D259" s="97" t="s">
        <v>540</v>
      </c>
      <c r="E259" s="75" t="s">
        <v>40</v>
      </c>
    </row>
    <row r="260" spans="1:5" x14ac:dyDescent="0.2">
      <c r="A260" s="74" t="s">
        <v>238</v>
      </c>
      <c r="B260" s="76" t="s">
        <v>545</v>
      </c>
      <c r="C260" s="126">
        <v>200</v>
      </c>
      <c r="D260" s="97" t="s">
        <v>84</v>
      </c>
      <c r="E260" s="75" t="s">
        <v>40</v>
      </c>
    </row>
    <row r="261" spans="1:5" x14ac:dyDescent="0.2">
      <c r="A261" s="74" t="s">
        <v>238</v>
      </c>
      <c r="B261" s="76" t="s">
        <v>545</v>
      </c>
      <c r="C261" s="126">
        <v>1000</v>
      </c>
      <c r="D261" s="97" t="s">
        <v>541</v>
      </c>
      <c r="E261" s="75" t="s">
        <v>538</v>
      </c>
    </row>
    <row r="262" spans="1:5" x14ac:dyDescent="0.2">
      <c r="A262" s="74" t="s">
        <v>238</v>
      </c>
      <c r="B262" s="76" t="s">
        <v>545</v>
      </c>
      <c r="C262" s="126">
        <v>1500</v>
      </c>
      <c r="D262" s="97" t="s">
        <v>542</v>
      </c>
      <c r="E262" s="75" t="s">
        <v>40</v>
      </c>
    </row>
    <row r="263" spans="1:5" x14ac:dyDescent="0.2">
      <c r="A263" s="74" t="s">
        <v>238</v>
      </c>
      <c r="B263" s="76" t="s">
        <v>545</v>
      </c>
      <c r="C263" s="126">
        <v>300</v>
      </c>
      <c r="D263" s="97" t="s">
        <v>543</v>
      </c>
      <c r="E263" s="75" t="s">
        <v>40</v>
      </c>
    </row>
    <row r="264" spans="1:5" x14ac:dyDescent="0.2">
      <c r="A264" s="74" t="s">
        <v>238</v>
      </c>
      <c r="B264" s="76" t="s">
        <v>545</v>
      </c>
      <c r="C264" s="126">
        <v>775</v>
      </c>
      <c r="D264" s="97" t="s">
        <v>544</v>
      </c>
      <c r="E264" s="75" t="s">
        <v>40</v>
      </c>
    </row>
    <row r="265" spans="1:5" ht="30" customHeight="1" x14ac:dyDescent="0.2">
      <c r="A265" s="149" t="s">
        <v>35</v>
      </c>
      <c r="B265" s="150"/>
      <c r="C265" s="9">
        <f>SUM(C10:C259)-SUM(C10:C259)*2.9%-66.98</f>
        <v>254052.459</v>
      </c>
      <c r="D265" s="51"/>
      <c r="E265" s="29"/>
    </row>
    <row r="266" spans="1:5" ht="30" customHeight="1" x14ac:dyDescent="0.2">
      <c r="A266" s="149" t="s">
        <v>48</v>
      </c>
      <c r="B266" s="150"/>
      <c r="C266" s="9">
        <f>SUM(C260:C264)-SUM(C260:C264)*2.9%</f>
        <v>3665.5250000000001</v>
      </c>
      <c r="D266" s="51"/>
      <c r="E266" s="29"/>
    </row>
  </sheetData>
  <sheetProtection formatCells="0" formatColumns="0" formatRows="0" insertColumns="0" insertRows="0" insertHyperlinks="0" deleteColumns="0" deleteRows="0" sort="0" autoFilter="0" pivotTables="0"/>
  <mergeCells count="7">
    <mergeCell ref="A266:B266"/>
    <mergeCell ref="C1:E1"/>
    <mergeCell ref="C2:E2"/>
    <mergeCell ref="C4:E4"/>
    <mergeCell ref="C5:E5"/>
    <mergeCell ref="C6:E6"/>
    <mergeCell ref="A265:B265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0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customWidth="1"/>
    <col min="4" max="4" width="15.6640625" style="44" customWidth="1"/>
    <col min="5" max="5" width="25.83203125" style="44" customWidth="1"/>
    <col min="6" max="6" width="68" customWidth="1"/>
    <col min="7" max="256" width="8.83203125" customWidth="1"/>
  </cols>
  <sheetData>
    <row r="1" spans="1:6" ht="19" x14ac:dyDescent="0.25">
      <c r="B1" s="151" t="s">
        <v>16</v>
      </c>
      <c r="C1" s="151"/>
      <c r="D1" s="151"/>
      <c r="E1" s="151"/>
      <c r="F1" s="151"/>
    </row>
    <row r="2" spans="1:6" ht="19" x14ac:dyDescent="0.25">
      <c r="B2" s="151" t="s">
        <v>17</v>
      </c>
      <c r="C2" s="151"/>
      <c r="D2" s="151"/>
      <c r="E2" s="151"/>
      <c r="F2" s="151"/>
    </row>
    <row r="3" spans="1:6" ht="18" customHeight="1" x14ac:dyDescent="0.25">
      <c r="D3" s="43"/>
      <c r="E3" s="43"/>
      <c r="F3" s="6"/>
    </row>
    <row r="4" spans="1:6" ht="19" x14ac:dyDescent="0.2">
      <c r="B4" s="152" t="s">
        <v>19</v>
      </c>
      <c r="C4" s="152"/>
      <c r="D4" s="152"/>
      <c r="E4" s="152"/>
      <c r="F4" s="152"/>
    </row>
    <row r="5" spans="1:6" ht="19" x14ac:dyDescent="0.2">
      <c r="B5" s="152" t="s">
        <v>160</v>
      </c>
      <c r="C5" s="152"/>
      <c r="D5" s="152"/>
      <c r="E5" s="152"/>
      <c r="F5" s="152"/>
    </row>
    <row r="6" spans="1:6" ht="19" x14ac:dyDescent="0.25">
      <c r="D6" s="153"/>
      <c r="E6" s="153"/>
      <c r="F6" s="153"/>
    </row>
    <row r="8" spans="1:6" s="49" customFormat="1" ht="48" x14ac:dyDescent="0.2">
      <c r="A8" s="45" t="s">
        <v>14</v>
      </c>
      <c r="B8" s="46" t="s">
        <v>20</v>
      </c>
      <c r="C8" s="46" t="s">
        <v>23</v>
      </c>
      <c r="D8" s="47" t="s">
        <v>39</v>
      </c>
      <c r="E8" s="47" t="s">
        <v>1</v>
      </c>
      <c r="F8" s="48" t="s">
        <v>30</v>
      </c>
    </row>
    <row r="9" spans="1:6" ht="16" x14ac:dyDescent="0.2">
      <c r="A9" s="77" t="s">
        <v>177</v>
      </c>
      <c r="B9" s="77" t="s">
        <v>183</v>
      </c>
      <c r="C9" s="56" t="s">
        <v>669</v>
      </c>
      <c r="D9" s="41">
        <v>470.5</v>
      </c>
      <c r="E9" s="58" t="s">
        <v>677</v>
      </c>
      <c r="F9" s="71" t="s">
        <v>40</v>
      </c>
    </row>
    <row r="10" spans="1:6" ht="16" x14ac:dyDescent="0.2">
      <c r="A10" s="93" t="s">
        <v>177</v>
      </c>
      <c r="B10" s="78" t="s">
        <v>183</v>
      </c>
      <c r="C10" s="94" t="s">
        <v>669</v>
      </c>
      <c r="D10" s="41">
        <v>470.5</v>
      </c>
      <c r="E10" s="58" t="s">
        <v>678</v>
      </c>
      <c r="F10" s="71" t="s">
        <v>40</v>
      </c>
    </row>
    <row r="11" spans="1:6" ht="16" x14ac:dyDescent="0.2">
      <c r="A11" s="93" t="s">
        <v>183</v>
      </c>
      <c r="B11" s="95" t="s">
        <v>187</v>
      </c>
      <c r="C11" s="94" t="s">
        <v>670</v>
      </c>
      <c r="D11" s="41">
        <v>518.54999999999995</v>
      </c>
      <c r="E11" s="58" t="s">
        <v>677</v>
      </c>
      <c r="F11" s="71" t="s">
        <v>40</v>
      </c>
    </row>
    <row r="12" spans="1:6" ht="16" x14ac:dyDescent="0.2">
      <c r="A12" s="93" t="s">
        <v>189</v>
      </c>
      <c r="B12" s="95" t="s">
        <v>198</v>
      </c>
      <c r="C12" s="94" t="s">
        <v>671</v>
      </c>
      <c r="D12" s="41">
        <v>699.63</v>
      </c>
      <c r="E12" s="58" t="s">
        <v>679</v>
      </c>
      <c r="F12" s="71" t="s">
        <v>683</v>
      </c>
    </row>
    <row r="13" spans="1:6" ht="16" x14ac:dyDescent="0.2">
      <c r="A13" s="93" t="s">
        <v>191</v>
      </c>
      <c r="B13" s="95" t="s">
        <v>198</v>
      </c>
      <c r="C13" s="94" t="s">
        <v>675</v>
      </c>
      <c r="D13" s="41">
        <v>278.3</v>
      </c>
      <c r="E13" s="58" t="s">
        <v>677</v>
      </c>
      <c r="F13" s="71" t="s">
        <v>40</v>
      </c>
    </row>
    <row r="14" spans="1:6" ht="16" x14ac:dyDescent="0.2">
      <c r="A14" s="93" t="s">
        <v>214</v>
      </c>
      <c r="B14" s="95" t="s">
        <v>215</v>
      </c>
      <c r="C14" s="94" t="s">
        <v>676</v>
      </c>
      <c r="D14" s="41">
        <v>556.99</v>
      </c>
      <c r="E14" s="58" t="s">
        <v>677</v>
      </c>
      <c r="F14" s="71" t="s">
        <v>40</v>
      </c>
    </row>
    <row r="15" spans="1:6" ht="16" x14ac:dyDescent="0.2">
      <c r="A15" s="93" t="s">
        <v>242</v>
      </c>
      <c r="B15" s="95" t="s">
        <v>218</v>
      </c>
      <c r="C15" s="94" t="s">
        <v>669</v>
      </c>
      <c r="D15" s="41">
        <v>470.5</v>
      </c>
      <c r="E15" s="58" t="s">
        <v>680</v>
      </c>
      <c r="F15" s="71" t="s">
        <v>40</v>
      </c>
    </row>
    <row r="16" spans="1:6" ht="16" x14ac:dyDescent="0.2">
      <c r="A16" s="93" t="s">
        <v>242</v>
      </c>
      <c r="B16" s="95" t="s">
        <v>218</v>
      </c>
      <c r="C16" s="94" t="s">
        <v>674</v>
      </c>
      <c r="D16" s="41">
        <v>1902</v>
      </c>
      <c r="E16" s="58" t="s">
        <v>681</v>
      </c>
      <c r="F16" s="71" t="s">
        <v>40</v>
      </c>
    </row>
    <row r="17" spans="1:6" ht="16" x14ac:dyDescent="0.2">
      <c r="A17" s="93" t="s">
        <v>215</v>
      </c>
      <c r="B17" s="78" t="s">
        <v>223</v>
      </c>
      <c r="C17" s="94" t="s">
        <v>673</v>
      </c>
      <c r="D17" s="41">
        <v>946</v>
      </c>
      <c r="E17" s="58" t="s">
        <v>682</v>
      </c>
      <c r="F17" s="71" t="s">
        <v>40</v>
      </c>
    </row>
    <row r="18" spans="1:6" ht="16" x14ac:dyDescent="0.2">
      <c r="A18" s="93" t="s">
        <v>223</v>
      </c>
      <c r="B18" s="78" t="s">
        <v>233</v>
      </c>
      <c r="C18" s="94" t="s">
        <v>672</v>
      </c>
      <c r="D18" s="41">
        <v>566.6</v>
      </c>
      <c r="E18" s="58" t="s">
        <v>677</v>
      </c>
      <c r="F18" s="71" t="s">
        <v>40</v>
      </c>
    </row>
    <row r="19" spans="1:6" ht="15" customHeight="1" x14ac:dyDescent="0.2">
      <c r="A19" s="154" t="s">
        <v>28</v>
      </c>
      <c r="B19" s="155"/>
      <c r="C19" s="155"/>
      <c r="D19" s="28">
        <f>SUM(D9:D18)</f>
        <v>6879.5700000000006</v>
      </c>
      <c r="E19" s="28"/>
      <c r="F19" s="22"/>
    </row>
    <row r="20" spans="1:6" x14ac:dyDescent="0.2">
      <c r="A20" s="154" t="s">
        <v>42</v>
      </c>
      <c r="B20" s="155"/>
      <c r="C20" s="155"/>
      <c r="D20" s="28">
        <v>0</v>
      </c>
      <c r="E20" s="28"/>
      <c r="F20" s="22"/>
    </row>
  </sheetData>
  <sheetProtection formatCells="0" formatColumns="0" formatRows="0" insertColumns="0" insertRows="0" insertHyperlinks="0" deleteColumns="0" deleteRows="0" sort="0" autoFilter="0" pivotTables="0"/>
  <mergeCells count="7">
    <mergeCell ref="A20:C20"/>
    <mergeCell ref="D6:F6"/>
    <mergeCell ref="B4:F4"/>
    <mergeCell ref="B1:F1"/>
    <mergeCell ref="B2:F2"/>
    <mergeCell ref="B5:F5"/>
    <mergeCell ref="A19:C19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4" customWidth="1"/>
    <col min="4" max="4" width="44.83203125" customWidth="1"/>
    <col min="5" max="256" width="8.83203125" customWidth="1"/>
  </cols>
  <sheetData>
    <row r="1" spans="1:4" ht="19" x14ac:dyDescent="0.25">
      <c r="B1" s="151" t="s">
        <v>16</v>
      </c>
      <c r="C1" s="151"/>
      <c r="D1" s="151"/>
    </row>
    <row r="2" spans="1:4" ht="19" x14ac:dyDescent="0.25">
      <c r="B2" s="151" t="s">
        <v>17</v>
      </c>
      <c r="C2" s="151"/>
      <c r="D2" s="151"/>
    </row>
    <row r="3" spans="1:4" ht="18" customHeight="1" x14ac:dyDescent="0.25">
      <c r="C3" s="43"/>
      <c r="D3" s="6"/>
    </row>
    <row r="4" spans="1:4" ht="19" x14ac:dyDescent="0.2">
      <c r="B4" s="152" t="s">
        <v>24</v>
      </c>
      <c r="C4" s="152"/>
      <c r="D4" s="152"/>
    </row>
    <row r="5" spans="1:4" ht="19" x14ac:dyDescent="0.2">
      <c r="B5" s="152" t="s">
        <v>160</v>
      </c>
      <c r="C5" s="152"/>
      <c r="D5" s="152"/>
    </row>
    <row r="6" spans="1:4" ht="19" x14ac:dyDescent="0.25">
      <c r="C6" s="153"/>
      <c r="D6" s="153"/>
    </row>
    <row r="8" spans="1:4" s="49" customFormat="1" ht="32" x14ac:dyDescent="0.2">
      <c r="A8" s="45" t="s">
        <v>14</v>
      </c>
      <c r="B8" s="46" t="s">
        <v>20</v>
      </c>
      <c r="C8" s="47" t="s">
        <v>7</v>
      </c>
      <c r="D8" s="48" t="s">
        <v>1</v>
      </c>
    </row>
    <row r="9" spans="1:4" x14ac:dyDescent="0.2">
      <c r="A9" s="74" t="s">
        <v>166</v>
      </c>
      <c r="B9" s="76" t="s">
        <v>168</v>
      </c>
      <c r="C9" s="73">
        <v>23</v>
      </c>
      <c r="D9" s="75" t="s">
        <v>547</v>
      </c>
    </row>
    <row r="10" spans="1:4" x14ac:dyDescent="0.2">
      <c r="A10" s="74" t="s">
        <v>399</v>
      </c>
      <c r="B10" s="76" t="s">
        <v>198</v>
      </c>
      <c r="C10" s="73">
        <v>500</v>
      </c>
      <c r="D10" s="101" t="s">
        <v>548</v>
      </c>
    </row>
    <row r="11" spans="1:4" x14ac:dyDescent="0.2">
      <c r="A11" s="76" t="s">
        <v>193</v>
      </c>
      <c r="B11" s="76" t="s">
        <v>198</v>
      </c>
      <c r="C11" s="73">
        <v>4500</v>
      </c>
      <c r="D11" s="101" t="s">
        <v>549</v>
      </c>
    </row>
    <row r="12" spans="1:4" x14ac:dyDescent="0.2">
      <c r="A12" s="76" t="s">
        <v>203</v>
      </c>
      <c r="B12" s="76" t="s">
        <v>206</v>
      </c>
      <c r="C12" s="73">
        <v>500</v>
      </c>
      <c r="D12" s="101" t="s">
        <v>550</v>
      </c>
    </row>
    <row r="13" spans="1:4" x14ac:dyDescent="0.2">
      <c r="A13" s="76" t="s">
        <v>203</v>
      </c>
      <c r="B13" s="76" t="s">
        <v>206</v>
      </c>
      <c r="C13" s="73">
        <v>7</v>
      </c>
      <c r="D13" s="101" t="s">
        <v>551</v>
      </c>
    </row>
    <row r="14" spans="1:4" x14ac:dyDescent="0.2">
      <c r="A14" s="76" t="s">
        <v>210</v>
      </c>
      <c r="B14" s="76" t="s">
        <v>213</v>
      </c>
      <c r="C14" s="73">
        <v>50</v>
      </c>
      <c r="D14" s="101" t="s">
        <v>552</v>
      </c>
    </row>
    <row r="15" spans="1:4" x14ac:dyDescent="0.2">
      <c r="A15" s="76" t="s">
        <v>214</v>
      </c>
      <c r="B15" s="76" t="s">
        <v>242</v>
      </c>
      <c r="C15" s="73">
        <v>5</v>
      </c>
      <c r="D15" s="101" t="s">
        <v>553</v>
      </c>
    </row>
    <row r="16" spans="1:4" x14ac:dyDescent="0.2">
      <c r="A16" s="76" t="s">
        <v>214</v>
      </c>
      <c r="B16" s="76" t="s">
        <v>242</v>
      </c>
      <c r="C16" s="73">
        <v>20</v>
      </c>
      <c r="D16" s="101" t="s">
        <v>554</v>
      </c>
    </row>
    <row r="17" spans="1:4" x14ac:dyDescent="0.2">
      <c r="A17" s="76" t="s">
        <v>214</v>
      </c>
      <c r="B17" s="76" t="s">
        <v>242</v>
      </c>
      <c r="C17" s="73">
        <v>5</v>
      </c>
      <c r="D17" s="101" t="s">
        <v>555</v>
      </c>
    </row>
    <row r="18" spans="1:4" x14ac:dyDescent="0.2">
      <c r="A18" s="76" t="s">
        <v>242</v>
      </c>
      <c r="B18" s="76" t="s">
        <v>215</v>
      </c>
      <c r="C18" s="73">
        <v>100</v>
      </c>
      <c r="D18" s="101" t="s">
        <v>556</v>
      </c>
    </row>
    <row r="19" spans="1:4" x14ac:dyDescent="0.2">
      <c r="A19" s="76" t="s">
        <v>215</v>
      </c>
      <c r="B19" s="76" t="s">
        <v>218</v>
      </c>
      <c r="C19" s="73">
        <v>50</v>
      </c>
      <c r="D19" s="101" t="s">
        <v>557</v>
      </c>
    </row>
    <row r="20" spans="1:4" ht="30" customHeight="1" x14ac:dyDescent="0.2">
      <c r="A20" s="154" t="s">
        <v>33</v>
      </c>
      <c r="B20" s="155"/>
      <c r="C20" s="9">
        <f>SUM(C9:C19)-SUM(C9:C19)*2.8%</f>
        <v>5598.72</v>
      </c>
      <c r="D20" s="22"/>
    </row>
    <row r="21" spans="1:4" ht="30" customHeight="1" x14ac:dyDescent="0.2">
      <c r="A21" s="154" t="s">
        <v>49</v>
      </c>
      <c r="B21" s="155"/>
      <c r="C21" s="9">
        <v>0</v>
      </c>
      <c r="D21" s="22"/>
    </row>
  </sheetData>
  <sheetProtection formatCells="0" formatColumns="0" formatRows="0" insertColumns="0" insertRows="0" insertHyperlinks="0" deleteColumns="0" deleteRows="0" sort="0" autoFilter="0" pivotTables="0"/>
  <mergeCells count="7">
    <mergeCell ref="A21:B21"/>
    <mergeCell ref="B1:D1"/>
    <mergeCell ref="B2:D2"/>
    <mergeCell ref="B4:D4"/>
    <mergeCell ref="B5:D5"/>
    <mergeCell ref="C6:D6"/>
    <mergeCell ref="A20:B20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67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4" customWidth="1"/>
    <col min="4" max="4" width="37.83203125" customWidth="1"/>
    <col min="5" max="5" width="9.83203125" customWidth="1"/>
    <col min="6" max="256" width="8.83203125" customWidth="1"/>
  </cols>
  <sheetData>
    <row r="1" spans="1:4" ht="19" x14ac:dyDescent="0.25">
      <c r="B1" s="151" t="s">
        <v>16</v>
      </c>
      <c r="C1" s="151"/>
      <c r="D1" s="151"/>
    </row>
    <row r="2" spans="1:4" ht="19" x14ac:dyDescent="0.25">
      <c r="B2" s="151" t="s">
        <v>17</v>
      </c>
      <c r="C2" s="151"/>
      <c r="D2" s="151"/>
    </row>
    <row r="3" spans="1:4" ht="18" customHeight="1" x14ac:dyDescent="0.25">
      <c r="C3" s="43"/>
      <c r="D3" s="6"/>
    </row>
    <row r="4" spans="1:4" ht="19" x14ac:dyDescent="0.2">
      <c r="B4" s="152" t="s">
        <v>26</v>
      </c>
      <c r="C4" s="152"/>
      <c r="D4" s="152"/>
    </row>
    <row r="5" spans="1:4" ht="19" x14ac:dyDescent="0.2">
      <c r="B5" s="152" t="s">
        <v>160</v>
      </c>
      <c r="C5" s="152"/>
      <c r="D5" s="152"/>
    </row>
    <row r="6" spans="1:4" ht="19" x14ac:dyDescent="0.25">
      <c r="C6" s="153"/>
      <c r="D6" s="153"/>
    </row>
    <row r="8" spans="1:4" s="49" customFormat="1" ht="32" x14ac:dyDescent="0.2">
      <c r="A8" s="45" t="s">
        <v>14</v>
      </c>
      <c r="B8" s="46" t="s">
        <v>20</v>
      </c>
      <c r="C8" s="47" t="s">
        <v>7</v>
      </c>
      <c r="D8" s="48" t="s">
        <v>29</v>
      </c>
    </row>
    <row r="9" spans="1:4" x14ac:dyDescent="0.2">
      <c r="A9" s="97" t="s">
        <v>57</v>
      </c>
      <c r="B9" s="131" t="s">
        <v>183</v>
      </c>
      <c r="C9" s="96">
        <v>80</v>
      </c>
      <c r="D9" s="97">
        <v>5053</v>
      </c>
    </row>
    <row r="10" spans="1:4" x14ac:dyDescent="0.2">
      <c r="A10" s="97" t="s">
        <v>75</v>
      </c>
      <c r="B10" s="131" t="s">
        <v>183</v>
      </c>
      <c r="C10" s="96">
        <v>192</v>
      </c>
      <c r="D10" s="97">
        <v>9282</v>
      </c>
    </row>
    <row r="11" spans="1:4" x14ac:dyDescent="0.2">
      <c r="A11" s="97" t="s">
        <v>58</v>
      </c>
      <c r="B11" s="131" t="s">
        <v>183</v>
      </c>
      <c r="C11" s="96">
        <v>50</v>
      </c>
      <c r="D11" s="97">
        <v>6377</v>
      </c>
    </row>
    <row r="12" spans="1:4" x14ac:dyDescent="0.2">
      <c r="A12" s="97" t="s">
        <v>69</v>
      </c>
      <c r="B12" s="131" t="s">
        <v>183</v>
      </c>
      <c r="C12" s="96">
        <v>1000</v>
      </c>
      <c r="D12" s="97">
        <v>7958</v>
      </c>
    </row>
    <row r="13" spans="1:4" x14ac:dyDescent="0.2">
      <c r="A13" s="97" t="s">
        <v>76</v>
      </c>
      <c r="B13" s="131" t="s">
        <v>183</v>
      </c>
      <c r="C13" s="96">
        <v>1600</v>
      </c>
      <c r="D13" s="97">
        <v>9145</v>
      </c>
    </row>
    <row r="14" spans="1:4" x14ac:dyDescent="0.2">
      <c r="A14" s="97" t="s">
        <v>60</v>
      </c>
      <c r="B14" s="131" t="s">
        <v>183</v>
      </c>
      <c r="C14" s="96">
        <v>1</v>
      </c>
      <c r="D14" s="97">
        <v>9048</v>
      </c>
    </row>
    <row r="15" spans="1:4" x14ac:dyDescent="0.2">
      <c r="A15" s="97" t="s">
        <v>60</v>
      </c>
      <c r="B15" s="131" t="s">
        <v>183</v>
      </c>
      <c r="C15" s="96">
        <v>200</v>
      </c>
      <c r="D15" s="97">
        <v>1965</v>
      </c>
    </row>
    <row r="16" spans="1:4" x14ac:dyDescent="0.2">
      <c r="A16" s="97" t="s">
        <v>78</v>
      </c>
      <c r="B16" s="131" t="s">
        <v>183</v>
      </c>
      <c r="C16" s="96">
        <v>10000</v>
      </c>
      <c r="D16" s="97">
        <v>2765</v>
      </c>
    </row>
    <row r="17" spans="1:4" x14ac:dyDescent="0.2">
      <c r="A17" s="97" t="s">
        <v>61</v>
      </c>
      <c r="B17" s="131" t="s">
        <v>183</v>
      </c>
      <c r="C17" s="96">
        <v>800</v>
      </c>
      <c r="D17" s="97">
        <v>2001</v>
      </c>
    </row>
    <row r="18" spans="1:4" x14ac:dyDescent="0.2">
      <c r="A18" s="97" t="s">
        <v>63</v>
      </c>
      <c r="B18" s="131" t="s">
        <v>183</v>
      </c>
      <c r="C18" s="96">
        <v>23.05</v>
      </c>
      <c r="D18" s="97">
        <v>7268</v>
      </c>
    </row>
    <row r="19" spans="1:4" x14ac:dyDescent="0.2">
      <c r="A19" s="97" t="s">
        <v>68</v>
      </c>
      <c r="B19" s="131" t="s">
        <v>183</v>
      </c>
      <c r="C19" s="96">
        <v>150</v>
      </c>
      <c r="D19" s="98" t="s">
        <v>92</v>
      </c>
    </row>
    <row r="20" spans="1:4" x14ac:dyDescent="0.2">
      <c r="A20" s="97" t="s">
        <v>68</v>
      </c>
      <c r="B20" s="131" t="s">
        <v>183</v>
      </c>
      <c r="C20" s="96">
        <v>150</v>
      </c>
      <c r="D20" s="97">
        <v>6336</v>
      </c>
    </row>
    <row r="21" spans="1:4" x14ac:dyDescent="0.2">
      <c r="A21" s="97" t="s">
        <v>68</v>
      </c>
      <c r="B21" s="131" t="s">
        <v>183</v>
      </c>
      <c r="C21" s="96">
        <v>70</v>
      </c>
      <c r="D21" s="97">
        <v>5301</v>
      </c>
    </row>
    <row r="22" spans="1:4" x14ac:dyDescent="0.2">
      <c r="A22" s="97" t="s">
        <v>72</v>
      </c>
      <c r="B22" s="131" t="s">
        <v>183</v>
      </c>
      <c r="C22" s="96">
        <v>34</v>
      </c>
      <c r="D22" s="97">
        <v>3622</v>
      </c>
    </row>
    <row r="23" spans="1:4" x14ac:dyDescent="0.2">
      <c r="A23" s="97" t="s">
        <v>72</v>
      </c>
      <c r="B23" s="131" t="s">
        <v>183</v>
      </c>
      <c r="C23" s="96">
        <v>50</v>
      </c>
      <c r="D23" s="97">
        <v>6188</v>
      </c>
    </row>
    <row r="24" spans="1:4" x14ac:dyDescent="0.2">
      <c r="A24" s="74" t="s">
        <v>166</v>
      </c>
      <c r="B24" s="76" t="s">
        <v>545</v>
      </c>
      <c r="C24" s="73">
        <v>200</v>
      </c>
      <c r="D24" s="128">
        <v>9811</v>
      </c>
    </row>
    <row r="25" spans="1:4" x14ac:dyDescent="0.2">
      <c r="A25" s="74" t="s">
        <v>166</v>
      </c>
      <c r="B25" s="76" t="s">
        <v>545</v>
      </c>
      <c r="C25" s="73">
        <v>24</v>
      </c>
      <c r="D25" s="128">
        <v>7689</v>
      </c>
    </row>
    <row r="26" spans="1:4" x14ac:dyDescent="0.2">
      <c r="A26" s="74" t="s">
        <v>168</v>
      </c>
      <c r="B26" s="76" t="s">
        <v>545</v>
      </c>
      <c r="C26" s="73">
        <v>2</v>
      </c>
      <c r="D26" s="128">
        <v>3028</v>
      </c>
    </row>
    <row r="27" spans="1:4" x14ac:dyDescent="0.2">
      <c r="A27" s="74" t="s">
        <v>178</v>
      </c>
      <c r="B27" s="76" t="s">
        <v>545</v>
      </c>
      <c r="C27" s="73">
        <v>100</v>
      </c>
      <c r="D27" s="128">
        <v>5112</v>
      </c>
    </row>
    <row r="28" spans="1:4" x14ac:dyDescent="0.2">
      <c r="A28" s="74" t="s">
        <v>178</v>
      </c>
      <c r="B28" s="76" t="s">
        <v>545</v>
      </c>
      <c r="C28" s="73">
        <v>30000</v>
      </c>
      <c r="D28" s="128">
        <v>2765</v>
      </c>
    </row>
    <row r="29" spans="1:4" x14ac:dyDescent="0.2">
      <c r="A29" s="74" t="s">
        <v>183</v>
      </c>
      <c r="B29" s="76" t="s">
        <v>545</v>
      </c>
      <c r="C29" s="73">
        <v>15</v>
      </c>
      <c r="D29" s="128" t="s">
        <v>623</v>
      </c>
    </row>
    <row r="30" spans="1:4" x14ac:dyDescent="0.2">
      <c r="A30" s="74" t="s">
        <v>184</v>
      </c>
      <c r="B30" s="76" t="s">
        <v>545</v>
      </c>
      <c r="C30" s="73">
        <v>291</v>
      </c>
      <c r="D30" s="128">
        <v>4154</v>
      </c>
    </row>
    <row r="31" spans="1:4" x14ac:dyDescent="0.2">
      <c r="A31" s="74" t="s">
        <v>187</v>
      </c>
      <c r="B31" s="76" t="s">
        <v>545</v>
      </c>
      <c r="C31" s="73">
        <v>0.2</v>
      </c>
      <c r="D31" s="128">
        <v>7907</v>
      </c>
    </row>
    <row r="32" spans="1:4" x14ac:dyDescent="0.2">
      <c r="A32" s="74" t="s">
        <v>189</v>
      </c>
      <c r="B32" s="76" t="s">
        <v>545</v>
      </c>
      <c r="C32" s="73">
        <v>300</v>
      </c>
      <c r="D32" s="128">
        <v>9416</v>
      </c>
    </row>
    <row r="33" spans="1:4" x14ac:dyDescent="0.2">
      <c r="A33" s="74" t="s">
        <v>189</v>
      </c>
      <c r="B33" s="76" t="s">
        <v>545</v>
      </c>
      <c r="C33" s="73">
        <v>60</v>
      </c>
      <c r="D33" s="128">
        <v>6526</v>
      </c>
    </row>
    <row r="34" spans="1:4" x14ac:dyDescent="0.2">
      <c r="A34" s="74" t="s">
        <v>193</v>
      </c>
      <c r="B34" s="76" t="s">
        <v>545</v>
      </c>
      <c r="C34" s="73">
        <v>10</v>
      </c>
      <c r="D34" s="128">
        <v>4004</v>
      </c>
    </row>
    <row r="35" spans="1:4" x14ac:dyDescent="0.2">
      <c r="A35" s="74" t="s">
        <v>193</v>
      </c>
      <c r="B35" s="76" t="s">
        <v>545</v>
      </c>
      <c r="C35" s="73">
        <v>3</v>
      </c>
      <c r="D35" s="128">
        <v>8624</v>
      </c>
    </row>
    <row r="36" spans="1:4" x14ac:dyDescent="0.2">
      <c r="A36" s="74" t="s">
        <v>193</v>
      </c>
      <c r="B36" s="76" t="s">
        <v>545</v>
      </c>
      <c r="C36" s="73">
        <v>11</v>
      </c>
      <c r="D36" s="128">
        <v>6343</v>
      </c>
    </row>
    <row r="37" spans="1:4" x14ac:dyDescent="0.2">
      <c r="A37" s="74" t="s">
        <v>206</v>
      </c>
      <c r="B37" s="76" t="s">
        <v>545</v>
      </c>
      <c r="C37" s="73">
        <v>500</v>
      </c>
      <c r="D37" s="128">
        <v>2977</v>
      </c>
    </row>
    <row r="38" spans="1:4" x14ac:dyDescent="0.2">
      <c r="A38" s="74" t="s">
        <v>207</v>
      </c>
      <c r="B38" s="76" t="s">
        <v>545</v>
      </c>
      <c r="C38" s="73">
        <v>16.34</v>
      </c>
      <c r="D38" s="128" t="s">
        <v>624</v>
      </c>
    </row>
    <row r="39" spans="1:4" x14ac:dyDescent="0.2">
      <c r="A39" s="74" t="s">
        <v>207</v>
      </c>
      <c r="B39" s="76" t="s">
        <v>545</v>
      </c>
      <c r="C39" s="73">
        <v>70</v>
      </c>
      <c r="D39" s="128">
        <v>7388</v>
      </c>
    </row>
    <row r="40" spans="1:4" x14ac:dyDescent="0.2">
      <c r="A40" s="74" t="s">
        <v>441</v>
      </c>
      <c r="B40" s="76" t="s">
        <v>545</v>
      </c>
      <c r="C40" s="73">
        <v>22</v>
      </c>
      <c r="D40" s="128">
        <v>8131</v>
      </c>
    </row>
    <row r="41" spans="1:4" x14ac:dyDescent="0.2">
      <c r="A41" s="74" t="s">
        <v>441</v>
      </c>
      <c r="B41" s="76" t="s">
        <v>545</v>
      </c>
      <c r="C41" s="73">
        <v>100</v>
      </c>
      <c r="D41" s="128">
        <v>1497</v>
      </c>
    </row>
    <row r="42" spans="1:4" x14ac:dyDescent="0.2">
      <c r="A42" s="74" t="s">
        <v>210</v>
      </c>
      <c r="B42" s="76" t="s">
        <v>545</v>
      </c>
      <c r="C42" s="73">
        <v>100</v>
      </c>
      <c r="D42" s="128">
        <v>6564</v>
      </c>
    </row>
    <row r="43" spans="1:4" x14ac:dyDescent="0.2">
      <c r="A43" s="74" t="s">
        <v>213</v>
      </c>
      <c r="B43" s="76" t="s">
        <v>545</v>
      </c>
      <c r="C43" s="73">
        <v>10</v>
      </c>
      <c r="D43" s="128" t="s">
        <v>625</v>
      </c>
    </row>
    <row r="44" spans="1:4" x14ac:dyDescent="0.2">
      <c r="A44" s="74" t="s">
        <v>213</v>
      </c>
      <c r="B44" s="76" t="s">
        <v>545</v>
      </c>
      <c r="C44" s="73">
        <v>50</v>
      </c>
      <c r="D44" s="128">
        <v>8941</v>
      </c>
    </row>
    <row r="45" spans="1:4" x14ac:dyDescent="0.2">
      <c r="A45" s="74" t="s">
        <v>213</v>
      </c>
      <c r="B45" s="76" t="s">
        <v>545</v>
      </c>
      <c r="C45" s="73">
        <v>1</v>
      </c>
      <c r="D45" s="128">
        <v>4326</v>
      </c>
    </row>
    <row r="46" spans="1:4" x14ac:dyDescent="0.2">
      <c r="A46" s="74" t="s">
        <v>213</v>
      </c>
      <c r="B46" s="76" t="s">
        <v>545</v>
      </c>
      <c r="C46" s="73">
        <v>1</v>
      </c>
      <c r="D46" s="128">
        <v>8749</v>
      </c>
    </row>
    <row r="47" spans="1:4" x14ac:dyDescent="0.2">
      <c r="A47" s="74" t="s">
        <v>213</v>
      </c>
      <c r="B47" s="76" t="s">
        <v>545</v>
      </c>
      <c r="C47" s="73">
        <v>10</v>
      </c>
      <c r="D47" s="128" t="s">
        <v>625</v>
      </c>
    </row>
    <row r="48" spans="1:4" x14ac:dyDescent="0.2">
      <c r="A48" s="74" t="s">
        <v>214</v>
      </c>
      <c r="B48" s="76" t="s">
        <v>545</v>
      </c>
      <c r="C48" s="73">
        <v>1</v>
      </c>
      <c r="D48" s="128">
        <v>1256</v>
      </c>
    </row>
    <row r="49" spans="1:4" x14ac:dyDescent="0.2">
      <c r="A49" s="74" t="s">
        <v>214</v>
      </c>
      <c r="B49" s="76" t="s">
        <v>545</v>
      </c>
      <c r="C49" s="73">
        <v>129</v>
      </c>
      <c r="D49" s="128">
        <v>5245</v>
      </c>
    </row>
    <row r="50" spans="1:4" x14ac:dyDescent="0.2">
      <c r="A50" s="74" t="s">
        <v>214</v>
      </c>
      <c r="B50" s="76" t="s">
        <v>545</v>
      </c>
      <c r="C50" s="73">
        <v>10</v>
      </c>
      <c r="D50" s="128">
        <v>1049</v>
      </c>
    </row>
    <row r="51" spans="1:4" x14ac:dyDescent="0.2">
      <c r="A51" s="74" t="s">
        <v>214</v>
      </c>
      <c r="B51" s="76" t="s">
        <v>545</v>
      </c>
      <c r="C51" s="73">
        <v>5</v>
      </c>
      <c r="D51" s="128">
        <v>3640</v>
      </c>
    </row>
    <row r="52" spans="1:4" x14ac:dyDescent="0.2">
      <c r="A52" s="74" t="s">
        <v>242</v>
      </c>
      <c r="B52" s="76" t="s">
        <v>545</v>
      </c>
      <c r="C52" s="73">
        <v>1</v>
      </c>
      <c r="D52" s="128">
        <v>4801</v>
      </c>
    </row>
    <row r="53" spans="1:4" x14ac:dyDescent="0.2">
      <c r="A53" s="74" t="s">
        <v>242</v>
      </c>
      <c r="B53" s="76" t="s">
        <v>545</v>
      </c>
      <c r="C53" s="73">
        <v>20</v>
      </c>
      <c r="D53" s="128">
        <v>6543</v>
      </c>
    </row>
    <row r="54" spans="1:4" x14ac:dyDescent="0.2">
      <c r="A54" s="74" t="s">
        <v>242</v>
      </c>
      <c r="B54" s="76" t="s">
        <v>545</v>
      </c>
      <c r="C54" s="73">
        <v>50</v>
      </c>
      <c r="D54" s="128">
        <v>1791</v>
      </c>
    </row>
    <row r="55" spans="1:4" x14ac:dyDescent="0.2">
      <c r="A55" s="74" t="s">
        <v>230</v>
      </c>
      <c r="B55" s="76" t="s">
        <v>545</v>
      </c>
      <c r="C55" s="73">
        <v>30</v>
      </c>
      <c r="D55" s="128">
        <v>6206</v>
      </c>
    </row>
    <row r="56" spans="1:4" x14ac:dyDescent="0.2">
      <c r="A56" s="74" t="s">
        <v>242</v>
      </c>
      <c r="B56" s="76" t="s">
        <v>545</v>
      </c>
      <c r="C56" s="73">
        <v>35</v>
      </c>
      <c r="D56" s="128" t="s">
        <v>626</v>
      </c>
    </row>
    <row r="57" spans="1:4" x14ac:dyDescent="0.2">
      <c r="A57" s="74" t="s">
        <v>242</v>
      </c>
      <c r="B57" s="76" t="s">
        <v>545</v>
      </c>
      <c r="C57" s="73">
        <v>200</v>
      </c>
      <c r="D57" s="128">
        <v>1851</v>
      </c>
    </row>
    <row r="58" spans="1:4" x14ac:dyDescent="0.2">
      <c r="A58" s="74" t="s">
        <v>215</v>
      </c>
      <c r="B58" s="76" t="s">
        <v>545</v>
      </c>
      <c r="C58" s="73">
        <v>5</v>
      </c>
      <c r="D58" s="128" t="s">
        <v>627</v>
      </c>
    </row>
    <row r="59" spans="1:4" x14ac:dyDescent="0.2">
      <c r="A59" s="74" t="s">
        <v>215</v>
      </c>
      <c r="B59" s="76" t="s">
        <v>545</v>
      </c>
      <c r="C59" s="73">
        <v>30</v>
      </c>
      <c r="D59" s="128">
        <v>8950</v>
      </c>
    </row>
    <row r="60" spans="1:4" x14ac:dyDescent="0.2">
      <c r="A60" s="74" t="s">
        <v>218</v>
      </c>
      <c r="B60" s="76" t="s">
        <v>545</v>
      </c>
      <c r="C60" s="73">
        <v>1</v>
      </c>
      <c r="D60" s="128" t="s">
        <v>628</v>
      </c>
    </row>
    <row r="61" spans="1:4" x14ac:dyDescent="0.2">
      <c r="A61" s="74" t="s">
        <v>496</v>
      </c>
      <c r="B61" s="76" t="s">
        <v>545</v>
      </c>
      <c r="C61" s="73">
        <v>10</v>
      </c>
      <c r="D61" s="128">
        <v>2071</v>
      </c>
    </row>
    <row r="62" spans="1:4" x14ac:dyDescent="0.2">
      <c r="A62" s="74" t="s">
        <v>219</v>
      </c>
      <c r="B62" s="76" t="s">
        <v>545</v>
      </c>
      <c r="C62" s="73">
        <v>1</v>
      </c>
      <c r="D62" s="128">
        <v>1335</v>
      </c>
    </row>
    <row r="63" spans="1:4" x14ac:dyDescent="0.2">
      <c r="A63" s="74" t="s">
        <v>227</v>
      </c>
      <c r="B63" s="76" t="s">
        <v>545</v>
      </c>
      <c r="C63" s="73">
        <v>3710</v>
      </c>
      <c r="D63" s="128">
        <v>2573</v>
      </c>
    </row>
    <row r="64" spans="1:4" x14ac:dyDescent="0.2">
      <c r="A64" s="74" t="s">
        <v>227</v>
      </c>
      <c r="B64" s="76" t="s">
        <v>545</v>
      </c>
      <c r="C64" s="73">
        <v>135</v>
      </c>
      <c r="D64" s="128">
        <v>3604</v>
      </c>
    </row>
    <row r="65" spans="1:4" x14ac:dyDescent="0.2">
      <c r="A65" s="74" t="s">
        <v>230</v>
      </c>
      <c r="B65" s="76" t="s">
        <v>545</v>
      </c>
      <c r="C65" s="73">
        <v>30</v>
      </c>
      <c r="D65" s="128">
        <v>6440</v>
      </c>
    </row>
    <row r="66" spans="1:4" ht="30" customHeight="1" x14ac:dyDescent="0.2">
      <c r="A66" s="154" t="s">
        <v>28</v>
      </c>
      <c r="B66" s="155"/>
      <c r="C66" s="9">
        <f>SUM(C9:C23)-SUM(C9:C23)*5%</f>
        <v>13680.047499999999</v>
      </c>
      <c r="D66" s="22"/>
    </row>
    <row r="67" spans="1:4" ht="30" customHeight="1" x14ac:dyDescent="0.2">
      <c r="A67" s="154" t="s">
        <v>43</v>
      </c>
      <c r="B67" s="155"/>
      <c r="C67" s="9">
        <f>SUM(C24:C65)-SUM(C24:C65)*5%</f>
        <v>34484.563000000002</v>
      </c>
      <c r="D67" s="22"/>
    </row>
  </sheetData>
  <sheetProtection formatCells="0" formatColumns="0" formatRows="0" insertColumns="0" insertRows="0" insertHyperlinks="0" deleteColumns="0" deleteRows="0" sort="0" autoFilter="0" pivotTables="0"/>
  <mergeCells count="7">
    <mergeCell ref="A67:B67"/>
    <mergeCell ref="A66:B66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25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4" customWidth="1"/>
    <col min="4" max="4" width="35" customWidth="1"/>
    <col min="5" max="256" width="8.83203125" customWidth="1"/>
  </cols>
  <sheetData>
    <row r="1" spans="1:4" ht="19" x14ac:dyDescent="0.25">
      <c r="B1" s="151" t="s">
        <v>16</v>
      </c>
      <c r="C1" s="151"/>
      <c r="D1" s="151"/>
    </row>
    <row r="2" spans="1:4" ht="19" x14ac:dyDescent="0.25">
      <c r="B2" s="151" t="s">
        <v>17</v>
      </c>
      <c r="C2" s="151"/>
      <c r="D2" s="151"/>
    </row>
    <row r="3" spans="1:4" ht="18" customHeight="1" x14ac:dyDescent="0.25">
      <c r="C3" s="43"/>
      <c r="D3" s="6"/>
    </row>
    <row r="4" spans="1:4" ht="19" x14ac:dyDescent="0.2">
      <c r="B4" s="152" t="s">
        <v>31</v>
      </c>
      <c r="C4" s="152"/>
      <c r="D4" s="152"/>
    </row>
    <row r="5" spans="1:4" ht="19" x14ac:dyDescent="0.2">
      <c r="B5" s="152" t="s">
        <v>160</v>
      </c>
      <c r="C5" s="152"/>
      <c r="D5" s="152"/>
    </row>
    <row r="6" spans="1:4" ht="19" x14ac:dyDescent="0.25">
      <c r="C6" s="153"/>
      <c r="D6" s="153"/>
    </row>
    <row r="8" spans="1:4" s="49" customFormat="1" ht="32" x14ac:dyDescent="0.2">
      <c r="A8" s="102" t="s">
        <v>14</v>
      </c>
      <c r="B8" s="103" t="s">
        <v>20</v>
      </c>
      <c r="C8" s="104" t="s">
        <v>7</v>
      </c>
      <c r="D8" s="105" t="s">
        <v>29</v>
      </c>
    </row>
    <row r="9" spans="1:4" ht="16" x14ac:dyDescent="0.2">
      <c r="A9" s="106" t="s">
        <v>89</v>
      </c>
      <c r="B9" s="79" t="s">
        <v>184</v>
      </c>
      <c r="C9" s="83">
        <v>39</v>
      </c>
      <c r="D9" s="79">
        <v>2193</v>
      </c>
    </row>
    <row r="10" spans="1:4" ht="16" x14ac:dyDescent="0.2">
      <c r="A10" s="106" t="s">
        <v>89</v>
      </c>
      <c r="B10" s="79" t="s">
        <v>184</v>
      </c>
      <c r="C10" s="83">
        <v>100</v>
      </c>
      <c r="D10" s="79">
        <v>1508</v>
      </c>
    </row>
    <row r="11" spans="1:4" ht="16" x14ac:dyDescent="0.2">
      <c r="A11" s="106" t="s">
        <v>89</v>
      </c>
      <c r="B11" s="79" t="s">
        <v>184</v>
      </c>
      <c r="C11" s="83">
        <v>20</v>
      </c>
      <c r="D11" s="79">
        <v>6066</v>
      </c>
    </row>
    <row r="12" spans="1:4" ht="16" x14ac:dyDescent="0.2">
      <c r="A12" s="106" t="s">
        <v>89</v>
      </c>
      <c r="B12" s="79" t="s">
        <v>184</v>
      </c>
      <c r="C12" s="83">
        <v>100</v>
      </c>
      <c r="D12" s="79">
        <v>3075</v>
      </c>
    </row>
    <row r="13" spans="1:4" ht="16" x14ac:dyDescent="0.2">
      <c r="A13" s="106" t="s">
        <v>90</v>
      </c>
      <c r="B13" s="79" t="s">
        <v>184</v>
      </c>
      <c r="C13" s="83">
        <v>200</v>
      </c>
      <c r="D13" s="79">
        <v>3036</v>
      </c>
    </row>
    <row r="14" spans="1:4" ht="16" x14ac:dyDescent="0.2">
      <c r="A14" s="106" t="s">
        <v>90</v>
      </c>
      <c r="B14" s="79" t="s">
        <v>184</v>
      </c>
      <c r="C14" s="83">
        <v>50</v>
      </c>
      <c r="D14" s="79">
        <v>2182</v>
      </c>
    </row>
    <row r="15" spans="1:4" ht="16" x14ac:dyDescent="0.2">
      <c r="A15" s="106" t="s">
        <v>91</v>
      </c>
      <c r="B15" s="79" t="s">
        <v>184</v>
      </c>
      <c r="C15" s="83">
        <v>100</v>
      </c>
      <c r="D15" s="79">
        <v>6821</v>
      </c>
    </row>
    <row r="16" spans="1:4" ht="16" x14ac:dyDescent="0.2">
      <c r="A16" s="106" t="s">
        <v>74</v>
      </c>
      <c r="B16" s="79" t="s">
        <v>184</v>
      </c>
      <c r="C16" s="83">
        <v>150</v>
      </c>
      <c r="D16" s="79">
        <v>9266</v>
      </c>
    </row>
    <row r="17" spans="1:4" ht="16" x14ac:dyDescent="0.2">
      <c r="A17" s="106" t="s">
        <v>57</v>
      </c>
      <c r="B17" s="79" t="s">
        <v>184</v>
      </c>
      <c r="C17" s="83">
        <v>300</v>
      </c>
      <c r="D17" s="79">
        <v>3779</v>
      </c>
    </row>
    <row r="18" spans="1:4" ht="16" x14ac:dyDescent="0.2">
      <c r="A18" s="106" t="s">
        <v>57</v>
      </c>
      <c r="B18" s="79" t="s">
        <v>184</v>
      </c>
      <c r="C18" s="83">
        <v>300</v>
      </c>
      <c r="D18" s="79">
        <v>2785</v>
      </c>
    </row>
    <row r="19" spans="1:4" ht="16" x14ac:dyDescent="0.2">
      <c r="A19" s="106" t="s">
        <v>57</v>
      </c>
      <c r="B19" s="79" t="s">
        <v>184</v>
      </c>
      <c r="C19" s="83">
        <v>300</v>
      </c>
      <c r="D19" s="79">
        <v>2785</v>
      </c>
    </row>
    <row r="20" spans="1:4" ht="16" x14ac:dyDescent="0.2">
      <c r="A20" s="106" t="s">
        <v>76</v>
      </c>
      <c r="B20" s="79" t="s">
        <v>184</v>
      </c>
      <c r="C20" s="83">
        <v>200</v>
      </c>
      <c r="D20" s="79">
        <v>7955</v>
      </c>
    </row>
    <row r="21" spans="1:4" ht="16" x14ac:dyDescent="0.2">
      <c r="A21" s="106" t="s">
        <v>59</v>
      </c>
      <c r="B21" s="79" t="s">
        <v>184</v>
      </c>
      <c r="C21" s="83">
        <v>100</v>
      </c>
      <c r="D21" s="79">
        <v>1499</v>
      </c>
    </row>
    <row r="22" spans="1:4" ht="16" x14ac:dyDescent="0.2">
      <c r="A22" s="106" t="s">
        <v>65</v>
      </c>
      <c r="B22" s="79" t="s">
        <v>184</v>
      </c>
      <c r="C22" s="83">
        <v>500</v>
      </c>
      <c r="D22" s="79">
        <v>2651</v>
      </c>
    </row>
    <row r="23" spans="1:4" ht="16" x14ac:dyDescent="0.2">
      <c r="A23" s="106" t="s">
        <v>79</v>
      </c>
      <c r="B23" s="79" t="s">
        <v>184</v>
      </c>
      <c r="C23" s="83">
        <v>300</v>
      </c>
      <c r="D23" s="79">
        <v>5030</v>
      </c>
    </row>
    <row r="24" spans="1:4" ht="16" x14ac:dyDescent="0.2">
      <c r="A24" s="106" t="s">
        <v>61</v>
      </c>
      <c r="B24" s="79" t="s">
        <v>184</v>
      </c>
      <c r="C24" s="83">
        <v>500</v>
      </c>
      <c r="D24" s="79">
        <v>8152</v>
      </c>
    </row>
    <row r="25" spans="1:4" ht="16" x14ac:dyDescent="0.2">
      <c r="A25" s="106" t="s">
        <v>62</v>
      </c>
      <c r="B25" s="79" t="s">
        <v>184</v>
      </c>
      <c r="C25" s="83">
        <v>400</v>
      </c>
      <c r="D25" s="79">
        <v>6217</v>
      </c>
    </row>
    <row r="26" spans="1:4" ht="16" x14ac:dyDescent="0.2">
      <c r="A26" s="106" t="s">
        <v>62</v>
      </c>
      <c r="B26" s="79" t="s">
        <v>184</v>
      </c>
      <c r="C26" s="83">
        <v>300</v>
      </c>
      <c r="D26" s="79">
        <v>7864</v>
      </c>
    </row>
    <row r="27" spans="1:4" ht="16" x14ac:dyDescent="0.2">
      <c r="A27" s="106" t="s">
        <v>62</v>
      </c>
      <c r="B27" s="79" t="s">
        <v>184</v>
      </c>
      <c r="C27" s="83">
        <v>80</v>
      </c>
      <c r="D27" s="79">
        <v>4544</v>
      </c>
    </row>
    <row r="28" spans="1:4" ht="16" x14ac:dyDescent="0.2">
      <c r="A28" s="106" t="s">
        <v>62</v>
      </c>
      <c r="B28" s="79" t="s">
        <v>184</v>
      </c>
      <c r="C28" s="83">
        <v>100</v>
      </c>
      <c r="D28" s="79">
        <v>9884</v>
      </c>
    </row>
    <row r="29" spans="1:4" ht="16" x14ac:dyDescent="0.2">
      <c r="A29" s="106" t="s">
        <v>62</v>
      </c>
      <c r="B29" s="79" t="s">
        <v>184</v>
      </c>
      <c r="C29" s="83">
        <v>30</v>
      </c>
      <c r="D29" s="79">
        <v>2182</v>
      </c>
    </row>
    <row r="30" spans="1:4" ht="16" x14ac:dyDescent="0.2">
      <c r="A30" s="106" t="s">
        <v>62</v>
      </c>
      <c r="B30" s="79" t="s">
        <v>184</v>
      </c>
      <c r="C30" s="83">
        <v>300</v>
      </c>
      <c r="D30" s="107" t="s">
        <v>94</v>
      </c>
    </row>
    <row r="31" spans="1:4" ht="16" x14ac:dyDescent="0.2">
      <c r="A31" s="106" t="s">
        <v>66</v>
      </c>
      <c r="B31" s="79" t="s">
        <v>184</v>
      </c>
      <c r="C31" s="83">
        <v>5</v>
      </c>
      <c r="D31" s="79">
        <v>4624</v>
      </c>
    </row>
    <row r="32" spans="1:4" ht="16" x14ac:dyDescent="0.2">
      <c r="A32" s="106" t="s">
        <v>66</v>
      </c>
      <c r="B32" s="79" t="s">
        <v>184</v>
      </c>
      <c r="C32" s="83">
        <v>51</v>
      </c>
      <c r="D32" s="79">
        <v>4544</v>
      </c>
    </row>
    <row r="33" spans="1:4" ht="16" x14ac:dyDescent="0.2">
      <c r="A33" s="106" t="s">
        <v>66</v>
      </c>
      <c r="B33" s="79" t="s">
        <v>184</v>
      </c>
      <c r="C33" s="83">
        <v>100</v>
      </c>
      <c r="D33" s="79">
        <v>5747</v>
      </c>
    </row>
    <row r="34" spans="1:4" ht="16" x14ac:dyDescent="0.2">
      <c r="A34" s="106" t="s">
        <v>66</v>
      </c>
      <c r="B34" s="79" t="s">
        <v>184</v>
      </c>
      <c r="C34" s="83">
        <v>300</v>
      </c>
      <c r="D34" s="79">
        <v>7489</v>
      </c>
    </row>
    <row r="35" spans="1:4" ht="16" x14ac:dyDescent="0.2">
      <c r="A35" s="106" t="s">
        <v>82</v>
      </c>
      <c r="B35" s="79" t="s">
        <v>184</v>
      </c>
      <c r="C35" s="83">
        <v>500</v>
      </c>
      <c r="D35" s="79">
        <v>2131</v>
      </c>
    </row>
    <row r="36" spans="1:4" ht="16" x14ac:dyDescent="0.2">
      <c r="A36" s="106" t="s">
        <v>82</v>
      </c>
      <c r="B36" s="79" t="s">
        <v>184</v>
      </c>
      <c r="C36" s="83">
        <v>500</v>
      </c>
      <c r="D36" s="79">
        <v>2131</v>
      </c>
    </row>
    <row r="37" spans="1:4" ht="16" x14ac:dyDescent="0.2">
      <c r="A37" s="106" t="s">
        <v>81</v>
      </c>
      <c r="B37" s="79" t="s">
        <v>184</v>
      </c>
      <c r="C37" s="83">
        <v>200</v>
      </c>
      <c r="D37" s="79">
        <v>2745</v>
      </c>
    </row>
    <row r="38" spans="1:4" ht="16" x14ac:dyDescent="0.2">
      <c r="A38" s="106" t="s">
        <v>81</v>
      </c>
      <c r="B38" s="79" t="s">
        <v>184</v>
      </c>
      <c r="C38" s="83">
        <v>100</v>
      </c>
      <c r="D38" s="79">
        <v>7705</v>
      </c>
    </row>
    <row r="39" spans="1:4" ht="16" x14ac:dyDescent="0.2">
      <c r="A39" s="106" t="s">
        <v>67</v>
      </c>
      <c r="B39" s="79" t="s">
        <v>184</v>
      </c>
      <c r="C39" s="83">
        <v>100</v>
      </c>
      <c r="D39" s="79">
        <v>9809</v>
      </c>
    </row>
    <row r="40" spans="1:4" ht="16" x14ac:dyDescent="0.2">
      <c r="A40" s="106" t="s">
        <v>67</v>
      </c>
      <c r="B40" s="79" t="s">
        <v>184</v>
      </c>
      <c r="C40" s="83">
        <v>100</v>
      </c>
      <c r="D40" s="79">
        <v>5747</v>
      </c>
    </row>
    <row r="41" spans="1:4" ht="16" x14ac:dyDescent="0.2">
      <c r="A41" s="106" t="s">
        <v>67</v>
      </c>
      <c r="B41" s="79" t="s">
        <v>184</v>
      </c>
      <c r="C41" s="83">
        <v>300</v>
      </c>
      <c r="D41" s="79">
        <v>9338</v>
      </c>
    </row>
    <row r="42" spans="1:4" ht="16" x14ac:dyDescent="0.2">
      <c r="A42" s="106" t="s">
        <v>63</v>
      </c>
      <c r="B42" s="79" t="s">
        <v>184</v>
      </c>
      <c r="C42" s="83">
        <v>1000</v>
      </c>
      <c r="D42" s="79">
        <v>6667</v>
      </c>
    </row>
    <row r="43" spans="1:4" ht="16" x14ac:dyDescent="0.2">
      <c r="A43" s="106" t="s">
        <v>64</v>
      </c>
      <c r="B43" s="79" t="s">
        <v>184</v>
      </c>
      <c r="C43" s="83">
        <v>40</v>
      </c>
      <c r="D43" s="79">
        <v>7905</v>
      </c>
    </row>
    <row r="44" spans="1:4" ht="16" x14ac:dyDescent="0.2">
      <c r="A44" s="106" t="s">
        <v>64</v>
      </c>
      <c r="B44" s="79" t="s">
        <v>184</v>
      </c>
      <c r="C44" s="83">
        <v>150</v>
      </c>
      <c r="D44" s="79">
        <v>1267</v>
      </c>
    </row>
    <row r="45" spans="1:4" ht="16" x14ac:dyDescent="0.2">
      <c r="A45" s="106" t="s">
        <v>64</v>
      </c>
      <c r="B45" s="79" t="s">
        <v>184</v>
      </c>
      <c r="C45" s="83">
        <v>200</v>
      </c>
      <c r="D45" s="79">
        <v>7223</v>
      </c>
    </row>
    <row r="46" spans="1:4" ht="16" x14ac:dyDescent="0.2">
      <c r="A46" s="106" t="s">
        <v>68</v>
      </c>
      <c r="B46" s="79" t="s">
        <v>184</v>
      </c>
      <c r="C46" s="83">
        <v>500</v>
      </c>
      <c r="D46" s="79">
        <v>4740</v>
      </c>
    </row>
    <row r="47" spans="1:4" ht="16" x14ac:dyDescent="0.2">
      <c r="A47" s="106" t="s">
        <v>68</v>
      </c>
      <c r="B47" s="79" t="s">
        <v>184</v>
      </c>
      <c r="C47" s="83">
        <v>500</v>
      </c>
      <c r="D47" s="79">
        <v>2532</v>
      </c>
    </row>
    <row r="48" spans="1:4" ht="16" x14ac:dyDescent="0.2">
      <c r="A48" s="106" t="s">
        <v>83</v>
      </c>
      <c r="B48" s="79" t="s">
        <v>184</v>
      </c>
      <c r="C48" s="83">
        <v>50</v>
      </c>
      <c r="D48" s="79">
        <v>1898</v>
      </c>
    </row>
    <row r="49" spans="1:4" ht="16" x14ac:dyDescent="0.2">
      <c r="A49" s="106" t="s">
        <v>83</v>
      </c>
      <c r="B49" s="79" t="s">
        <v>184</v>
      </c>
      <c r="C49" s="83">
        <v>150</v>
      </c>
      <c r="D49" s="79">
        <v>6913</v>
      </c>
    </row>
    <row r="50" spans="1:4" ht="16" x14ac:dyDescent="0.2">
      <c r="A50" s="106" t="s">
        <v>72</v>
      </c>
      <c r="B50" s="79" t="s">
        <v>184</v>
      </c>
      <c r="C50" s="83">
        <v>50</v>
      </c>
      <c r="D50" s="79">
        <v>6913</v>
      </c>
    </row>
    <row r="51" spans="1:4" ht="16" x14ac:dyDescent="0.2">
      <c r="A51" s="106" t="s">
        <v>70</v>
      </c>
      <c r="B51" s="79" t="s">
        <v>184</v>
      </c>
      <c r="C51" s="83">
        <v>350</v>
      </c>
      <c r="D51" s="79">
        <v>5794</v>
      </c>
    </row>
    <row r="52" spans="1:4" ht="16" x14ac:dyDescent="0.2">
      <c r="A52" s="106" t="s">
        <v>70</v>
      </c>
      <c r="B52" s="79" t="s">
        <v>184</v>
      </c>
      <c r="C52" s="83">
        <v>100</v>
      </c>
      <c r="D52" s="107" t="s">
        <v>93</v>
      </c>
    </row>
    <row r="53" spans="1:4" ht="16" x14ac:dyDescent="0.2">
      <c r="A53" s="127">
        <v>43313.002407407002</v>
      </c>
      <c r="B53" s="79" t="s">
        <v>184</v>
      </c>
      <c r="C53" s="129">
        <v>20</v>
      </c>
      <c r="D53" s="128" t="s">
        <v>558</v>
      </c>
    </row>
    <row r="54" spans="1:4" ht="16" x14ac:dyDescent="0.2">
      <c r="A54" s="127">
        <v>43313.009965277997</v>
      </c>
      <c r="B54" s="79" t="s">
        <v>184</v>
      </c>
      <c r="C54" s="129">
        <v>50</v>
      </c>
      <c r="D54" s="128" t="s">
        <v>559</v>
      </c>
    </row>
    <row r="55" spans="1:4" ht="16" x14ac:dyDescent="0.2">
      <c r="A55" s="127">
        <v>43313.012743056002</v>
      </c>
      <c r="B55" s="79" t="s">
        <v>184</v>
      </c>
      <c r="C55" s="129">
        <v>200</v>
      </c>
      <c r="D55" s="128" t="s">
        <v>560</v>
      </c>
    </row>
    <row r="56" spans="1:4" ht="16" x14ac:dyDescent="0.2">
      <c r="A56" s="127">
        <v>43313.02375</v>
      </c>
      <c r="B56" s="79" t="s">
        <v>184</v>
      </c>
      <c r="C56" s="129">
        <v>100</v>
      </c>
      <c r="D56" s="128" t="s">
        <v>561</v>
      </c>
    </row>
    <row r="57" spans="1:4" ht="16" x14ac:dyDescent="0.2">
      <c r="A57" s="127">
        <v>43313.213634259002</v>
      </c>
      <c r="B57" s="79" t="s">
        <v>184</v>
      </c>
      <c r="C57" s="129">
        <v>20</v>
      </c>
      <c r="D57" s="128" t="s">
        <v>562</v>
      </c>
    </row>
    <row r="58" spans="1:4" ht="16" x14ac:dyDescent="0.2">
      <c r="A58" s="127">
        <v>43313.480277777999</v>
      </c>
      <c r="B58" s="79" t="s">
        <v>184</v>
      </c>
      <c r="C58" s="129">
        <v>200</v>
      </c>
      <c r="D58" s="128" t="s">
        <v>563</v>
      </c>
    </row>
    <row r="59" spans="1:4" ht="16" x14ac:dyDescent="0.2">
      <c r="A59" s="127">
        <v>43313.576076388999</v>
      </c>
      <c r="B59" s="79" t="s">
        <v>184</v>
      </c>
      <c r="C59" s="129">
        <v>50</v>
      </c>
      <c r="D59" s="128" t="s">
        <v>564</v>
      </c>
    </row>
    <row r="60" spans="1:4" ht="16" x14ac:dyDescent="0.2">
      <c r="A60" s="127">
        <v>43313.706562500003</v>
      </c>
      <c r="B60" s="79" t="s">
        <v>184</v>
      </c>
      <c r="C60" s="129">
        <v>50</v>
      </c>
      <c r="D60" s="128" t="s">
        <v>565</v>
      </c>
    </row>
    <row r="61" spans="1:4" ht="16" x14ac:dyDescent="0.2">
      <c r="A61" s="127">
        <v>43313.707303240997</v>
      </c>
      <c r="B61" s="79" t="s">
        <v>184</v>
      </c>
      <c r="C61" s="129">
        <v>200</v>
      </c>
      <c r="D61" s="128" t="s">
        <v>566</v>
      </c>
    </row>
    <row r="62" spans="1:4" ht="16" x14ac:dyDescent="0.2">
      <c r="A62" s="127">
        <v>43313.910370370002</v>
      </c>
      <c r="B62" s="79" t="s">
        <v>184</v>
      </c>
      <c r="C62" s="129">
        <v>100</v>
      </c>
      <c r="D62" s="128" t="s">
        <v>567</v>
      </c>
    </row>
    <row r="63" spans="1:4" ht="16" x14ac:dyDescent="0.2">
      <c r="A63" s="127">
        <v>43314.388437499998</v>
      </c>
      <c r="B63" s="79" t="s">
        <v>184</v>
      </c>
      <c r="C63" s="129">
        <v>100</v>
      </c>
      <c r="D63" s="128" t="s">
        <v>568</v>
      </c>
    </row>
    <row r="64" spans="1:4" ht="16" x14ac:dyDescent="0.2">
      <c r="A64" s="127">
        <v>43314.567037036999</v>
      </c>
      <c r="B64" s="79" t="s">
        <v>184</v>
      </c>
      <c r="C64" s="129">
        <v>200</v>
      </c>
      <c r="D64" s="128" t="s">
        <v>569</v>
      </c>
    </row>
    <row r="65" spans="1:4" ht="16" x14ac:dyDescent="0.2">
      <c r="A65" s="127">
        <v>43315.515671296002</v>
      </c>
      <c r="B65" s="79" t="s">
        <v>184</v>
      </c>
      <c r="C65" s="129">
        <v>300</v>
      </c>
      <c r="D65" s="128" t="s">
        <v>570</v>
      </c>
    </row>
    <row r="66" spans="1:4" ht="16" x14ac:dyDescent="0.2">
      <c r="A66" s="127">
        <v>43315.716365740998</v>
      </c>
      <c r="B66" s="79" t="s">
        <v>184</v>
      </c>
      <c r="C66" s="129">
        <v>100</v>
      </c>
      <c r="D66" s="128" t="s">
        <v>571</v>
      </c>
    </row>
    <row r="67" spans="1:4" ht="16" x14ac:dyDescent="0.2">
      <c r="A67" s="127">
        <v>43315.895208333</v>
      </c>
      <c r="B67" s="79" t="s">
        <v>184</v>
      </c>
      <c r="C67" s="129">
        <v>100</v>
      </c>
      <c r="D67" s="128" t="s">
        <v>572</v>
      </c>
    </row>
    <row r="68" spans="1:4" ht="16" x14ac:dyDescent="0.2">
      <c r="A68" s="127">
        <v>43316.025347221999</v>
      </c>
      <c r="B68" s="79" t="s">
        <v>184</v>
      </c>
      <c r="C68" s="129">
        <v>100</v>
      </c>
      <c r="D68" s="128" t="s">
        <v>573</v>
      </c>
    </row>
    <row r="69" spans="1:4" ht="16" x14ac:dyDescent="0.2">
      <c r="A69" s="127">
        <v>43316.434004629999</v>
      </c>
      <c r="B69" s="79" t="s">
        <v>184</v>
      </c>
      <c r="C69" s="129">
        <v>200</v>
      </c>
      <c r="D69" s="128" t="s">
        <v>574</v>
      </c>
    </row>
    <row r="70" spans="1:4" ht="16" x14ac:dyDescent="0.2">
      <c r="A70" s="127">
        <v>43316.507962962998</v>
      </c>
      <c r="B70" s="79" t="s">
        <v>184</v>
      </c>
      <c r="C70" s="129">
        <v>1500</v>
      </c>
      <c r="D70" s="128" t="s">
        <v>575</v>
      </c>
    </row>
    <row r="71" spans="1:4" ht="16" x14ac:dyDescent="0.2">
      <c r="A71" s="127">
        <v>43317.617141203998</v>
      </c>
      <c r="B71" s="79" t="s">
        <v>184</v>
      </c>
      <c r="C71" s="129">
        <v>300</v>
      </c>
      <c r="D71" s="128" t="s">
        <v>576</v>
      </c>
    </row>
    <row r="72" spans="1:4" ht="16" x14ac:dyDescent="0.2">
      <c r="A72" s="127">
        <v>43317.936284722004</v>
      </c>
      <c r="B72" s="79" t="s">
        <v>184</v>
      </c>
      <c r="C72" s="129">
        <v>50</v>
      </c>
      <c r="D72" s="128" t="s">
        <v>577</v>
      </c>
    </row>
    <row r="73" spans="1:4" x14ac:dyDescent="0.2">
      <c r="A73" s="127">
        <v>43319.053668981003</v>
      </c>
      <c r="B73" s="130" t="s">
        <v>545</v>
      </c>
      <c r="C73" s="129">
        <v>50</v>
      </c>
      <c r="D73" s="128" t="s">
        <v>577</v>
      </c>
    </row>
    <row r="74" spans="1:4" x14ac:dyDescent="0.2">
      <c r="A74" s="127">
        <v>43319.054502314997</v>
      </c>
      <c r="B74" s="130" t="s">
        <v>545</v>
      </c>
      <c r="C74" s="129">
        <v>50</v>
      </c>
      <c r="D74" s="128" t="s">
        <v>577</v>
      </c>
    </row>
    <row r="75" spans="1:4" x14ac:dyDescent="0.2">
      <c r="A75" s="127">
        <v>43319.631493055997</v>
      </c>
      <c r="B75" s="130" t="s">
        <v>545</v>
      </c>
      <c r="C75" s="129">
        <v>15</v>
      </c>
      <c r="D75" s="128" t="s">
        <v>578</v>
      </c>
    </row>
    <row r="76" spans="1:4" x14ac:dyDescent="0.2">
      <c r="A76" s="127">
        <v>43320.515347221997</v>
      </c>
      <c r="B76" s="130" t="s">
        <v>545</v>
      </c>
      <c r="C76" s="129">
        <v>200</v>
      </c>
      <c r="D76" s="128" t="s">
        <v>579</v>
      </c>
    </row>
    <row r="77" spans="1:4" x14ac:dyDescent="0.2">
      <c r="A77" s="127">
        <v>43320.630023147998</v>
      </c>
      <c r="B77" s="130" t="s">
        <v>545</v>
      </c>
      <c r="C77" s="129">
        <v>20</v>
      </c>
      <c r="D77" s="128" t="s">
        <v>580</v>
      </c>
    </row>
    <row r="78" spans="1:4" x14ac:dyDescent="0.2">
      <c r="A78" s="127">
        <v>43320.678159722003</v>
      </c>
      <c r="B78" s="130" t="s">
        <v>545</v>
      </c>
      <c r="C78" s="129">
        <v>200</v>
      </c>
      <c r="D78" s="128" t="s">
        <v>581</v>
      </c>
    </row>
    <row r="79" spans="1:4" x14ac:dyDescent="0.2">
      <c r="A79" s="127">
        <v>43320.797164352</v>
      </c>
      <c r="B79" s="130" t="s">
        <v>545</v>
      </c>
      <c r="C79" s="129">
        <v>700</v>
      </c>
      <c r="D79" s="128" t="s">
        <v>582</v>
      </c>
    </row>
    <row r="80" spans="1:4" x14ac:dyDescent="0.2">
      <c r="A80" s="127">
        <v>43320.831099536997</v>
      </c>
      <c r="B80" s="130" t="s">
        <v>545</v>
      </c>
      <c r="C80" s="129">
        <v>20</v>
      </c>
      <c r="D80" s="128" t="s">
        <v>583</v>
      </c>
    </row>
    <row r="81" spans="1:4" x14ac:dyDescent="0.2">
      <c r="A81" s="127">
        <v>43320.841099537</v>
      </c>
      <c r="B81" s="130" t="s">
        <v>545</v>
      </c>
      <c r="C81" s="129">
        <v>50</v>
      </c>
      <c r="D81" s="128" t="s">
        <v>584</v>
      </c>
    </row>
    <row r="82" spans="1:4" x14ac:dyDescent="0.2">
      <c r="A82" s="127">
        <v>43320.928784721997</v>
      </c>
      <c r="B82" s="130" t="s">
        <v>545</v>
      </c>
      <c r="C82" s="129">
        <v>30</v>
      </c>
      <c r="D82" s="128" t="s">
        <v>585</v>
      </c>
    </row>
    <row r="83" spans="1:4" x14ac:dyDescent="0.2">
      <c r="A83" s="127">
        <v>43320.969710648002</v>
      </c>
      <c r="B83" s="130" t="s">
        <v>545</v>
      </c>
      <c r="C83" s="129">
        <v>150</v>
      </c>
      <c r="D83" s="128" t="s">
        <v>586</v>
      </c>
    </row>
    <row r="84" spans="1:4" x14ac:dyDescent="0.2">
      <c r="A84" s="127">
        <v>43320.970983796004</v>
      </c>
      <c r="B84" s="130" t="s">
        <v>545</v>
      </c>
      <c r="C84" s="129">
        <v>100</v>
      </c>
      <c r="D84" s="128" t="s">
        <v>587</v>
      </c>
    </row>
    <row r="85" spans="1:4" x14ac:dyDescent="0.2">
      <c r="A85" s="127">
        <v>43320.972083332999</v>
      </c>
      <c r="B85" s="130" t="s">
        <v>545</v>
      </c>
      <c r="C85" s="129">
        <v>50</v>
      </c>
      <c r="D85" s="128" t="s">
        <v>588</v>
      </c>
    </row>
    <row r="86" spans="1:4" x14ac:dyDescent="0.2">
      <c r="A86" s="127">
        <v>43320.986898148003</v>
      </c>
      <c r="B86" s="130" t="s">
        <v>545</v>
      </c>
      <c r="C86" s="129">
        <v>150</v>
      </c>
      <c r="D86" s="128" t="s">
        <v>589</v>
      </c>
    </row>
    <row r="87" spans="1:4" x14ac:dyDescent="0.2">
      <c r="A87" s="127">
        <v>43321.160393519</v>
      </c>
      <c r="B87" s="130" t="s">
        <v>545</v>
      </c>
      <c r="C87" s="129">
        <v>30</v>
      </c>
      <c r="D87" s="128" t="s">
        <v>590</v>
      </c>
    </row>
    <row r="88" spans="1:4" x14ac:dyDescent="0.2">
      <c r="A88" s="127">
        <v>43321.591967592998</v>
      </c>
      <c r="B88" s="130" t="s">
        <v>545</v>
      </c>
      <c r="C88" s="129">
        <v>15</v>
      </c>
      <c r="D88" s="128" t="s">
        <v>591</v>
      </c>
    </row>
    <row r="89" spans="1:4" x14ac:dyDescent="0.2">
      <c r="A89" s="127">
        <v>43321.76005787</v>
      </c>
      <c r="B89" s="130" t="s">
        <v>545</v>
      </c>
      <c r="C89" s="129">
        <v>10</v>
      </c>
      <c r="D89" s="128" t="s">
        <v>592</v>
      </c>
    </row>
    <row r="90" spans="1:4" x14ac:dyDescent="0.2">
      <c r="A90" s="127">
        <v>43321.956666667</v>
      </c>
      <c r="B90" s="130" t="s">
        <v>545</v>
      </c>
      <c r="C90" s="129">
        <v>100</v>
      </c>
      <c r="D90" s="128" t="s">
        <v>593</v>
      </c>
    </row>
    <row r="91" spans="1:4" x14ac:dyDescent="0.2">
      <c r="A91" s="127">
        <v>43322.694571758999</v>
      </c>
      <c r="B91" s="130" t="s">
        <v>545</v>
      </c>
      <c r="C91" s="129">
        <v>300</v>
      </c>
      <c r="D91" s="128" t="s">
        <v>594</v>
      </c>
    </row>
    <row r="92" spans="1:4" x14ac:dyDescent="0.2">
      <c r="A92" s="127">
        <v>43324.526458332999</v>
      </c>
      <c r="B92" s="130" t="s">
        <v>545</v>
      </c>
      <c r="C92" s="129">
        <v>200</v>
      </c>
      <c r="D92" s="128" t="s">
        <v>595</v>
      </c>
    </row>
    <row r="93" spans="1:4" x14ac:dyDescent="0.2">
      <c r="A93" s="127">
        <v>43324.759965277997</v>
      </c>
      <c r="B93" s="130" t="s">
        <v>545</v>
      </c>
      <c r="C93" s="129">
        <v>200</v>
      </c>
      <c r="D93" s="128" t="s">
        <v>596</v>
      </c>
    </row>
    <row r="94" spans="1:4" x14ac:dyDescent="0.2">
      <c r="A94" s="127">
        <v>43330.397557869997</v>
      </c>
      <c r="B94" s="130" t="s">
        <v>545</v>
      </c>
      <c r="C94" s="129">
        <v>10</v>
      </c>
      <c r="D94" s="128" t="s">
        <v>597</v>
      </c>
    </row>
    <row r="95" spans="1:4" x14ac:dyDescent="0.2">
      <c r="A95" s="127">
        <v>43330.856608795999</v>
      </c>
      <c r="B95" s="130" t="s">
        <v>545</v>
      </c>
      <c r="C95" s="129">
        <v>146</v>
      </c>
      <c r="D95" s="128" t="s">
        <v>598</v>
      </c>
    </row>
    <row r="96" spans="1:4" x14ac:dyDescent="0.2">
      <c r="A96" s="127">
        <v>43330.877824073999</v>
      </c>
      <c r="B96" s="130" t="s">
        <v>545</v>
      </c>
      <c r="C96" s="129">
        <v>100</v>
      </c>
      <c r="D96" s="128" t="s">
        <v>599</v>
      </c>
    </row>
    <row r="97" spans="1:4" x14ac:dyDescent="0.2">
      <c r="A97" s="127">
        <v>43331.650266204</v>
      </c>
      <c r="B97" s="130" t="s">
        <v>545</v>
      </c>
      <c r="C97" s="129">
        <v>100</v>
      </c>
      <c r="D97" s="128" t="s">
        <v>600</v>
      </c>
    </row>
    <row r="98" spans="1:4" x14ac:dyDescent="0.2">
      <c r="A98" s="127">
        <v>43332.489340278</v>
      </c>
      <c r="B98" s="130" t="s">
        <v>545</v>
      </c>
      <c r="C98" s="129">
        <v>10</v>
      </c>
      <c r="D98" s="128" t="s">
        <v>601</v>
      </c>
    </row>
    <row r="99" spans="1:4" x14ac:dyDescent="0.2">
      <c r="A99" s="127">
        <v>43332.489687499998</v>
      </c>
      <c r="B99" s="130" t="s">
        <v>545</v>
      </c>
      <c r="C99" s="129">
        <v>20</v>
      </c>
      <c r="D99" s="128" t="s">
        <v>602</v>
      </c>
    </row>
    <row r="100" spans="1:4" x14ac:dyDescent="0.2">
      <c r="A100" s="127">
        <v>43332.494918981</v>
      </c>
      <c r="B100" s="130" t="s">
        <v>545</v>
      </c>
      <c r="C100" s="129">
        <v>30</v>
      </c>
      <c r="D100" s="128" t="s">
        <v>603</v>
      </c>
    </row>
    <row r="101" spans="1:4" x14ac:dyDescent="0.2">
      <c r="A101" s="127">
        <v>43332.534409722</v>
      </c>
      <c r="B101" s="130" t="s">
        <v>545</v>
      </c>
      <c r="C101" s="129">
        <v>50</v>
      </c>
      <c r="D101" s="128" t="s">
        <v>604</v>
      </c>
    </row>
    <row r="102" spans="1:4" x14ac:dyDescent="0.2">
      <c r="A102" s="127">
        <v>43333.993738425997</v>
      </c>
      <c r="B102" s="130" t="s">
        <v>545</v>
      </c>
      <c r="C102" s="129">
        <v>30</v>
      </c>
      <c r="D102" s="128" t="s">
        <v>605</v>
      </c>
    </row>
    <row r="103" spans="1:4" x14ac:dyDescent="0.2">
      <c r="A103" s="127">
        <v>43334.699062500003</v>
      </c>
      <c r="B103" s="130" t="s">
        <v>545</v>
      </c>
      <c r="C103" s="129">
        <v>1000</v>
      </c>
      <c r="D103" s="128" t="s">
        <v>606</v>
      </c>
    </row>
    <row r="104" spans="1:4" x14ac:dyDescent="0.2">
      <c r="A104" s="127">
        <v>43334.723356481001</v>
      </c>
      <c r="B104" s="130" t="s">
        <v>545</v>
      </c>
      <c r="C104" s="129">
        <v>90</v>
      </c>
      <c r="D104" s="128" t="s">
        <v>607</v>
      </c>
    </row>
    <row r="105" spans="1:4" x14ac:dyDescent="0.2">
      <c r="A105" s="127">
        <v>43334.801967592997</v>
      </c>
      <c r="B105" s="130" t="s">
        <v>545</v>
      </c>
      <c r="C105" s="129">
        <v>200</v>
      </c>
      <c r="D105" s="128" t="s">
        <v>608</v>
      </c>
    </row>
    <row r="106" spans="1:4" x14ac:dyDescent="0.2">
      <c r="A106" s="127">
        <v>43334.808564815001</v>
      </c>
      <c r="B106" s="130" t="s">
        <v>545</v>
      </c>
      <c r="C106" s="129">
        <v>300</v>
      </c>
      <c r="D106" s="128" t="s">
        <v>609</v>
      </c>
    </row>
    <row r="107" spans="1:4" x14ac:dyDescent="0.2">
      <c r="A107" s="127">
        <v>43334.831504629998</v>
      </c>
      <c r="B107" s="130" t="s">
        <v>545</v>
      </c>
      <c r="C107" s="129">
        <v>100</v>
      </c>
      <c r="D107" s="128" t="s">
        <v>610</v>
      </c>
    </row>
    <row r="108" spans="1:4" x14ac:dyDescent="0.2">
      <c r="A108" s="127">
        <v>43334.867164351999</v>
      </c>
      <c r="B108" s="130" t="s">
        <v>545</v>
      </c>
      <c r="C108" s="129">
        <v>490</v>
      </c>
      <c r="D108" s="128" t="s">
        <v>611</v>
      </c>
    </row>
    <row r="109" spans="1:4" x14ac:dyDescent="0.2">
      <c r="A109" s="127">
        <v>43334.913900462998</v>
      </c>
      <c r="B109" s="130" t="s">
        <v>545</v>
      </c>
      <c r="C109" s="129">
        <v>100</v>
      </c>
      <c r="D109" s="128" t="s">
        <v>612</v>
      </c>
    </row>
    <row r="110" spans="1:4" x14ac:dyDescent="0.2">
      <c r="A110" s="127">
        <v>43335.294999999998</v>
      </c>
      <c r="B110" s="130" t="s">
        <v>545</v>
      </c>
      <c r="C110" s="129">
        <v>100</v>
      </c>
      <c r="D110" s="128" t="s">
        <v>572</v>
      </c>
    </row>
    <row r="111" spans="1:4" x14ac:dyDescent="0.2">
      <c r="A111" s="127">
        <v>43335.371979167001</v>
      </c>
      <c r="B111" s="130" t="s">
        <v>545</v>
      </c>
      <c r="C111" s="129">
        <v>200</v>
      </c>
      <c r="D111" s="128" t="s">
        <v>613</v>
      </c>
    </row>
    <row r="112" spans="1:4" x14ac:dyDescent="0.2">
      <c r="A112" s="127">
        <v>43335.518553241003</v>
      </c>
      <c r="B112" s="130" t="s">
        <v>545</v>
      </c>
      <c r="C112" s="129">
        <v>200</v>
      </c>
      <c r="D112" s="128" t="s">
        <v>614</v>
      </c>
    </row>
    <row r="113" spans="1:4" x14ac:dyDescent="0.2">
      <c r="A113" s="127">
        <v>43335.631249999999</v>
      </c>
      <c r="B113" s="130" t="s">
        <v>545</v>
      </c>
      <c r="C113" s="129">
        <v>100</v>
      </c>
      <c r="D113" s="128" t="s">
        <v>615</v>
      </c>
    </row>
    <row r="114" spans="1:4" x14ac:dyDescent="0.2">
      <c r="A114" s="127">
        <v>43336.622303240998</v>
      </c>
      <c r="B114" s="130" t="s">
        <v>545</v>
      </c>
      <c r="C114" s="129">
        <v>300</v>
      </c>
      <c r="D114" s="128" t="s">
        <v>616</v>
      </c>
    </row>
    <row r="115" spans="1:4" x14ac:dyDescent="0.2">
      <c r="A115" s="127">
        <v>43336.907789352001</v>
      </c>
      <c r="B115" s="130" t="s">
        <v>545</v>
      </c>
      <c r="C115" s="129">
        <v>100</v>
      </c>
      <c r="D115" s="128" t="s">
        <v>617</v>
      </c>
    </row>
    <row r="116" spans="1:4" x14ac:dyDescent="0.2">
      <c r="A116" s="127">
        <v>43336.909259259002</v>
      </c>
      <c r="B116" s="130" t="s">
        <v>545</v>
      </c>
      <c r="C116" s="129">
        <v>10</v>
      </c>
      <c r="D116" s="128" t="s">
        <v>604</v>
      </c>
    </row>
    <row r="117" spans="1:4" x14ac:dyDescent="0.2">
      <c r="A117" s="127">
        <v>43339.284861111002</v>
      </c>
      <c r="B117" s="130" t="s">
        <v>545</v>
      </c>
      <c r="C117" s="129">
        <v>50</v>
      </c>
      <c r="D117" s="128" t="s">
        <v>618</v>
      </c>
    </row>
    <row r="118" spans="1:4" x14ac:dyDescent="0.2">
      <c r="A118" s="127">
        <v>43339.623287037</v>
      </c>
      <c r="B118" s="130" t="s">
        <v>545</v>
      </c>
      <c r="C118" s="129">
        <v>500</v>
      </c>
      <c r="D118" s="128" t="s">
        <v>619</v>
      </c>
    </row>
    <row r="119" spans="1:4" x14ac:dyDescent="0.2">
      <c r="A119" s="127">
        <v>43341.035428240997</v>
      </c>
      <c r="B119" s="130" t="s">
        <v>545</v>
      </c>
      <c r="C119" s="129">
        <v>50</v>
      </c>
      <c r="D119" s="128" t="s">
        <v>620</v>
      </c>
    </row>
    <row r="120" spans="1:4" x14ac:dyDescent="0.2">
      <c r="A120" s="127">
        <v>43342.468703703998</v>
      </c>
      <c r="B120" s="130" t="s">
        <v>545</v>
      </c>
      <c r="C120" s="129">
        <v>100</v>
      </c>
      <c r="D120" s="128" t="s">
        <v>621</v>
      </c>
    </row>
    <row r="121" spans="1:4" x14ac:dyDescent="0.2">
      <c r="A121" s="127">
        <v>43342.778020833</v>
      </c>
      <c r="B121" s="130" t="s">
        <v>545</v>
      </c>
      <c r="C121" s="129">
        <v>300</v>
      </c>
      <c r="D121" s="128" t="s">
        <v>622</v>
      </c>
    </row>
    <row r="122" spans="1:4" x14ac:dyDescent="0.2">
      <c r="A122" s="127">
        <v>43343.952893519003</v>
      </c>
      <c r="B122" s="130" t="s">
        <v>545</v>
      </c>
      <c r="C122" s="129">
        <v>200</v>
      </c>
      <c r="D122" s="128" t="s">
        <v>574</v>
      </c>
    </row>
    <row r="123" spans="1:4" ht="30" customHeight="1" x14ac:dyDescent="0.2">
      <c r="A123" s="156" t="s">
        <v>28</v>
      </c>
      <c r="B123" s="157"/>
      <c r="C123" s="63">
        <f>SUM(C9:C72)-1366.4</f>
        <v>12388.6</v>
      </c>
      <c r="D123" s="61"/>
    </row>
    <row r="124" spans="1:4" ht="30" customHeight="1" x14ac:dyDescent="0.2">
      <c r="A124" s="156" t="s">
        <v>44</v>
      </c>
      <c r="B124" s="157"/>
      <c r="C124" s="63">
        <f>SUM(C73:C122)-610.08</f>
        <v>7015.92</v>
      </c>
      <c r="D124" s="61"/>
    </row>
    <row r="125" spans="1:4" x14ac:dyDescent="0.2">
      <c r="C125" s="62"/>
    </row>
  </sheetData>
  <sheetProtection formatCells="0" formatColumns="0" formatRows="0" insertColumns="0" insertRows="0" insertHyperlinks="0" deleteColumns="0" deleteRows="0" sort="0" autoFilter="0" pivotTables="0"/>
  <mergeCells count="7">
    <mergeCell ref="A124:B124"/>
    <mergeCell ref="B1:D1"/>
    <mergeCell ref="B2:D2"/>
    <mergeCell ref="B4:D4"/>
    <mergeCell ref="B5:D5"/>
    <mergeCell ref="C6:D6"/>
    <mergeCell ref="A123:B123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49"/>
  <sheetViews>
    <sheetView showGridLines="0" workbookViewId="0">
      <selection activeCell="A8" sqref="A8"/>
    </sheetView>
  </sheetViews>
  <sheetFormatPr baseColWidth="10" defaultRowHeight="15" x14ac:dyDescent="0.2"/>
  <cols>
    <col min="1" max="1" width="20.6640625" customWidth="1"/>
    <col min="2" max="2" width="19.1640625" customWidth="1"/>
    <col min="3" max="3" width="40.6640625" customWidth="1"/>
    <col min="4" max="4" width="74.6640625" customWidth="1"/>
    <col min="5" max="256" width="8.83203125" customWidth="1"/>
  </cols>
  <sheetData>
    <row r="1" spans="1:4" ht="19" x14ac:dyDescent="0.25">
      <c r="B1" s="151" t="s">
        <v>16</v>
      </c>
      <c r="C1" s="151"/>
      <c r="D1" s="151"/>
    </row>
    <row r="2" spans="1:4" ht="19" x14ac:dyDescent="0.25">
      <c r="B2" s="151" t="s">
        <v>17</v>
      </c>
      <c r="C2" s="151"/>
      <c r="D2" s="151"/>
    </row>
    <row r="3" spans="1:4" ht="18" customHeight="1" x14ac:dyDescent="0.25">
      <c r="B3" s="6"/>
      <c r="C3" s="6"/>
    </row>
    <row r="4" spans="1:4" ht="19" x14ac:dyDescent="0.2">
      <c r="B4" s="152" t="s">
        <v>11</v>
      </c>
      <c r="C4" s="152"/>
      <c r="D4" s="152"/>
    </row>
    <row r="5" spans="1:4" ht="19" x14ac:dyDescent="0.2">
      <c r="B5" s="152" t="s">
        <v>18</v>
      </c>
      <c r="C5" s="152"/>
      <c r="D5" s="152"/>
    </row>
    <row r="6" spans="1:4" ht="19" x14ac:dyDescent="0.25">
      <c r="B6" s="153" t="s">
        <v>165</v>
      </c>
      <c r="C6" s="153"/>
      <c r="D6" s="153"/>
    </row>
    <row r="9" spans="1:4" x14ac:dyDescent="0.2">
      <c r="A9" s="8" t="s">
        <v>0</v>
      </c>
      <c r="B9" s="26" t="s">
        <v>7</v>
      </c>
      <c r="C9" s="50" t="s">
        <v>1</v>
      </c>
      <c r="D9" s="27" t="s">
        <v>30</v>
      </c>
    </row>
    <row r="10" spans="1:4" x14ac:dyDescent="0.2">
      <c r="A10" s="161" t="s">
        <v>37</v>
      </c>
      <c r="B10" s="162"/>
      <c r="C10" s="162"/>
      <c r="D10" s="163"/>
    </row>
    <row r="11" spans="1:4" ht="16" x14ac:dyDescent="0.2">
      <c r="A11" s="89" t="s">
        <v>166</v>
      </c>
      <c r="B11" s="90">
        <v>1000</v>
      </c>
      <c r="C11" s="117" t="s">
        <v>167</v>
      </c>
      <c r="D11" s="110" t="s">
        <v>40</v>
      </c>
    </row>
    <row r="12" spans="1:4" ht="15" customHeight="1" x14ac:dyDescent="0.2">
      <c r="A12" s="89" t="s">
        <v>168</v>
      </c>
      <c r="B12" s="90">
        <v>500</v>
      </c>
      <c r="C12" s="117" t="s">
        <v>169</v>
      </c>
      <c r="D12" s="110" t="s">
        <v>80</v>
      </c>
    </row>
    <row r="13" spans="1:4" ht="15" customHeight="1" x14ac:dyDescent="0.2">
      <c r="A13" s="89" t="s">
        <v>168</v>
      </c>
      <c r="B13" s="90">
        <v>700</v>
      </c>
      <c r="C13" s="117" t="s">
        <v>170</v>
      </c>
      <c r="D13" s="110" t="s">
        <v>86</v>
      </c>
    </row>
    <row r="14" spans="1:4" ht="15" customHeight="1" x14ac:dyDescent="0.2">
      <c r="A14" s="89" t="s">
        <v>168</v>
      </c>
      <c r="B14" s="90">
        <v>800</v>
      </c>
      <c r="C14" s="117" t="s">
        <v>120</v>
      </c>
      <c r="D14" s="110" t="s">
        <v>86</v>
      </c>
    </row>
    <row r="15" spans="1:4" ht="15" customHeight="1" x14ac:dyDescent="0.2">
      <c r="A15" s="89" t="s">
        <v>168</v>
      </c>
      <c r="B15" s="90">
        <v>1000</v>
      </c>
      <c r="C15" s="117" t="s">
        <v>171</v>
      </c>
      <c r="D15" s="110" t="s">
        <v>86</v>
      </c>
    </row>
    <row r="16" spans="1:4" ht="15" customHeight="1" x14ac:dyDescent="0.2">
      <c r="A16" s="89" t="s">
        <v>168</v>
      </c>
      <c r="B16" s="90">
        <v>500</v>
      </c>
      <c r="C16" s="117" t="s">
        <v>172</v>
      </c>
      <c r="D16" s="110" t="s">
        <v>40</v>
      </c>
    </row>
    <row r="17" spans="1:4" ht="15" customHeight="1" x14ac:dyDescent="0.2">
      <c r="A17" s="89" t="s">
        <v>168</v>
      </c>
      <c r="B17" s="90">
        <v>500</v>
      </c>
      <c r="C17" s="117" t="s">
        <v>95</v>
      </c>
      <c r="D17" s="110" t="s">
        <v>40</v>
      </c>
    </row>
    <row r="18" spans="1:4" ht="15" customHeight="1" x14ac:dyDescent="0.2">
      <c r="A18" s="89" t="s">
        <v>168</v>
      </c>
      <c r="B18" s="90">
        <v>5800</v>
      </c>
      <c r="C18" s="117" t="s">
        <v>173</v>
      </c>
      <c r="D18" s="110" t="s">
        <v>40</v>
      </c>
    </row>
    <row r="19" spans="1:4" ht="15" customHeight="1" x14ac:dyDescent="0.2">
      <c r="A19" s="89" t="s">
        <v>168</v>
      </c>
      <c r="B19" s="90">
        <v>500</v>
      </c>
      <c r="C19" s="117" t="s">
        <v>97</v>
      </c>
      <c r="D19" s="110" t="s">
        <v>40</v>
      </c>
    </row>
    <row r="20" spans="1:4" ht="15" customHeight="1" x14ac:dyDescent="0.2">
      <c r="A20" s="89" t="s">
        <v>168</v>
      </c>
      <c r="B20" s="90">
        <v>200</v>
      </c>
      <c r="C20" s="117" t="s">
        <v>174</v>
      </c>
      <c r="D20" s="110" t="s">
        <v>40</v>
      </c>
    </row>
    <row r="21" spans="1:4" ht="15" customHeight="1" x14ac:dyDescent="0.2">
      <c r="A21" s="89" t="s">
        <v>168</v>
      </c>
      <c r="B21" s="90">
        <v>1000</v>
      </c>
      <c r="C21" s="117" t="s">
        <v>98</v>
      </c>
      <c r="D21" s="110" t="s">
        <v>40</v>
      </c>
    </row>
    <row r="22" spans="1:4" ht="15" customHeight="1" x14ac:dyDescent="0.2">
      <c r="A22" s="89" t="s">
        <v>168</v>
      </c>
      <c r="B22" s="90">
        <v>100</v>
      </c>
      <c r="C22" s="117" t="s">
        <v>99</v>
      </c>
      <c r="D22" s="110" t="s">
        <v>40</v>
      </c>
    </row>
    <row r="23" spans="1:4" ht="15" customHeight="1" x14ac:dyDescent="0.2">
      <c r="A23" s="89" t="s">
        <v>168</v>
      </c>
      <c r="B23" s="90">
        <v>200</v>
      </c>
      <c r="C23" s="117" t="s">
        <v>100</v>
      </c>
      <c r="D23" s="110" t="s">
        <v>40</v>
      </c>
    </row>
    <row r="24" spans="1:4" ht="15" customHeight="1" x14ac:dyDescent="0.2">
      <c r="A24" s="89" t="s">
        <v>168</v>
      </c>
      <c r="B24" s="90">
        <v>500</v>
      </c>
      <c r="C24" s="117" t="s">
        <v>103</v>
      </c>
      <c r="D24" s="110" t="s">
        <v>40</v>
      </c>
    </row>
    <row r="25" spans="1:4" ht="15" customHeight="1" x14ac:dyDescent="0.2">
      <c r="A25" s="89" t="s">
        <v>168</v>
      </c>
      <c r="B25" s="90">
        <v>1000</v>
      </c>
      <c r="C25" s="117" t="s">
        <v>100</v>
      </c>
      <c r="D25" s="110" t="s">
        <v>40</v>
      </c>
    </row>
    <row r="26" spans="1:4" ht="15" customHeight="1" x14ac:dyDescent="0.2">
      <c r="A26" s="89" t="s">
        <v>168</v>
      </c>
      <c r="B26" s="90">
        <v>500</v>
      </c>
      <c r="C26" s="117" t="s">
        <v>175</v>
      </c>
      <c r="D26" s="110" t="s">
        <v>86</v>
      </c>
    </row>
    <row r="27" spans="1:4" ht="15" customHeight="1" x14ac:dyDescent="0.2">
      <c r="A27" s="89" t="s">
        <v>168</v>
      </c>
      <c r="B27" s="90">
        <v>186</v>
      </c>
      <c r="C27" s="117" t="s">
        <v>176</v>
      </c>
      <c r="D27" s="110" t="s">
        <v>40</v>
      </c>
    </row>
    <row r="28" spans="1:4" ht="15" customHeight="1" x14ac:dyDescent="0.2">
      <c r="A28" s="89" t="s">
        <v>177</v>
      </c>
      <c r="B28" s="90">
        <v>50</v>
      </c>
      <c r="C28" s="117" t="s">
        <v>96</v>
      </c>
      <c r="D28" s="110" t="s">
        <v>40</v>
      </c>
    </row>
    <row r="29" spans="1:4" ht="15" customHeight="1" x14ac:dyDescent="0.2">
      <c r="A29" s="89" t="s">
        <v>178</v>
      </c>
      <c r="B29" s="90">
        <v>1100</v>
      </c>
      <c r="C29" s="117" t="s">
        <v>106</v>
      </c>
      <c r="D29" s="110" t="s">
        <v>179</v>
      </c>
    </row>
    <row r="30" spans="1:4" ht="15" customHeight="1" x14ac:dyDescent="0.2">
      <c r="A30" s="89" t="s">
        <v>178</v>
      </c>
      <c r="B30" s="90">
        <v>300</v>
      </c>
      <c r="C30" s="117" t="s">
        <v>101</v>
      </c>
      <c r="D30" s="110" t="s">
        <v>40</v>
      </c>
    </row>
    <row r="31" spans="1:4" ht="15" customHeight="1" x14ac:dyDescent="0.2">
      <c r="A31" s="89" t="s">
        <v>178</v>
      </c>
      <c r="B31" s="90">
        <v>100</v>
      </c>
      <c r="C31" s="117" t="s">
        <v>122</v>
      </c>
      <c r="D31" s="110" t="s">
        <v>40</v>
      </c>
    </row>
    <row r="32" spans="1:4" ht="15" customHeight="1" x14ac:dyDescent="0.2">
      <c r="A32" s="89" t="s">
        <v>178</v>
      </c>
      <c r="B32" s="90">
        <v>300</v>
      </c>
      <c r="C32" s="117" t="s">
        <v>180</v>
      </c>
      <c r="D32" s="110" t="s">
        <v>40</v>
      </c>
    </row>
    <row r="33" spans="1:4" ht="15" customHeight="1" x14ac:dyDescent="0.2">
      <c r="A33" s="89" t="s">
        <v>178</v>
      </c>
      <c r="B33" s="90">
        <v>300</v>
      </c>
      <c r="C33" s="117" t="s">
        <v>181</v>
      </c>
      <c r="D33" s="110" t="s">
        <v>40</v>
      </c>
    </row>
    <row r="34" spans="1:4" ht="15" customHeight="1" x14ac:dyDescent="0.2">
      <c r="A34" s="89" t="s">
        <v>178</v>
      </c>
      <c r="B34" s="90">
        <v>100</v>
      </c>
      <c r="C34" s="117" t="s">
        <v>182</v>
      </c>
      <c r="D34" s="110" t="s">
        <v>40</v>
      </c>
    </row>
    <row r="35" spans="1:4" ht="15" customHeight="1" x14ac:dyDescent="0.2">
      <c r="A35" s="89" t="s">
        <v>178</v>
      </c>
      <c r="B35" s="90">
        <v>100</v>
      </c>
      <c r="C35" s="117" t="s">
        <v>105</v>
      </c>
      <c r="D35" s="110" t="s">
        <v>40</v>
      </c>
    </row>
    <row r="36" spans="1:4" ht="15" customHeight="1" x14ac:dyDescent="0.2">
      <c r="A36" s="89" t="s">
        <v>183</v>
      </c>
      <c r="B36" s="90">
        <v>500</v>
      </c>
      <c r="C36" s="117" t="s">
        <v>104</v>
      </c>
      <c r="D36" s="110" t="s">
        <v>40</v>
      </c>
    </row>
    <row r="37" spans="1:4" ht="15" customHeight="1" x14ac:dyDescent="0.2">
      <c r="A37" s="89" t="s">
        <v>183</v>
      </c>
      <c r="B37" s="90">
        <v>350</v>
      </c>
      <c r="C37" s="117" t="s">
        <v>176</v>
      </c>
      <c r="D37" s="110" t="s">
        <v>40</v>
      </c>
    </row>
    <row r="38" spans="1:4" ht="15" customHeight="1" x14ac:dyDescent="0.2">
      <c r="A38" s="89" t="s">
        <v>184</v>
      </c>
      <c r="B38" s="90">
        <v>200</v>
      </c>
      <c r="C38" s="117" t="s">
        <v>185</v>
      </c>
      <c r="D38" s="110" t="s">
        <v>40</v>
      </c>
    </row>
    <row r="39" spans="1:4" ht="15" customHeight="1" x14ac:dyDescent="0.2">
      <c r="A39" s="89" t="s">
        <v>184</v>
      </c>
      <c r="B39" s="90">
        <v>150</v>
      </c>
      <c r="C39" s="117" t="s">
        <v>107</v>
      </c>
      <c r="D39" s="110" t="s">
        <v>40</v>
      </c>
    </row>
    <row r="40" spans="1:4" ht="15" customHeight="1" x14ac:dyDescent="0.2">
      <c r="A40" s="89" t="s">
        <v>184</v>
      </c>
      <c r="B40" s="90">
        <v>5000</v>
      </c>
      <c r="C40" s="117" t="s">
        <v>134</v>
      </c>
      <c r="D40" s="110" t="s">
        <v>40</v>
      </c>
    </row>
    <row r="41" spans="1:4" ht="15" customHeight="1" x14ac:dyDescent="0.2">
      <c r="A41" s="89" t="s">
        <v>184</v>
      </c>
      <c r="B41" s="90">
        <v>700</v>
      </c>
      <c r="C41" s="117" t="s">
        <v>108</v>
      </c>
      <c r="D41" s="110" t="s">
        <v>40</v>
      </c>
    </row>
    <row r="42" spans="1:4" ht="15" customHeight="1" x14ac:dyDescent="0.2">
      <c r="A42" s="89" t="s">
        <v>184</v>
      </c>
      <c r="B42" s="90">
        <v>1000</v>
      </c>
      <c r="C42" s="117" t="s">
        <v>186</v>
      </c>
      <c r="D42" s="110" t="s">
        <v>40</v>
      </c>
    </row>
    <row r="43" spans="1:4" ht="15" customHeight="1" x14ac:dyDescent="0.2">
      <c r="A43" s="89" t="s">
        <v>184</v>
      </c>
      <c r="B43" s="90">
        <v>200</v>
      </c>
      <c r="C43" s="117" t="s">
        <v>109</v>
      </c>
      <c r="D43" s="110" t="s">
        <v>40</v>
      </c>
    </row>
    <row r="44" spans="1:4" ht="15" customHeight="1" x14ac:dyDescent="0.2">
      <c r="A44" s="89" t="s">
        <v>184</v>
      </c>
      <c r="B44" s="90">
        <v>1000</v>
      </c>
      <c r="C44" s="117" t="s">
        <v>110</v>
      </c>
      <c r="D44" s="110" t="s">
        <v>40</v>
      </c>
    </row>
    <row r="45" spans="1:4" ht="15" customHeight="1" x14ac:dyDescent="0.2">
      <c r="A45" s="89" t="s">
        <v>184</v>
      </c>
      <c r="B45" s="90">
        <v>200</v>
      </c>
      <c r="C45" s="117" t="s">
        <v>111</v>
      </c>
      <c r="D45" s="110" t="s">
        <v>40</v>
      </c>
    </row>
    <row r="46" spans="1:4" ht="15" customHeight="1" x14ac:dyDescent="0.2">
      <c r="A46" s="89" t="s">
        <v>187</v>
      </c>
      <c r="B46" s="90">
        <v>70</v>
      </c>
      <c r="C46" s="117" t="s">
        <v>188</v>
      </c>
      <c r="D46" s="110" t="s">
        <v>40</v>
      </c>
    </row>
    <row r="47" spans="1:4" ht="15" customHeight="1" x14ac:dyDescent="0.2">
      <c r="A47" s="89" t="s">
        <v>187</v>
      </c>
      <c r="B47" s="90">
        <v>150</v>
      </c>
      <c r="C47" s="117" t="s">
        <v>112</v>
      </c>
      <c r="D47" s="110" t="s">
        <v>40</v>
      </c>
    </row>
    <row r="48" spans="1:4" ht="15" customHeight="1" x14ac:dyDescent="0.2">
      <c r="A48" s="89" t="s">
        <v>189</v>
      </c>
      <c r="B48" s="90">
        <v>400</v>
      </c>
      <c r="C48" s="117" t="s">
        <v>113</v>
      </c>
      <c r="D48" s="110" t="s">
        <v>40</v>
      </c>
    </row>
    <row r="49" spans="1:4" ht="15" customHeight="1" x14ac:dyDescent="0.2">
      <c r="A49" s="89" t="s">
        <v>189</v>
      </c>
      <c r="B49" s="90">
        <v>7</v>
      </c>
      <c r="C49" s="117" t="s">
        <v>190</v>
      </c>
      <c r="D49" s="110" t="s">
        <v>40</v>
      </c>
    </row>
    <row r="50" spans="1:4" ht="15" customHeight="1" x14ac:dyDescent="0.2">
      <c r="A50" s="89" t="s">
        <v>189</v>
      </c>
      <c r="B50" s="90">
        <v>500</v>
      </c>
      <c r="C50" s="117" t="s">
        <v>103</v>
      </c>
      <c r="D50" s="110" t="s">
        <v>40</v>
      </c>
    </row>
    <row r="51" spans="1:4" ht="15" customHeight="1" x14ac:dyDescent="0.2">
      <c r="A51" s="89" t="s">
        <v>191</v>
      </c>
      <c r="B51" s="90">
        <v>100</v>
      </c>
      <c r="C51" s="117" t="s">
        <v>114</v>
      </c>
      <c r="D51" s="110" t="s">
        <v>40</v>
      </c>
    </row>
    <row r="52" spans="1:4" ht="15" customHeight="1" x14ac:dyDescent="0.2">
      <c r="A52" s="89" t="s">
        <v>191</v>
      </c>
      <c r="B52" s="90">
        <v>500</v>
      </c>
      <c r="C52" s="117" t="s">
        <v>192</v>
      </c>
      <c r="D52" s="110" t="s">
        <v>40</v>
      </c>
    </row>
    <row r="53" spans="1:4" ht="15" customHeight="1" x14ac:dyDescent="0.2">
      <c r="A53" s="89" t="s">
        <v>191</v>
      </c>
      <c r="B53" s="90">
        <v>100</v>
      </c>
      <c r="C53" s="117" t="s">
        <v>115</v>
      </c>
      <c r="D53" s="110" t="s">
        <v>40</v>
      </c>
    </row>
    <row r="54" spans="1:4" ht="15" customHeight="1" x14ac:dyDescent="0.2">
      <c r="A54" s="89" t="s">
        <v>193</v>
      </c>
      <c r="B54" s="90">
        <v>2000</v>
      </c>
      <c r="C54" s="117" t="s">
        <v>106</v>
      </c>
      <c r="D54" s="110" t="s">
        <v>194</v>
      </c>
    </row>
    <row r="55" spans="1:4" ht="15" customHeight="1" x14ac:dyDescent="0.2">
      <c r="A55" s="89" t="s">
        <v>193</v>
      </c>
      <c r="B55" s="90">
        <v>6000</v>
      </c>
      <c r="C55" s="117" t="s">
        <v>195</v>
      </c>
      <c r="D55" s="110" t="s">
        <v>179</v>
      </c>
    </row>
    <row r="56" spans="1:4" ht="15" customHeight="1" x14ac:dyDescent="0.2">
      <c r="A56" s="89" t="s">
        <v>193</v>
      </c>
      <c r="B56" s="90">
        <v>150</v>
      </c>
      <c r="C56" s="117" t="s">
        <v>196</v>
      </c>
      <c r="D56" s="110" t="s">
        <v>40</v>
      </c>
    </row>
    <row r="57" spans="1:4" ht="15" customHeight="1" x14ac:dyDescent="0.2">
      <c r="A57" s="89" t="s">
        <v>193</v>
      </c>
      <c r="B57" s="90">
        <v>300</v>
      </c>
      <c r="C57" s="117" t="s">
        <v>116</v>
      </c>
      <c r="D57" s="110" t="s">
        <v>40</v>
      </c>
    </row>
    <row r="58" spans="1:4" ht="15" customHeight="1" x14ac:dyDescent="0.2">
      <c r="A58" s="89" t="s">
        <v>193</v>
      </c>
      <c r="B58" s="90">
        <v>300</v>
      </c>
      <c r="C58" s="117" t="s">
        <v>117</v>
      </c>
      <c r="D58" s="110" t="s">
        <v>40</v>
      </c>
    </row>
    <row r="59" spans="1:4" ht="15" customHeight="1" x14ac:dyDescent="0.2">
      <c r="A59" s="89" t="s">
        <v>193</v>
      </c>
      <c r="B59" s="90">
        <v>500</v>
      </c>
      <c r="C59" s="117" t="s">
        <v>118</v>
      </c>
      <c r="D59" s="110" t="s">
        <v>40</v>
      </c>
    </row>
    <row r="60" spans="1:4" ht="15" customHeight="1" x14ac:dyDescent="0.2">
      <c r="A60" s="89" t="s">
        <v>193</v>
      </c>
      <c r="B60" s="90">
        <v>50</v>
      </c>
      <c r="C60" s="117" t="s">
        <v>119</v>
      </c>
      <c r="D60" s="110" t="s">
        <v>40</v>
      </c>
    </row>
    <row r="61" spans="1:4" ht="15" customHeight="1" x14ac:dyDescent="0.2">
      <c r="A61" s="89" t="s">
        <v>193</v>
      </c>
      <c r="B61" s="90">
        <v>3000</v>
      </c>
      <c r="C61" s="117" t="s">
        <v>154</v>
      </c>
      <c r="D61" s="110" t="s">
        <v>40</v>
      </c>
    </row>
    <row r="62" spans="1:4" ht="15" customHeight="1" x14ac:dyDescent="0.2">
      <c r="A62" s="89" t="s">
        <v>193</v>
      </c>
      <c r="B62" s="90">
        <v>500</v>
      </c>
      <c r="C62" s="117" t="s">
        <v>197</v>
      </c>
      <c r="D62" s="110" t="s">
        <v>40</v>
      </c>
    </row>
    <row r="63" spans="1:4" ht="15" customHeight="1" x14ac:dyDescent="0.2">
      <c r="A63" s="89" t="s">
        <v>193</v>
      </c>
      <c r="B63" s="90">
        <v>2500</v>
      </c>
      <c r="C63" s="117" t="s">
        <v>121</v>
      </c>
      <c r="D63" s="110" t="s">
        <v>40</v>
      </c>
    </row>
    <row r="64" spans="1:4" ht="15" customHeight="1" x14ac:dyDescent="0.2">
      <c r="A64" s="89" t="s">
        <v>198</v>
      </c>
      <c r="B64" s="90">
        <v>2500</v>
      </c>
      <c r="C64" s="117" t="s">
        <v>199</v>
      </c>
      <c r="D64" s="110" t="s">
        <v>200</v>
      </c>
    </row>
    <row r="65" spans="1:4" ht="15" customHeight="1" x14ac:dyDescent="0.2">
      <c r="A65" s="89" t="s">
        <v>198</v>
      </c>
      <c r="B65" s="90">
        <v>400</v>
      </c>
      <c r="C65" s="117" t="s">
        <v>201</v>
      </c>
      <c r="D65" s="110" t="s">
        <v>202</v>
      </c>
    </row>
    <row r="66" spans="1:4" ht="15" customHeight="1" x14ac:dyDescent="0.2">
      <c r="A66" s="89" t="s">
        <v>203</v>
      </c>
      <c r="B66" s="90">
        <v>100</v>
      </c>
      <c r="C66" s="117" t="s">
        <v>123</v>
      </c>
      <c r="D66" s="110" t="s">
        <v>40</v>
      </c>
    </row>
    <row r="67" spans="1:4" ht="15" customHeight="1" x14ac:dyDescent="0.2">
      <c r="A67" s="89" t="s">
        <v>203</v>
      </c>
      <c r="B67" s="90">
        <v>100</v>
      </c>
      <c r="C67" s="117" t="s">
        <v>124</v>
      </c>
      <c r="D67" s="110" t="s">
        <v>40</v>
      </c>
    </row>
    <row r="68" spans="1:4" ht="15" customHeight="1" x14ac:dyDescent="0.2">
      <c r="A68" s="89" t="s">
        <v>203</v>
      </c>
      <c r="B68" s="90">
        <v>5000</v>
      </c>
      <c r="C68" s="117" t="s">
        <v>204</v>
      </c>
      <c r="D68" s="110" t="s">
        <v>40</v>
      </c>
    </row>
    <row r="69" spans="1:4" ht="15" customHeight="1" x14ac:dyDescent="0.2">
      <c r="A69" s="89" t="s">
        <v>203</v>
      </c>
      <c r="B69" s="90">
        <v>1500</v>
      </c>
      <c r="C69" s="117" t="s">
        <v>205</v>
      </c>
      <c r="D69" s="110" t="s">
        <v>40</v>
      </c>
    </row>
    <row r="70" spans="1:4" ht="15" customHeight="1" x14ac:dyDescent="0.2">
      <c r="A70" s="89" t="s">
        <v>203</v>
      </c>
      <c r="B70" s="90">
        <v>250</v>
      </c>
      <c r="C70" s="117" t="s">
        <v>125</v>
      </c>
      <c r="D70" s="110" t="s">
        <v>40</v>
      </c>
    </row>
    <row r="71" spans="1:4" ht="15" customHeight="1" x14ac:dyDescent="0.2">
      <c r="A71" s="89" t="s">
        <v>206</v>
      </c>
      <c r="B71" s="90">
        <v>1000</v>
      </c>
      <c r="C71" s="117" t="s">
        <v>126</v>
      </c>
      <c r="D71" s="110" t="s">
        <v>40</v>
      </c>
    </row>
    <row r="72" spans="1:4" ht="15" customHeight="1" x14ac:dyDescent="0.2">
      <c r="A72" s="89" t="s">
        <v>207</v>
      </c>
      <c r="B72" s="90">
        <v>500</v>
      </c>
      <c r="C72" s="117" t="s">
        <v>142</v>
      </c>
      <c r="D72" s="110" t="s">
        <v>40</v>
      </c>
    </row>
    <row r="73" spans="1:4" ht="15" customHeight="1" x14ac:dyDescent="0.2">
      <c r="A73" s="89" t="s">
        <v>207</v>
      </c>
      <c r="B73" s="90">
        <v>1000</v>
      </c>
      <c r="C73" s="117" t="s">
        <v>128</v>
      </c>
      <c r="D73" s="110" t="s">
        <v>40</v>
      </c>
    </row>
    <row r="74" spans="1:4" ht="15" customHeight="1" x14ac:dyDescent="0.2">
      <c r="A74" s="89" t="s">
        <v>207</v>
      </c>
      <c r="B74" s="90">
        <v>500</v>
      </c>
      <c r="C74" s="117" t="s">
        <v>127</v>
      </c>
      <c r="D74" s="110" t="s">
        <v>40</v>
      </c>
    </row>
    <row r="75" spans="1:4" ht="15" customHeight="1" x14ac:dyDescent="0.2">
      <c r="A75" s="89" t="s">
        <v>207</v>
      </c>
      <c r="B75" s="90">
        <v>500</v>
      </c>
      <c r="C75" s="117" t="s">
        <v>103</v>
      </c>
      <c r="D75" s="110" t="s">
        <v>40</v>
      </c>
    </row>
    <row r="76" spans="1:4" ht="15" customHeight="1" x14ac:dyDescent="0.2">
      <c r="A76" s="89" t="s">
        <v>208</v>
      </c>
      <c r="B76" s="90">
        <v>100</v>
      </c>
      <c r="C76" s="117" t="s">
        <v>129</v>
      </c>
      <c r="D76" s="110" t="s">
        <v>40</v>
      </c>
    </row>
    <row r="77" spans="1:4" ht="15" customHeight="1" x14ac:dyDescent="0.2">
      <c r="A77" s="89" t="s">
        <v>208</v>
      </c>
      <c r="B77" s="90">
        <v>2.37</v>
      </c>
      <c r="C77" s="117" t="s">
        <v>209</v>
      </c>
      <c r="D77" s="110" t="s">
        <v>40</v>
      </c>
    </row>
    <row r="78" spans="1:4" ht="15" customHeight="1" x14ac:dyDescent="0.2">
      <c r="A78" s="89" t="s">
        <v>208</v>
      </c>
      <c r="B78" s="90">
        <v>450</v>
      </c>
      <c r="C78" s="117" t="s">
        <v>147</v>
      </c>
      <c r="D78" s="110" t="s">
        <v>40</v>
      </c>
    </row>
    <row r="79" spans="1:4" ht="15" customHeight="1" x14ac:dyDescent="0.2">
      <c r="A79" s="89" t="s">
        <v>208</v>
      </c>
      <c r="B79" s="90">
        <v>100</v>
      </c>
      <c r="C79" s="117" t="s">
        <v>131</v>
      </c>
      <c r="D79" s="110" t="s">
        <v>40</v>
      </c>
    </row>
    <row r="80" spans="1:4" ht="15" customHeight="1" x14ac:dyDescent="0.2">
      <c r="A80" s="89" t="s">
        <v>210</v>
      </c>
      <c r="B80" s="90">
        <v>100</v>
      </c>
      <c r="C80" s="117" t="s">
        <v>130</v>
      </c>
      <c r="D80" s="110" t="s">
        <v>40</v>
      </c>
    </row>
    <row r="81" spans="1:4" ht="15" customHeight="1" x14ac:dyDescent="0.2">
      <c r="A81" s="89" t="s">
        <v>210</v>
      </c>
      <c r="B81" s="90">
        <v>800</v>
      </c>
      <c r="C81" s="117" t="s">
        <v>211</v>
      </c>
      <c r="D81" s="110" t="s">
        <v>40</v>
      </c>
    </row>
    <row r="82" spans="1:4" ht="15" customHeight="1" x14ac:dyDescent="0.2">
      <c r="A82" s="89" t="s">
        <v>210</v>
      </c>
      <c r="B82" s="90">
        <v>1000</v>
      </c>
      <c r="C82" s="117" t="s">
        <v>132</v>
      </c>
      <c r="D82" s="110" t="s">
        <v>40</v>
      </c>
    </row>
    <row r="83" spans="1:4" ht="15" customHeight="1" x14ac:dyDescent="0.2">
      <c r="A83" s="89" t="s">
        <v>210</v>
      </c>
      <c r="B83" s="90">
        <v>300</v>
      </c>
      <c r="C83" s="117" t="s">
        <v>212</v>
      </c>
      <c r="D83" s="110" t="s">
        <v>40</v>
      </c>
    </row>
    <row r="84" spans="1:4" ht="15" customHeight="1" x14ac:dyDescent="0.2">
      <c r="A84" s="89" t="s">
        <v>210</v>
      </c>
      <c r="B84" s="90">
        <v>300</v>
      </c>
      <c r="C84" s="117" t="s">
        <v>100</v>
      </c>
      <c r="D84" s="110" t="s">
        <v>40</v>
      </c>
    </row>
    <row r="85" spans="1:4" ht="15" customHeight="1" x14ac:dyDescent="0.2">
      <c r="A85" s="89" t="s">
        <v>213</v>
      </c>
      <c r="B85" s="90">
        <v>1000</v>
      </c>
      <c r="C85" s="117" t="s">
        <v>120</v>
      </c>
      <c r="D85" s="110" t="s">
        <v>202</v>
      </c>
    </row>
    <row r="86" spans="1:4" ht="15" customHeight="1" x14ac:dyDescent="0.2">
      <c r="A86" s="89" t="s">
        <v>213</v>
      </c>
      <c r="B86" s="90">
        <v>500</v>
      </c>
      <c r="C86" s="117" t="s">
        <v>150</v>
      </c>
      <c r="D86" s="110" t="s">
        <v>40</v>
      </c>
    </row>
    <row r="87" spans="1:4" ht="15" customHeight="1" x14ac:dyDescent="0.2">
      <c r="A87" s="89" t="s">
        <v>213</v>
      </c>
      <c r="B87" s="90">
        <v>100</v>
      </c>
      <c r="C87" s="117" t="s">
        <v>133</v>
      </c>
      <c r="D87" s="110" t="s">
        <v>40</v>
      </c>
    </row>
    <row r="88" spans="1:4" ht="15" customHeight="1" x14ac:dyDescent="0.2">
      <c r="A88" s="89" t="s">
        <v>214</v>
      </c>
      <c r="B88" s="90">
        <v>50</v>
      </c>
      <c r="C88" s="117" t="s">
        <v>135</v>
      </c>
      <c r="D88" s="110" t="s">
        <v>40</v>
      </c>
    </row>
    <row r="89" spans="1:4" ht="15" customHeight="1" x14ac:dyDescent="0.2">
      <c r="A89" s="89" t="s">
        <v>214</v>
      </c>
      <c r="B89" s="90">
        <v>100</v>
      </c>
      <c r="C89" s="117" t="s">
        <v>136</v>
      </c>
      <c r="D89" s="110" t="s">
        <v>40</v>
      </c>
    </row>
    <row r="90" spans="1:4" ht="15" customHeight="1" x14ac:dyDescent="0.2">
      <c r="A90" s="89" t="s">
        <v>214</v>
      </c>
      <c r="B90" s="90">
        <v>300</v>
      </c>
      <c r="C90" s="117" t="s">
        <v>137</v>
      </c>
      <c r="D90" s="110" t="s">
        <v>40</v>
      </c>
    </row>
    <row r="91" spans="1:4" ht="15" customHeight="1" x14ac:dyDescent="0.2">
      <c r="A91" s="89" t="s">
        <v>214</v>
      </c>
      <c r="B91" s="90">
        <v>100</v>
      </c>
      <c r="C91" s="117" t="s">
        <v>102</v>
      </c>
      <c r="D91" s="110" t="s">
        <v>40</v>
      </c>
    </row>
    <row r="92" spans="1:4" ht="15" customHeight="1" x14ac:dyDescent="0.2">
      <c r="A92" s="89" t="s">
        <v>215</v>
      </c>
      <c r="B92" s="90">
        <v>700</v>
      </c>
      <c r="C92" s="117" t="s">
        <v>216</v>
      </c>
      <c r="D92" s="110" t="s">
        <v>217</v>
      </c>
    </row>
    <row r="93" spans="1:4" ht="15" customHeight="1" x14ac:dyDescent="0.2">
      <c r="A93" s="89" t="s">
        <v>215</v>
      </c>
      <c r="B93" s="90">
        <v>1000</v>
      </c>
      <c r="C93" s="117" t="s">
        <v>139</v>
      </c>
      <c r="D93" s="110" t="s">
        <v>40</v>
      </c>
    </row>
    <row r="94" spans="1:4" ht="15" customHeight="1" x14ac:dyDescent="0.2">
      <c r="A94" s="89" t="s">
        <v>215</v>
      </c>
      <c r="B94" s="90">
        <v>500</v>
      </c>
      <c r="C94" s="117" t="s">
        <v>150</v>
      </c>
      <c r="D94" s="110" t="s">
        <v>40</v>
      </c>
    </row>
    <row r="95" spans="1:4" ht="15" customHeight="1" x14ac:dyDescent="0.2">
      <c r="A95" s="89" t="s">
        <v>215</v>
      </c>
      <c r="B95" s="90">
        <v>75</v>
      </c>
      <c r="C95" s="117" t="s">
        <v>140</v>
      </c>
      <c r="D95" s="110" t="s">
        <v>40</v>
      </c>
    </row>
    <row r="96" spans="1:4" ht="15" customHeight="1" x14ac:dyDescent="0.2">
      <c r="A96" s="89" t="s">
        <v>215</v>
      </c>
      <c r="B96" s="90">
        <v>500</v>
      </c>
      <c r="C96" s="117" t="s">
        <v>103</v>
      </c>
      <c r="D96" s="110" t="s">
        <v>40</v>
      </c>
    </row>
    <row r="97" spans="1:4" ht="15" customHeight="1" x14ac:dyDescent="0.2">
      <c r="A97" s="89" t="s">
        <v>215</v>
      </c>
      <c r="B97" s="90">
        <v>200</v>
      </c>
      <c r="C97" s="117" t="s">
        <v>141</v>
      </c>
      <c r="D97" s="110" t="s">
        <v>40</v>
      </c>
    </row>
    <row r="98" spans="1:4" ht="15" customHeight="1" x14ac:dyDescent="0.2">
      <c r="A98" s="89" t="s">
        <v>218</v>
      </c>
      <c r="B98" s="90">
        <v>750</v>
      </c>
      <c r="C98" s="117" t="s">
        <v>138</v>
      </c>
      <c r="D98" s="110" t="s">
        <v>40</v>
      </c>
    </row>
    <row r="99" spans="1:4" ht="15" customHeight="1" x14ac:dyDescent="0.2">
      <c r="A99" s="89" t="s">
        <v>218</v>
      </c>
      <c r="B99" s="90">
        <v>100</v>
      </c>
      <c r="C99" s="117" t="s">
        <v>144</v>
      </c>
      <c r="D99" s="110" t="s">
        <v>40</v>
      </c>
    </row>
    <row r="100" spans="1:4" ht="15" customHeight="1" x14ac:dyDescent="0.2">
      <c r="A100" s="89" t="s">
        <v>218</v>
      </c>
      <c r="B100" s="90">
        <v>500</v>
      </c>
      <c r="C100" s="117" t="s">
        <v>143</v>
      </c>
      <c r="D100" s="110" t="s">
        <v>40</v>
      </c>
    </row>
    <row r="101" spans="1:4" ht="15" customHeight="1" x14ac:dyDescent="0.2">
      <c r="A101" s="89" t="s">
        <v>218</v>
      </c>
      <c r="B101" s="90">
        <v>500</v>
      </c>
      <c r="C101" s="117" t="s">
        <v>145</v>
      </c>
      <c r="D101" s="110" t="s">
        <v>40</v>
      </c>
    </row>
    <row r="102" spans="1:4" ht="15" customHeight="1" x14ac:dyDescent="0.2">
      <c r="A102" s="89" t="s">
        <v>218</v>
      </c>
      <c r="B102" s="90">
        <v>20</v>
      </c>
      <c r="C102" s="117" t="s">
        <v>176</v>
      </c>
      <c r="D102" s="110" t="s">
        <v>40</v>
      </c>
    </row>
    <row r="103" spans="1:4" ht="15" customHeight="1" x14ac:dyDescent="0.2">
      <c r="A103" s="89" t="s">
        <v>219</v>
      </c>
      <c r="B103" s="90">
        <v>900</v>
      </c>
      <c r="C103" s="117" t="s">
        <v>220</v>
      </c>
      <c r="D103" s="110" t="s">
        <v>40</v>
      </c>
    </row>
    <row r="104" spans="1:4" ht="15" customHeight="1" x14ac:dyDescent="0.2">
      <c r="A104" s="89" t="s">
        <v>219</v>
      </c>
      <c r="B104" s="90">
        <v>250</v>
      </c>
      <c r="C104" s="117" t="s">
        <v>221</v>
      </c>
      <c r="D104" s="110" t="s">
        <v>40</v>
      </c>
    </row>
    <row r="105" spans="1:4" ht="15" customHeight="1" x14ac:dyDescent="0.2">
      <c r="A105" s="89" t="s">
        <v>219</v>
      </c>
      <c r="B105" s="90">
        <v>1000</v>
      </c>
      <c r="C105" s="117" t="s">
        <v>146</v>
      </c>
      <c r="D105" s="110" t="s">
        <v>40</v>
      </c>
    </row>
    <row r="106" spans="1:4" ht="15" customHeight="1" x14ac:dyDescent="0.2">
      <c r="A106" s="89" t="s">
        <v>219</v>
      </c>
      <c r="B106" s="90">
        <v>400</v>
      </c>
      <c r="C106" s="117" t="s">
        <v>222</v>
      </c>
      <c r="D106" s="110" t="s">
        <v>40</v>
      </c>
    </row>
    <row r="107" spans="1:4" ht="15" customHeight="1" x14ac:dyDescent="0.2">
      <c r="A107" s="89" t="s">
        <v>219</v>
      </c>
      <c r="B107" s="90">
        <v>150</v>
      </c>
      <c r="C107" s="117" t="s">
        <v>153</v>
      </c>
      <c r="D107" s="110" t="s">
        <v>40</v>
      </c>
    </row>
    <row r="108" spans="1:4" ht="15" customHeight="1" x14ac:dyDescent="0.2">
      <c r="A108" s="89" t="s">
        <v>219</v>
      </c>
      <c r="B108" s="90">
        <v>100</v>
      </c>
      <c r="C108" s="117" t="s">
        <v>148</v>
      </c>
      <c r="D108" s="110" t="s">
        <v>40</v>
      </c>
    </row>
    <row r="109" spans="1:4" ht="15" customHeight="1" x14ac:dyDescent="0.2">
      <c r="A109" s="89" t="s">
        <v>223</v>
      </c>
      <c r="B109" s="90">
        <v>200</v>
      </c>
      <c r="C109" s="117" t="s">
        <v>224</v>
      </c>
      <c r="D109" s="110" t="s">
        <v>40</v>
      </c>
    </row>
    <row r="110" spans="1:4" ht="15" customHeight="1" x14ac:dyDescent="0.2">
      <c r="A110" s="89" t="s">
        <v>223</v>
      </c>
      <c r="B110" s="90">
        <v>750</v>
      </c>
      <c r="C110" s="117" t="s">
        <v>225</v>
      </c>
      <c r="D110" s="110" t="s">
        <v>40</v>
      </c>
    </row>
    <row r="111" spans="1:4" ht="15" customHeight="1" x14ac:dyDescent="0.2">
      <c r="A111" s="89" t="s">
        <v>223</v>
      </c>
      <c r="B111" s="90">
        <v>5000</v>
      </c>
      <c r="C111" s="117" t="s">
        <v>226</v>
      </c>
      <c r="D111" s="110" t="s">
        <v>40</v>
      </c>
    </row>
    <row r="112" spans="1:4" ht="15" customHeight="1" x14ac:dyDescent="0.2">
      <c r="A112" s="89" t="s">
        <v>227</v>
      </c>
      <c r="B112" s="90">
        <v>500</v>
      </c>
      <c r="C112" s="117" t="s">
        <v>228</v>
      </c>
      <c r="D112" s="110" t="s">
        <v>40</v>
      </c>
    </row>
    <row r="113" spans="1:4" ht="15" customHeight="1" x14ac:dyDescent="0.2">
      <c r="A113" s="89" t="s">
        <v>227</v>
      </c>
      <c r="B113" s="90">
        <v>100</v>
      </c>
      <c r="C113" s="117" t="s">
        <v>149</v>
      </c>
      <c r="D113" s="110" t="s">
        <v>40</v>
      </c>
    </row>
    <row r="114" spans="1:4" ht="15" customHeight="1" x14ac:dyDescent="0.2">
      <c r="A114" s="89" t="s">
        <v>227</v>
      </c>
      <c r="B114" s="90">
        <v>500</v>
      </c>
      <c r="C114" s="117" t="s">
        <v>229</v>
      </c>
      <c r="D114" s="110" t="s">
        <v>40</v>
      </c>
    </row>
    <row r="115" spans="1:4" ht="15" customHeight="1" x14ac:dyDescent="0.2">
      <c r="A115" s="89" t="s">
        <v>230</v>
      </c>
      <c r="B115" s="90">
        <v>150</v>
      </c>
      <c r="C115" s="117" t="s">
        <v>231</v>
      </c>
      <c r="D115" s="110" t="s">
        <v>40</v>
      </c>
    </row>
    <row r="116" spans="1:4" ht="15" customHeight="1" x14ac:dyDescent="0.2">
      <c r="A116" s="89" t="s">
        <v>230</v>
      </c>
      <c r="B116" s="90">
        <v>100</v>
      </c>
      <c r="C116" s="117" t="s">
        <v>151</v>
      </c>
      <c r="D116" s="110" t="s">
        <v>40</v>
      </c>
    </row>
    <row r="117" spans="1:4" ht="15" customHeight="1" x14ac:dyDescent="0.2">
      <c r="A117" s="89" t="s">
        <v>230</v>
      </c>
      <c r="B117" s="90">
        <v>500</v>
      </c>
      <c r="C117" s="117" t="s">
        <v>232</v>
      </c>
      <c r="D117" s="110" t="s">
        <v>40</v>
      </c>
    </row>
    <row r="118" spans="1:4" ht="15" customHeight="1" x14ac:dyDescent="0.2">
      <c r="A118" s="89" t="s">
        <v>233</v>
      </c>
      <c r="B118" s="90">
        <v>51.21</v>
      </c>
      <c r="C118" s="117" t="s">
        <v>100</v>
      </c>
      <c r="D118" s="110" t="s">
        <v>40</v>
      </c>
    </row>
    <row r="119" spans="1:4" ht="15" customHeight="1" x14ac:dyDescent="0.2">
      <c r="A119" s="89" t="s">
        <v>233</v>
      </c>
      <c r="B119" s="90">
        <v>150</v>
      </c>
      <c r="C119" s="117" t="s">
        <v>234</v>
      </c>
      <c r="D119" s="110" t="s">
        <v>40</v>
      </c>
    </row>
    <row r="120" spans="1:4" ht="15" customHeight="1" x14ac:dyDescent="0.2">
      <c r="A120" s="89" t="s">
        <v>233</v>
      </c>
      <c r="B120" s="90">
        <v>500</v>
      </c>
      <c r="C120" s="117" t="s">
        <v>235</v>
      </c>
      <c r="D120" s="110" t="s">
        <v>40</v>
      </c>
    </row>
    <row r="121" spans="1:4" ht="15" customHeight="1" x14ac:dyDescent="0.2">
      <c r="A121" s="89" t="s">
        <v>233</v>
      </c>
      <c r="B121" s="90">
        <v>1500</v>
      </c>
      <c r="C121" s="117" t="s">
        <v>236</v>
      </c>
      <c r="D121" s="110" t="s">
        <v>40</v>
      </c>
    </row>
    <row r="122" spans="1:4" ht="15" customHeight="1" x14ac:dyDescent="0.2">
      <c r="A122" s="89" t="s">
        <v>233</v>
      </c>
      <c r="B122" s="90">
        <v>500</v>
      </c>
      <c r="C122" s="117" t="s">
        <v>192</v>
      </c>
      <c r="D122" s="110" t="s">
        <v>40</v>
      </c>
    </row>
    <row r="123" spans="1:4" ht="15" customHeight="1" x14ac:dyDescent="0.2">
      <c r="A123" s="89" t="s">
        <v>233</v>
      </c>
      <c r="B123" s="90">
        <v>500</v>
      </c>
      <c r="C123" s="117" t="s">
        <v>103</v>
      </c>
      <c r="D123" s="110" t="s">
        <v>40</v>
      </c>
    </row>
    <row r="124" spans="1:4" ht="15" customHeight="1" x14ac:dyDescent="0.2">
      <c r="A124" s="89" t="s">
        <v>233</v>
      </c>
      <c r="B124" s="90">
        <v>127.8</v>
      </c>
      <c r="C124" s="117" t="s">
        <v>237</v>
      </c>
      <c r="D124" s="110" t="s">
        <v>40</v>
      </c>
    </row>
    <row r="125" spans="1:4" ht="15" customHeight="1" x14ac:dyDescent="0.2">
      <c r="A125" s="89" t="s">
        <v>233</v>
      </c>
      <c r="B125" s="90">
        <v>50</v>
      </c>
      <c r="C125" s="117" t="s">
        <v>176</v>
      </c>
      <c r="D125" s="110" t="s">
        <v>40</v>
      </c>
    </row>
    <row r="126" spans="1:4" ht="15" customHeight="1" x14ac:dyDescent="0.2">
      <c r="A126" s="89" t="s">
        <v>238</v>
      </c>
      <c r="B126" s="90">
        <v>2000</v>
      </c>
      <c r="C126" s="117" t="s">
        <v>239</v>
      </c>
      <c r="D126" s="110" t="s">
        <v>40</v>
      </c>
    </row>
    <row r="127" spans="1:4" ht="15" customHeight="1" x14ac:dyDescent="0.2">
      <c r="A127" s="89" t="s">
        <v>238</v>
      </c>
      <c r="B127" s="90">
        <v>300</v>
      </c>
      <c r="C127" s="117" t="s">
        <v>152</v>
      </c>
      <c r="D127" s="110" t="s">
        <v>40</v>
      </c>
    </row>
    <row r="128" spans="1:4" ht="15" customHeight="1" x14ac:dyDescent="0.2">
      <c r="A128" s="89" t="s">
        <v>238</v>
      </c>
      <c r="B128" s="90">
        <v>100</v>
      </c>
      <c r="C128" s="117" t="s">
        <v>240</v>
      </c>
      <c r="D128" s="110" t="s">
        <v>40</v>
      </c>
    </row>
    <row r="129" spans="1:4" ht="15" customHeight="1" x14ac:dyDescent="0.2">
      <c r="A129" s="89" t="s">
        <v>238</v>
      </c>
      <c r="B129" s="90">
        <v>1000</v>
      </c>
      <c r="C129" s="117" t="s">
        <v>241</v>
      </c>
      <c r="D129" s="110" t="s">
        <v>40</v>
      </c>
    </row>
    <row r="130" spans="1:4" x14ac:dyDescent="0.2">
      <c r="A130" s="158" t="s">
        <v>46</v>
      </c>
      <c r="B130" s="159"/>
      <c r="C130" s="159"/>
      <c r="D130" s="160"/>
    </row>
    <row r="131" spans="1:4" ht="30" customHeight="1" x14ac:dyDescent="0.2">
      <c r="A131" s="108" t="s">
        <v>187</v>
      </c>
      <c r="B131" s="109">
        <v>21101</v>
      </c>
      <c r="C131" s="164" t="s">
        <v>687</v>
      </c>
      <c r="D131" s="164"/>
    </row>
    <row r="132" spans="1:4" ht="16" x14ac:dyDescent="0.2">
      <c r="A132" s="108" t="s">
        <v>187</v>
      </c>
      <c r="B132" s="109">
        <v>6650</v>
      </c>
      <c r="C132" s="164" t="s">
        <v>688</v>
      </c>
      <c r="D132" s="164"/>
    </row>
    <row r="133" spans="1:4" ht="16" x14ac:dyDescent="0.2">
      <c r="A133" s="108" t="s">
        <v>187</v>
      </c>
      <c r="B133" s="109">
        <v>49</v>
      </c>
      <c r="C133" s="164" t="s">
        <v>155</v>
      </c>
      <c r="D133" s="164"/>
    </row>
    <row r="134" spans="1:4" ht="30" customHeight="1" x14ac:dyDescent="0.2">
      <c r="A134" s="108" t="s">
        <v>198</v>
      </c>
      <c r="B134" s="109">
        <v>4240</v>
      </c>
      <c r="C134" s="164" t="s">
        <v>689</v>
      </c>
      <c r="D134" s="164"/>
    </row>
    <row r="135" spans="1:4" ht="30" customHeight="1" x14ac:dyDescent="0.2">
      <c r="A135" s="108" t="s">
        <v>198</v>
      </c>
      <c r="B135" s="109">
        <v>4488</v>
      </c>
      <c r="C135" s="164" t="s">
        <v>690</v>
      </c>
      <c r="D135" s="164"/>
    </row>
    <row r="136" spans="1:4" ht="16" x14ac:dyDescent="0.2">
      <c r="A136" s="108" t="s">
        <v>198</v>
      </c>
      <c r="B136" s="109">
        <v>22</v>
      </c>
      <c r="C136" s="164" t="s">
        <v>155</v>
      </c>
      <c r="D136" s="164"/>
    </row>
    <row r="137" spans="1:4" ht="30" customHeight="1" x14ac:dyDescent="0.2">
      <c r="A137" s="108" t="s">
        <v>242</v>
      </c>
      <c r="B137" s="109">
        <v>12400</v>
      </c>
      <c r="C137" s="164" t="s">
        <v>691</v>
      </c>
      <c r="D137" s="164"/>
    </row>
    <row r="138" spans="1:4" ht="30" customHeight="1" x14ac:dyDescent="0.2">
      <c r="A138" s="108" t="s">
        <v>242</v>
      </c>
      <c r="B138" s="109">
        <v>856.6</v>
      </c>
      <c r="C138" s="164" t="s">
        <v>692</v>
      </c>
      <c r="D138" s="164"/>
    </row>
    <row r="139" spans="1:4" ht="30" customHeight="1" x14ac:dyDescent="0.2">
      <c r="A139" s="108" t="s">
        <v>242</v>
      </c>
      <c r="B139" s="109">
        <v>9829</v>
      </c>
      <c r="C139" s="164" t="s">
        <v>693</v>
      </c>
      <c r="D139" s="164"/>
    </row>
    <row r="140" spans="1:4" ht="16" x14ac:dyDescent="0.2">
      <c r="A140" s="108" t="s">
        <v>242</v>
      </c>
      <c r="B140" s="109">
        <v>14.4</v>
      </c>
      <c r="C140" s="164" t="s">
        <v>155</v>
      </c>
      <c r="D140" s="164"/>
    </row>
    <row r="141" spans="1:4" ht="15" customHeight="1" x14ac:dyDescent="0.2">
      <c r="A141" s="165" t="s">
        <v>38</v>
      </c>
      <c r="B141" s="166"/>
      <c r="C141" s="166"/>
      <c r="D141" s="167"/>
    </row>
    <row r="142" spans="1:4" ht="15" customHeight="1" x14ac:dyDescent="0.2">
      <c r="A142" s="89" t="s">
        <v>184</v>
      </c>
      <c r="B142" s="118">
        <v>180</v>
      </c>
      <c r="C142" s="164" t="s">
        <v>245</v>
      </c>
      <c r="D142" s="164"/>
    </row>
    <row r="143" spans="1:4" ht="15" customHeight="1" x14ac:dyDescent="0.2">
      <c r="A143" s="89" t="s">
        <v>206</v>
      </c>
      <c r="B143" s="118">
        <v>206925</v>
      </c>
      <c r="C143" s="164" t="s">
        <v>156</v>
      </c>
      <c r="D143" s="164"/>
    </row>
    <row r="144" spans="1:4" ht="30" customHeight="1" x14ac:dyDescent="0.2">
      <c r="A144" s="89" t="s">
        <v>213</v>
      </c>
      <c r="B144" s="118">
        <v>63311.09</v>
      </c>
      <c r="C144" s="164" t="s">
        <v>243</v>
      </c>
      <c r="D144" s="164"/>
    </row>
    <row r="145" spans="1:4" ht="15" customHeight="1" x14ac:dyDescent="0.2">
      <c r="A145" s="89" t="s">
        <v>213</v>
      </c>
      <c r="B145" s="118">
        <v>28000</v>
      </c>
      <c r="C145" s="164" t="s">
        <v>246</v>
      </c>
      <c r="D145" s="164"/>
    </row>
    <row r="146" spans="1:4" ht="15" customHeight="1" x14ac:dyDescent="0.2">
      <c r="A146" s="89" t="s">
        <v>244</v>
      </c>
      <c r="B146" s="118">
        <v>95750</v>
      </c>
      <c r="C146" s="164" t="s">
        <v>157</v>
      </c>
      <c r="D146" s="164"/>
    </row>
    <row r="147" spans="1:4" ht="15" customHeight="1" x14ac:dyDescent="0.2">
      <c r="A147" s="8" t="s">
        <v>2</v>
      </c>
      <c r="B147" s="28">
        <f>SUM(B142:B146,B131:B140,B11:B129)</f>
        <v>538455.47</v>
      </c>
      <c r="C147" s="28"/>
      <c r="D147" s="29"/>
    </row>
    <row r="149" spans="1:4" ht="15" customHeight="1" x14ac:dyDescent="0.2">
      <c r="C149" s="59"/>
    </row>
  </sheetData>
  <sheetProtection formatCells="0" formatColumns="0" formatRows="0" insertColumns="0" insertRows="0" insertHyperlinks="0" deleteColumns="0" deleteRows="0" sort="0" autoFilter="0" pivotTables="0"/>
  <mergeCells count="23">
    <mergeCell ref="C132:D132"/>
    <mergeCell ref="C133:D133"/>
    <mergeCell ref="C134:D134"/>
    <mergeCell ref="C135:D135"/>
    <mergeCell ref="C136:D136"/>
    <mergeCell ref="C137:D137"/>
    <mergeCell ref="C146:D146"/>
    <mergeCell ref="C131:D131"/>
    <mergeCell ref="C142:D142"/>
    <mergeCell ref="A141:D141"/>
    <mergeCell ref="C140:D140"/>
    <mergeCell ref="C138:D138"/>
    <mergeCell ref="C139:D139"/>
    <mergeCell ref="C145:D145"/>
    <mergeCell ref="C144:D144"/>
    <mergeCell ref="C143:D143"/>
    <mergeCell ref="B1:D1"/>
    <mergeCell ref="B2:D2"/>
    <mergeCell ref="B4:D4"/>
    <mergeCell ref="B5:D5"/>
    <mergeCell ref="B6:D6"/>
    <mergeCell ref="A130:D130"/>
    <mergeCell ref="A10:D10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A M</cp:lastModifiedBy>
  <cp:lastPrinted>2016-06-08T12:01:02Z</cp:lastPrinted>
  <dcterms:created xsi:type="dcterms:W3CDTF">2018-12-05T20:53:41Z</dcterms:created>
  <dcterms:modified xsi:type="dcterms:W3CDTF">2018-12-05T20:53:41Z</dcterms:modified>
</cp:coreProperties>
</file>