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я\Desktop\"/>
    </mc:Choice>
  </mc:AlternateContent>
  <bookViews>
    <workbookView xWindow="-120" yWindow="-120" windowWidth="29040" windowHeight="15840" tabRatio="649"/>
  </bookViews>
  <sheets>
    <sheet name="Отчет" sheetId="1" r:id="rId1"/>
    <sheet name="Расходы" sheetId="4" r:id="rId2"/>
    <sheet name="CloudPayments" sheetId="13" r:id="rId3"/>
    <sheet name="PayPal" sheetId="6" r:id="rId4"/>
    <sheet name="Yandex" sheetId="8" r:id="rId5"/>
    <sheet name="Qiwi" sheetId="10" r:id="rId6"/>
    <sheet name="Смс" sheetId="11" r:id="rId7"/>
    <sheet name="СБ" sheetId="5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83" i="5" l="1"/>
  <c r="B175" i="5"/>
  <c r="B172" i="5"/>
  <c r="B71" i="4"/>
  <c r="B93" i="4"/>
  <c r="B94" i="4"/>
  <c r="C474" i="13" l="1"/>
  <c r="B182" i="5"/>
  <c r="C67" i="11" l="1"/>
  <c r="C66" i="11"/>
  <c r="C44" i="10"/>
  <c r="C43" i="10"/>
  <c r="C16" i="8" l="1"/>
  <c r="C17" i="8"/>
  <c r="D33" i="6"/>
  <c r="C475" i="13"/>
  <c r="B64" i="4" l="1"/>
  <c r="B36" i="4"/>
  <c r="B68" i="4" l="1"/>
  <c r="B75" i="4" l="1"/>
  <c r="C25" i="1" s="1"/>
  <c r="B79" i="4" l="1"/>
  <c r="C16" i="1"/>
  <c r="C12" i="1" l="1"/>
  <c r="B164" i="5" l="1"/>
  <c r="C23" i="1" l="1"/>
  <c r="C22" i="1" l="1"/>
  <c r="C14" i="1" l="1"/>
  <c r="B12" i="4" l="1"/>
  <c r="C17" i="1" l="1"/>
  <c r="C27" i="1"/>
  <c r="C26" i="1"/>
  <c r="C24" i="1"/>
  <c r="C21" i="1"/>
  <c r="C20" i="1"/>
  <c r="C15" i="1"/>
  <c r="C13" i="1"/>
  <c r="C11" i="1" l="1"/>
  <c r="C19" i="1"/>
  <c r="C29" i="1" l="1"/>
</calcChain>
</file>

<file path=xl/sharedStrings.xml><?xml version="1.0" encoding="utf-8"?>
<sst xmlns="http://schemas.openxmlformats.org/spreadsheetml/2006/main" count="1652" uniqueCount="772">
  <si>
    <t>Благотворительный фонд</t>
  </si>
  <si>
    <t>помощи бездомным животным "РЭЙ"</t>
  </si>
  <si>
    <t>Отчет о полученных пожертвованиях</t>
  </si>
  <si>
    <t>и произведенных расходах</t>
  </si>
  <si>
    <t xml:space="preserve">Через платежную систему CloudPayments на сайте www.rayfund.ru </t>
  </si>
  <si>
    <t>Через платежную систему PayPal</t>
  </si>
  <si>
    <t>Через платежную систему Yandex.Money</t>
  </si>
  <si>
    <t>Через платежную систему Qiwi</t>
  </si>
  <si>
    <t>Через СМС на короткий номер 3434</t>
  </si>
  <si>
    <t>На расчетный счет Фонда в ПАО "Сбербанк"</t>
  </si>
  <si>
    <t>Программа "Поддержка приютов"</t>
  </si>
  <si>
    <t>Программа "Лечение"</t>
  </si>
  <si>
    <t>Программа "Стерилизация"</t>
  </si>
  <si>
    <t>Программа "Мероприятия и работа с общественностью"</t>
  </si>
  <si>
    <t>Программа "Социальное зоотакси "РэйМобиль", реализуемая на средства, полученные из бюджета г. Москвы (Грант Мэра)</t>
  </si>
  <si>
    <t>Программа "Лапа дружбы"</t>
  </si>
  <si>
    <t>Административно-хозяйственные расходы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</si>
  <si>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</si>
  <si>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</si>
  <si>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</si>
  <si>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</si>
  <si>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</si>
  <si>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</si>
  <si>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>Итого</t>
  </si>
  <si>
    <t xml:space="preserve">Программа "Мероприятия и работа с общественностью" </t>
  </si>
  <si>
    <t xml:space="preserve">Программа "Лапа дружбы" </t>
  </si>
  <si>
    <t xml:space="preserve">Пожертвования на сайте www.rayfund.ru </t>
  </si>
  <si>
    <t>через платёжную систему CloudPayments</t>
  </si>
  <si>
    <t>Дата перечисления</t>
  </si>
  <si>
    <t>Дата зачисления 
на р/сч</t>
  </si>
  <si>
    <t>Сумма,
 руб.</t>
  </si>
  <si>
    <t>Благотворитель</t>
  </si>
  <si>
    <t>Благотворительное пожертвование</t>
  </si>
  <si>
    <t>INNA TARGONSKAYA</t>
  </si>
  <si>
    <t>ANNA KORKH</t>
  </si>
  <si>
    <t>Благотворительное пожертвование на лечение собаки Жужи</t>
  </si>
  <si>
    <t>TATYANA</t>
  </si>
  <si>
    <t>Благотворительное пожертвование на лечение собаки Персика</t>
  </si>
  <si>
    <t>Благотворительное пожертвование на лечение кота Васи</t>
  </si>
  <si>
    <t>Благотворительное пожертвование на лечение собаки Рыжий</t>
  </si>
  <si>
    <t>Зачислено на р/сч за вычетом комиссии оператора (2,9%)</t>
  </si>
  <si>
    <t>Ожидается зачисление на р/сч за вычетом комиссии оператора (2,9%)</t>
  </si>
  <si>
    <t>Пожертвования через платёжную систему PayPal</t>
  </si>
  <si>
    <t>Дата зачисления на р/сч</t>
  </si>
  <si>
    <t>Сумма, руб. 
(за вычетом комиссии)</t>
  </si>
  <si>
    <t>Назначение</t>
  </si>
  <si>
    <t>Зачислено на р/сч за вычетом комиссии оператора</t>
  </si>
  <si>
    <t>Ожидается зачисление на р/сч за вычетом комиссии</t>
  </si>
  <si>
    <t>Пожертвования через платёжную систему Yandex.Money</t>
  </si>
  <si>
    <t>Зачислено на р/сч за вычетом комиссии оператора (2,8%)</t>
  </si>
  <si>
    <t>Ожидает зачисления на р/сч за вычетом комиссии оператора (2,8%)</t>
  </si>
  <si>
    <t>Пожертвования через платёжную систему QIWI</t>
  </si>
  <si>
    <t>Благотворитель (последние 4 цифры номера телефона)</t>
  </si>
  <si>
    <t>Пожертвования через СМС на короткий номер 3434</t>
  </si>
  <si>
    <t>Ожидает зачисления на р/сч за вычетом комиссии оператора</t>
  </si>
  <si>
    <t>Поступления на расчетный счет Фонда</t>
  </si>
  <si>
    <t>в ПАО "Сбербанк"</t>
  </si>
  <si>
    <t>Дата</t>
  </si>
  <si>
    <t>Благотворительные пожертвования от физ. лиц</t>
  </si>
  <si>
    <t>Сдача наличных в банк</t>
  </si>
  <si>
    <t>Благотворительные пожертвования через мобильный терминал</t>
  </si>
  <si>
    <t>Прочие поступления и благотворительные пожертвования</t>
  </si>
  <si>
    <t>Благотворительное пожертвование на вакцинацию</t>
  </si>
  <si>
    <t>MARK KUZNETSOV</t>
  </si>
  <si>
    <t>Всего</t>
  </si>
  <si>
    <t>Зачислено на р/сч за вычетом комиссии оператора 5%</t>
  </si>
  <si>
    <t>Ожидает зачисления на р/сч за вычетом комиссии оператора 5%</t>
  </si>
  <si>
    <t>4301</t>
  </si>
  <si>
    <t>Эльвира Пустовалова</t>
  </si>
  <si>
    <t>Evgeniya Alexandrova</t>
  </si>
  <si>
    <t>Анонимно</t>
  </si>
  <si>
    <t>Программа "РэйДом"</t>
  </si>
  <si>
    <t>NIKITA KUZICHEV</t>
  </si>
  <si>
    <t>ANNA STIBLO</t>
  </si>
  <si>
    <t>ANASTASIIA</t>
  </si>
  <si>
    <t>NIKOLAI PROSOYEDOV</t>
  </si>
  <si>
    <t>Благотворительное пожертвование на строительство забора</t>
  </si>
  <si>
    <t>Наталья Буслова</t>
  </si>
  <si>
    <t>Дмитрий</t>
  </si>
  <si>
    <t>Анна Рябоконь</t>
  </si>
  <si>
    <t>0565</t>
  </si>
  <si>
    <t>1872</t>
  </si>
  <si>
    <t>8984</t>
  </si>
  <si>
    <t>1624</t>
  </si>
  <si>
    <t>1360</t>
  </si>
  <si>
    <t>3101</t>
  </si>
  <si>
    <t>2651</t>
  </si>
  <si>
    <t>4346</t>
  </si>
  <si>
    <t>5926</t>
  </si>
  <si>
    <t>5292</t>
  </si>
  <si>
    <t>4406</t>
  </si>
  <si>
    <t xml:space="preserve">Благотворительные пожертвования, собранные на портале dobro.mail.ru </t>
  </si>
  <si>
    <t>Пожертвования от фонда "LAPA"</t>
  </si>
  <si>
    <t>Остаток средств на 01.08.2019</t>
  </si>
  <si>
    <t>Остаток средств на 31.08.2019</t>
  </si>
  <si>
    <t>за август 2019 года</t>
  </si>
  <si>
    <t>Произведенные расходы за август 2019г.</t>
  </si>
  <si>
    <t>ROMAN EGOROV</t>
  </si>
  <si>
    <t>MIKHAIL KLISHIN</t>
  </si>
  <si>
    <t>YANA SVININA</t>
  </si>
  <si>
    <t>TAISIIA BOGUSH</t>
  </si>
  <si>
    <t>FAINA RAYGORODSKAYA</t>
  </si>
  <si>
    <t>TATIANA BORUNOVA</t>
  </si>
  <si>
    <t>MAXIM SOLDATENKOV</t>
  </si>
  <si>
    <t>NIKOLAY KUZNETSOV</t>
  </si>
  <si>
    <t>TATIANA NELIUBOVA</t>
  </si>
  <si>
    <t>SOFIIA ANNENKOVA</t>
  </si>
  <si>
    <t>TAISIYA MAXIMOVA</t>
  </si>
  <si>
    <t>NATALIA KASITSKAYA</t>
  </si>
  <si>
    <t>VA VERSHININA</t>
  </si>
  <si>
    <t>IRINA LAKTYUSHINA</t>
  </si>
  <si>
    <t>ALEXANDRA TEREGULOVA</t>
  </si>
  <si>
    <t>ROMAN ZHUKOV</t>
  </si>
  <si>
    <t>TORBOSTAEVA EKATERINA</t>
  </si>
  <si>
    <t>MARIYA KOZLOVA</t>
  </si>
  <si>
    <t>ANNA SMIRNOVA</t>
  </si>
  <si>
    <t>NATALIA SHEVTSOVA</t>
  </si>
  <si>
    <t>GUZEL USMANOVA</t>
  </si>
  <si>
    <t>ARTUR YAROSHENKO</t>
  </si>
  <si>
    <t>MARINA PETUKHOVA</t>
  </si>
  <si>
    <t>OLGA KUZNETSOVA</t>
  </si>
  <si>
    <t>EKATERINA BOTINOVA</t>
  </si>
  <si>
    <t>PONOMAREVA ELENA</t>
  </si>
  <si>
    <t>KONSTANTIN LARIONOV</t>
  </si>
  <si>
    <t>JANIS DZENIS</t>
  </si>
  <si>
    <t>MARIIA VORSLAV</t>
  </si>
  <si>
    <t>OKSANA KISELEVA</t>
  </si>
  <si>
    <t>KONSTANTIN VERGASOV</t>
  </si>
  <si>
    <t>ALENA NIKOLSKAIA</t>
  </si>
  <si>
    <t>VLADISLAV PISKAREV</t>
  </si>
  <si>
    <t>DMITRI LIHHATSOV</t>
  </si>
  <si>
    <t>ANNA ZLOBINA</t>
  </si>
  <si>
    <t>YURIY NUKULIN</t>
  </si>
  <si>
    <t>OLESYA MASLENNIKOVA</t>
  </si>
  <si>
    <t>ELINA ALIMBEKOVA</t>
  </si>
  <si>
    <t>LEYLA ZHELDYBAEVA</t>
  </si>
  <si>
    <t>ELENA PILYUGINA</t>
  </si>
  <si>
    <t>ELENA KAPUSTINA</t>
  </si>
  <si>
    <t>ELENA KOLOSOVA</t>
  </si>
  <si>
    <t>ELENA KIPRIYANOVA</t>
  </si>
  <si>
    <t>SHCHD LSHCHE</t>
  </si>
  <si>
    <t>YULIYA KOENOVA</t>
  </si>
  <si>
    <t>KRISTINA VASILEVA</t>
  </si>
  <si>
    <t>YANA BAYRAMOVA</t>
  </si>
  <si>
    <t>ALEXANDER BARABANOV</t>
  </si>
  <si>
    <t>ELENA KOSTINA</t>
  </si>
  <si>
    <t>OLEG IVANOV</t>
  </si>
  <si>
    <t>EKATERINA TORBOSTAEVA</t>
  </si>
  <si>
    <t>ANASTASIYA LUNINA</t>
  </si>
  <si>
    <t>ROMAN VASILCHUK</t>
  </si>
  <si>
    <t>NIKITA AZAROV</t>
  </si>
  <si>
    <t>A CHUKICHEVA</t>
  </si>
  <si>
    <t>EKATERINA GORBATENKO</t>
  </si>
  <si>
    <t>KORINA BELII</t>
  </si>
  <si>
    <t>DENIS LASHUKOV</t>
  </si>
  <si>
    <t>TATYANA SHASHKINA</t>
  </si>
  <si>
    <t>MARIYA DMITRIEVA</t>
  </si>
  <si>
    <t>MARINA BARYSHEVA</t>
  </si>
  <si>
    <t>ELENA SKRYABINA</t>
  </si>
  <si>
    <t>DARIA NIKOLAYCHUK</t>
  </si>
  <si>
    <t>KSENIA KOZLOVSKAYA</t>
  </si>
  <si>
    <t>ALLA BORISOVA</t>
  </si>
  <si>
    <t>ILYA NOVOSELSKY</t>
  </si>
  <si>
    <t>ELENA ABROSIMOVA</t>
  </si>
  <si>
    <t>VASILISA DELONE</t>
  </si>
  <si>
    <t>RIMMA SIMONYAN</t>
  </si>
  <si>
    <t>NATALIA SYSOEVA</t>
  </si>
  <si>
    <t>TIMOFEY GLUSHKO</t>
  </si>
  <si>
    <t>TATIANA PETROVA</t>
  </si>
  <si>
    <t>ELENA VANKOVA</t>
  </si>
  <si>
    <t>ARINA DENISENKO</t>
  </si>
  <si>
    <t>ANNA MIKHAYLOVA</t>
  </si>
  <si>
    <t>IVAN KOZLOV</t>
  </si>
  <si>
    <t>SHMIDT ANNA</t>
  </si>
  <si>
    <t>ANASTASIYA LEVCHENKO</t>
  </si>
  <si>
    <t>OLGA MASHKO</t>
  </si>
  <si>
    <t>OLGA SAPOZHNIKOVA</t>
  </si>
  <si>
    <t>NIKITA SHIPILOV</t>
  </si>
  <si>
    <t>ELENA MARCHENKO</t>
  </si>
  <si>
    <t>NINA MAMMAEVA</t>
  </si>
  <si>
    <t>ALEKSANDR MARKOV</t>
  </si>
  <si>
    <t>EKATERINA GORIAEVA</t>
  </si>
  <si>
    <t>MARINA BUDIGINA</t>
  </si>
  <si>
    <t>ELIZAVETA SILOVA</t>
  </si>
  <si>
    <t>KIRICHENKO IRINA</t>
  </si>
  <si>
    <t>NATALIA NOVIKOVA</t>
  </si>
  <si>
    <t>ALEKSEY RADYVANYUK</t>
  </si>
  <si>
    <t>LIDIA KONDRASHOVA</t>
  </si>
  <si>
    <t>TATIANA KURBANOVA</t>
  </si>
  <si>
    <t>SOFIA</t>
  </si>
  <si>
    <t>ANNA TRETYAK</t>
  </si>
  <si>
    <t>DARYA SOBOLEVA</t>
  </si>
  <si>
    <t>ARTEM EVSEEV</t>
  </si>
  <si>
    <t>ALEKSANDRA KUIBYSHEVA</t>
  </si>
  <si>
    <t>IRINA DMITRIEVA</t>
  </si>
  <si>
    <t>SBER</t>
  </si>
  <si>
    <t>ALLA BARATYNSKAYA</t>
  </si>
  <si>
    <t>NATALIYA KOLOTOVA</t>
  </si>
  <si>
    <t>OXANA VASILEVSKAYA</t>
  </si>
  <si>
    <t>MARIIA VASINA</t>
  </si>
  <si>
    <t>ANNA KRASNOVA</t>
  </si>
  <si>
    <t>V. SHAKIRZYANOVA</t>
  </si>
  <si>
    <t>SVETLANA SAMARSKAYA</t>
  </si>
  <si>
    <t>OLGA LEVINA</t>
  </si>
  <si>
    <t>ELENA GROMOVA</t>
  </si>
  <si>
    <t>ELENA KHARCHUTKINA</t>
  </si>
  <si>
    <t>NATALIA RYZHOVA</t>
  </si>
  <si>
    <t>ANDREY PRAVOTORIN</t>
  </si>
  <si>
    <t>ANNA DNISTROVKYA</t>
  </si>
  <si>
    <t>MARINA SEDOVA</t>
  </si>
  <si>
    <t>AIDA REPNIKOVA</t>
  </si>
  <si>
    <t>MARINA DEEVA</t>
  </si>
  <si>
    <t>OLGA CHEKHUNOVA</t>
  </si>
  <si>
    <t>EKATERINA NEGRILO</t>
  </si>
  <si>
    <t>OLGA MATVEEVA</t>
  </si>
  <si>
    <t>OLGA NERODA</t>
  </si>
  <si>
    <t>SVETLANA SAVELYEVA</t>
  </si>
  <si>
    <t>ANASTASIA KUZKINA</t>
  </si>
  <si>
    <t>NIKITA SMIRNOV</t>
  </si>
  <si>
    <t>ALINA DEMIDOVA</t>
  </si>
  <si>
    <t>ALEXANDR KAZARIN</t>
  </si>
  <si>
    <t>ALEXEY ZAKHAROV</t>
  </si>
  <si>
    <t>ROMAN MURAVEV</t>
  </si>
  <si>
    <t>DARIA VOINOVA</t>
  </si>
  <si>
    <t>MURAD SAIDOV</t>
  </si>
  <si>
    <t>NATALIA BLINOVA</t>
  </si>
  <si>
    <t>SPICIN MAKSIM</t>
  </si>
  <si>
    <t>EKATERINA BAGINA</t>
  </si>
  <si>
    <t>MARINA DUBITSKAIA</t>
  </si>
  <si>
    <t>OLGA FEDOSKINA</t>
  </si>
  <si>
    <t>SVETLANA VOROBEVA</t>
  </si>
  <si>
    <t>NINA POMUKHINA</t>
  </si>
  <si>
    <t>DARYA SHISHKINA</t>
  </si>
  <si>
    <t>MASHRABKHON</t>
  </si>
  <si>
    <t>TATYANA SPITSYNA</t>
  </si>
  <si>
    <t>ALENA SINICHKINA</t>
  </si>
  <si>
    <t>DMITRY YARNYKH</t>
  </si>
  <si>
    <t>KSENIA FILIPENKOVA</t>
  </si>
  <si>
    <t>LEID MORLOT</t>
  </si>
  <si>
    <t>ANDREY VOLNOV</t>
  </si>
  <si>
    <t>MIKHAIL MYSHKIN</t>
  </si>
  <si>
    <t>OLGA MALMBERG</t>
  </si>
  <si>
    <t>KSENIIA GNILITCKAIA</t>
  </si>
  <si>
    <t>ANASTASIYA DONCHENKO</t>
  </si>
  <si>
    <t>EKATERINA SKUBITSKAYA</t>
  </si>
  <si>
    <t>GLEB SARKISOV</t>
  </si>
  <si>
    <t>ILYA MATVEEV</t>
  </si>
  <si>
    <t>ROMAN BOGDANOVSKII</t>
  </si>
  <si>
    <t>MARIIA SAVINA</t>
  </si>
  <si>
    <t>GENNADY ZAKHAROV</t>
  </si>
  <si>
    <t>ANASTASIYA MOROZOVA</t>
  </si>
  <si>
    <t>MARINA ISMAILOVA</t>
  </si>
  <si>
    <t>DENIS EPSHTEYN</t>
  </si>
  <si>
    <t>EVGENII NEMTCOV</t>
  </si>
  <si>
    <t>ROMAN ARTYUKHIN</t>
  </si>
  <si>
    <t>SOFYA BIRYUKOVA</t>
  </si>
  <si>
    <t>ALEXANDRA KASHLAEVA</t>
  </si>
  <si>
    <t>ELENA KARGINA</t>
  </si>
  <si>
    <t>A. GORSHUNOVA</t>
  </si>
  <si>
    <t>MARIYA OGNEVA</t>
  </si>
  <si>
    <t>ALEKSEJ PASHKOV</t>
  </si>
  <si>
    <t>ELENA BOGDANOVA</t>
  </si>
  <si>
    <t>IRINA SHINOVA</t>
  </si>
  <si>
    <t>INNA PAVLYUTKINA</t>
  </si>
  <si>
    <t>NATALIA ANYUTINA</t>
  </si>
  <si>
    <t>SCETLANA LEBEDEVA</t>
  </si>
  <si>
    <t>ANASTASIA YAKOVLEVA</t>
  </si>
  <si>
    <t>IRINA GERUSOVA</t>
  </si>
  <si>
    <t>IRINA ANTONOVA</t>
  </si>
  <si>
    <t>INGA BURIAKOVA</t>
  </si>
  <si>
    <t>VLADISLAV BIKH</t>
  </si>
  <si>
    <t>SERGEI LIAKIN</t>
  </si>
  <si>
    <t>KSENIA SHAKIROVA</t>
  </si>
  <si>
    <t>YULIY KHOTEENKOVA</t>
  </si>
  <si>
    <t>VLADIMIR GEGECHKORI</t>
  </si>
  <si>
    <t>ELINA EROKHINA</t>
  </si>
  <si>
    <t>MARIA MEDVEDKOVA</t>
  </si>
  <si>
    <t>ALEXEY LOPATCHENKO</t>
  </si>
  <si>
    <t>ANNA TRUSHCHELEVA</t>
  </si>
  <si>
    <t>ZHANNA GUCHINA</t>
  </si>
  <si>
    <t>BOGDAN NEVSKY</t>
  </si>
  <si>
    <t>ANNA DENISOVA</t>
  </si>
  <si>
    <t>NATALYA YAKUNINA</t>
  </si>
  <si>
    <t>EKATERINA SHASHURINA</t>
  </si>
  <si>
    <t>MARGARITA EROKHINA</t>
  </si>
  <si>
    <t>IRENA YANTSEN-KOVALENKO</t>
  </si>
  <si>
    <t>OKSANA ZAITSEVA</t>
  </si>
  <si>
    <t>EKATERINA YUDAEVA</t>
  </si>
  <si>
    <t>ELENA PASTUKHOVA</t>
  </si>
  <si>
    <t>SVETLANA SALOVA</t>
  </si>
  <si>
    <t>DARIA</t>
  </si>
  <si>
    <t>VLADISLAV MALETS</t>
  </si>
  <si>
    <t>NATALIA KUDRYASHOVA</t>
  </si>
  <si>
    <t>E PONOMAREVA</t>
  </si>
  <si>
    <t>DARYA POSTNOVA</t>
  </si>
  <si>
    <t>VSEVOLOD VALUEV</t>
  </si>
  <si>
    <t>DANIL NIZAMOV</t>
  </si>
  <si>
    <t>ANASTASIYA TSARKOVA</t>
  </si>
  <si>
    <t>OKSANA KUDASHKINA</t>
  </si>
  <si>
    <t>GALINA KLIMOVA</t>
  </si>
  <si>
    <t>VEZORGINA MARIA</t>
  </si>
  <si>
    <t>SKAKOVSKAYA MARIYA</t>
  </si>
  <si>
    <t>VARVARA KRUTIY</t>
  </si>
  <si>
    <t>ALEXANDRA CHERNIKOVA</t>
  </si>
  <si>
    <t>ERAITARSKAIA</t>
  </si>
  <si>
    <t>ANNA IVANOVA</t>
  </si>
  <si>
    <t>IURIY LIZUNOV</t>
  </si>
  <si>
    <t>AISTOV ALEXEY</t>
  </si>
  <si>
    <t>ANNA PANINA</t>
  </si>
  <si>
    <t>EKATERINA ANDRIEVICH</t>
  </si>
  <si>
    <t>DARYA TKACHENKO</t>
  </si>
  <si>
    <t>VIKTORIYA EMSHANOVA</t>
  </si>
  <si>
    <t>VALENTINA KNIAZKINA</t>
  </si>
  <si>
    <t>BAURZHAN SARTBAYEV</t>
  </si>
  <si>
    <t>TIMUR SHAGALIEV</t>
  </si>
  <si>
    <t>ANDREY MURATOV</t>
  </si>
  <si>
    <t>NATALIYA IVKOVA</t>
  </si>
  <si>
    <t>EKATERINA KURINA</t>
  </si>
  <si>
    <t>MANUYLOVA ANASTASYA</t>
  </si>
  <si>
    <t>TASHLINCEVA TATYANA</t>
  </si>
  <si>
    <t>IRINA ABASHINA</t>
  </si>
  <si>
    <t>NATALIA BOGDANOVICH</t>
  </si>
  <si>
    <t>DN</t>
  </si>
  <si>
    <t>ALBINA AKMALOVA</t>
  </si>
  <si>
    <t>OLEG DURNEV</t>
  </si>
  <si>
    <t>NOGIN MIKHAIL</t>
  </si>
  <si>
    <t>ALEXANDER KABALENOV</t>
  </si>
  <si>
    <t>ANASTASIA AFANASEVA</t>
  </si>
  <si>
    <t>NATALIA NIKULINA</t>
  </si>
  <si>
    <t>LARISA LUKONINA</t>
  </si>
  <si>
    <t>MARINA FIRSOVA</t>
  </si>
  <si>
    <t>ALEKSANDR KLIMENKO</t>
  </si>
  <si>
    <t>K. SHALOMITSKAYA</t>
  </si>
  <si>
    <t>KSENIA KONONOVA</t>
  </si>
  <si>
    <t>A.UGOLNIKOVA</t>
  </si>
  <si>
    <t>ANDREY PONKRATOV</t>
  </si>
  <si>
    <t>OLGA SHUTIKOVA</t>
  </si>
  <si>
    <t>ANNA KOTOVA</t>
  </si>
  <si>
    <t>MARIA SHELKOVA</t>
  </si>
  <si>
    <t>EKATERINA ZHEGLOVA</t>
  </si>
  <si>
    <t>ANTON YUSHENCKO</t>
  </si>
  <si>
    <t>GALINA ERMACHENKOVA</t>
  </si>
  <si>
    <t>ANNA MARISYUK</t>
  </si>
  <si>
    <t>SERGEY BONDAREV</t>
  </si>
  <si>
    <t>MARINA BELOVA</t>
  </si>
  <si>
    <t>NADEZHDA GUMANEVA</t>
  </si>
  <si>
    <t>MARGARITA SHUDRYA</t>
  </si>
  <si>
    <t>ROBERT LASHIN</t>
  </si>
  <si>
    <t>OLGA PANTELEEVA</t>
  </si>
  <si>
    <t>FILIMONOVA ELENA</t>
  </si>
  <si>
    <t>ARTEM ZAYTSEV</t>
  </si>
  <si>
    <t>NIKITA LIBERSON</t>
  </si>
  <si>
    <t>EVGENY ZAKHAROV</t>
  </si>
  <si>
    <t>MARINA AVERIANOVA</t>
  </si>
  <si>
    <t>IRINA KURNOSOVA</t>
  </si>
  <si>
    <t>NAILYA IVANOVA</t>
  </si>
  <si>
    <t>ALEXANDRA KATASONOVA</t>
  </si>
  <si>
    <t>KIRILL LYUBKIN</t>
  </si>
  <si>
    <t>NATALIA GUKASYAN</t>
  </si>
  <si>
    <t>DAVID IAKOVLEV</t>
  </si>
  <si>
    <t>IRINA TROITSKAYA</t>
  </si>
  <si>
    <t>ANASTASIIA BAZECKAIA</t>
  </si>
  <si>
    <t>DARINA KANEVA</t>
  </si>
  <si>
    <t>MOMENTUM R</t>
  </si>
  <si>
    <t>NATALYA VEDENEVA</t>
  </si>
  <si>
    <t>EKATERINA OSIPOVA</t>
  </si>
  <si>
    <t>GULNARA TALIPOVA</t>
  </si>
  <si>
    <t>ANYA POPOVA</t>
  </si>
  <si>
    <t>LILIYA CHUZHOVA</t>
  </si>
  <si>
    <t>I G</t>
  </si>
  <si>
    <t>SERGEY SHEVLYAKOV</t>
  </si>
  <si>
    <t>ALENA GAYDUK</t>
  </si>
  <si>
    <t>OLGA KARTASHEVA</t>
  </si>
  <si>
    <t>ALEKSEY FALEEV</t>
  </si>
  <si>
    <t>COLESNIKOVVIKTOR</t>
  </si>
  <si>
    <t>EKATERINA SKOBEYKO</t>
  </si>
  <si>
    <t>TATIANA BALTUTIS</t>
  </si>
  <si>
    <t>ELENA PETROVA</t>
  </si>
  <si>
    <t>DARYA KUZNETSOVA</t>
  </si>
  <si>
    <t>ANASTASIA</t>
  </si>
  <si>
    <t>ALENA GRACHEVA</t>
  </si>
  <si>
    <t>ALEKSANDR BESSALOV</t>
  </si>
  <si>
    <t>DMITRIY KORNEYCHENKO</t>
  </si>
  <si>
    <t>TEREKHINA SOFIYA</t>
  </si>
  <si>
    <t>SERGEY BLUDOV</t>
  </si>
  <si>
    <t>ANNA RULKO</t>
  </si>
  <si>
    <t>ELENA NAUMKINA</t>
  </si>
  <si>
    <t>OLGA LUCHKOVA</t>
  </si>
  <si>
    <t>MARIYA FILATOVA</t>
  </si>
  <si>
    <t>OLGA BUSHUEVA</t>
  </si>
  <si>
    <t>REGINA RESHETEEVA</t>
  </si>
  <si>
    <t>SVETLANA SHOMOVA</t>
  </si>
  <si>
    <t>ELENA DEDIKOVA</t>
  </si>
  <si>
    <t>ELENA BYSTROVA</t>
  </si>
  <si>
    <t>OLGA SMIRNOVA</t>
  </si>
  <si>
    <t>TANYA SHCHERBATOVA</t>
  </si>
  <si>
    <t>ALEEVA ALEKSANDRA</t>
  </si>
  <si>
    <t>A PAVLYUTKINA</t>
  </si>
  <si>
    <t>DENIS PERKOVSKIY</t>
  </si>
  <si>
    <t>ANNA KOROBEINIKOVA</t>
  </si>
  <si>
    <t>GALINA ZELENKOVA</t>
  </si>
  <si>
    <t>ALEXANDER BALASHOV</t>
  </si>
  <si>
    <t>LIUDMILA BALOVNEVA</t>
  </si>
  <si>
    <t>TIMUR NAZAROV</t>
  </si>
  <si>
    <t>STANISLAV PODCHASKIY</t>
  </si>
  <si>
    <t>YULIYA TROFIMOVICH</t>
  </si>
  <si>
    <t>ANNA PETRENKO</t>
  </si>
  <si>
    <t>ALEXANDRA VAZHENINA</t>
  </si>
  <si>
    <t>DARIA LABKOVSKAYA</t>
  </si>
  <si>
    <t>EKATERINA MAKARENKOVA</t>
  </si>
  <si>
    <t>DARIA FEDOROVA</t>
  </si>
  <si>
    <t>DINARA SHAIKHINA</t>
  </si>
  <si>
    <t>ELENA PUSTYGINA</t>
  </si>
  <si>
    <t>DENIS CHUYKO</t>
  </si>
  <si>
    <t>ESENIN ROMAN</t>
  </si>
  <si>
    <t>EKATERINA IVANOVA</t>
  </si>
  <si>
    <t>SVETLANA VOROBYEVA</t>
  </si>
  <si>
    <t>DIANA ORLOVA</t>
  </si>
  <si>
    <t>SOFYA KUPRINA</t>
  </si>
  <si>
    <t>ARTEM GALUSHIN</t>
  </si>
  <si>
    <t>ROMAN FURTSEV</t>
  </si>
  <si>
    <t>SVETLANA ROMANOVA</t>
  </si>
  <si>
    <t>SOFIA KUPRINA</t>
  </si>
  <si>
    <t>DARYA AVERYANOVA</t>
  </si>
  <si>
    <t>ANNA RAKOVICH-NAKHIMOVA</t>
  </si>
  <si>
    <t>ALEKSANDRA MINAEVA</t>
  </si>
  <si>
    <t>SVETLANA IVANOVA</t>
  </si>
  <si>
    <t>SOFYA YATSEVICH</t>
  </si>
  <si>
    <t>IVAN BLOKHIN</t>
  </si>
  <si>
    <t>NATALIA ZAYTSEVA</t>
  </si>
  <si>
    <t>ANASTASIIA KORNEEVA</t>
  </si>
  <si>
    <t>NADEZHDA PRIKHODKO</t>
  </si>
  <si>
    <t>OKSANA KOZLOVA</t>
  </si>
  <si>
    <t>ANTON GOROKHOVATSKY</t>
  </si>
  <si>
    <t>NO NAME</t>
  </si>
  <si>
    <t>YULIYA MAKAROVA</t>
  </si>
  <si>
    <t>ANASTASIA SMOLENTSEVA</t>
  </si>
  <si>
    <t>REZEDA AKHMETZHANOVA</t>
  </si>
  <si>
    <t>SHAMIL GALIMULILN</t>
  </si>
  <si>
    <t>OLGA PAVSHOK</t>
  </si>
  <si>
    <t>ALESYA SHITIKOVA</t>
  </si>
  <si>
    <t>VALERIYA ARISTOVA</t>
  </si>
  <si>
    <t>EGOR BASALAEV</t>
  </si>
  <si>
    <t>TATIANA TUGARINOVA</t>
  </si>
  <si>
    <t>DARINAKOSTYUKOVA</t>
  </si>
  <si>
    <t>ALINA BONDARENKO</t>
  </si>
  <si>
    <t>VALERIY ASVAROV</t>
  </si>
  <si>
    <t>ANREY PRAVOTORIN</t>
  </si>
  <si>
    <t>DARIA RYAZANTSEVA</t>
  </si>
  <si>
    <t>KARINA FOMICHEVA</t>
  </si>
  <si>
    <t>DINA TARASENKO</t>
  </si>
  <si>
    <t>ALEXEY PALADYCHUK</t>
  </si>
  <si>
    <t>BELOKOBYLENKO IULIIA</t>
  </si>
  <si>
    <t>MARIIA SAPRONOVA</t>
  </si>
  <si>
    <t>ALEKSANDR PLETNEV</t>
  </si>
  <si>
    <t>T MESHCHERIAKOVA</t>
  </si>
  <si>
    <t>SVETLANA LOGASHKINA</t>
  </si>
  <si>
    <t>ANNA</t>
  </si>
  <si>
    <t>EKATERINA</t>
  </si>
  <si>
    <t>ANASTASIYA KOLTYSHEVA</t>
  </si>
  <si>
    <t>ANNA YURCHENKO</t>
  </si>
  <si>
    <t>MARINA KOSTEREVA</t>
  </si>
  <si>
    <t>ANNA ZAKHAROVA</t>
  </si>
  <si>
    <t>DMITRY KRYLOV</t>
  </si>
  <si>
    <t>VIOLETTA</t>
  </si>
  <si>
    <t>E RESHETNIKOVA</t>
  </si>
  <si>
    <t>SERGEY GORSHKOV</t>
  </si>
  <si>
    <t>EVGENIY AVERYASOV</t>
  </si>
  <si>
    <t>VIKTOR KOLESNIKOV</t>
  </si>
  <si>
    <t>ELENA VALEVSKAYA</t>
  </si>
  <si>
    <t>POLINA TELEGINA</t>
  </si>
  <si>
    <t>LILIIA BRAINIS</t>
  </si>
  <si>
    <t>MARIA NISHKU</t>
  </si>
  <si>
    <t>BALAKAEVA YULIA</t>
  </si>
  <si>
    <t>EKATERINA VOLOSHINA</t>
  </si>
  <si>
    <t>ALYONA KRYZHANOVSKYA</t>
  </si>
  <si>
    <t>OLEG</t>
  </si>
  <si>
    <t>PAVEL BASKAKOV</t>
  </si>
  <si>
    <t>ROMAN UVAROV</t>
  </si>
  <si>
    <t>YULIYA GORBUNOVA</t>
  </si>
  <si>
    <t>NIKITA PROKHOROV</t>
  </si>
  <si>
    <t>KOZLOV MIKHAIL</t>
  </si>
  <si>
    <t>KSENIA MIRONENKO</t>
  </si>
  <si>
    <t>VLADIMIR TSOY</t>
  </si>
  <si>
    <t>Юрий Вербицкий</t>
  </si>
  <si>
    <t>Федор Дроздов</t>
  </si>
  <si>
    <t>Дмитрий Берлюбский</t>
  </si>
  <si>
    <t>Hanna Adamenka</t>
  </si>
  <si>
    <t>Polina Dzyuba</t>
  </si>
  <si>
    <t>Юлия Мартынова</t>
  </si>
  <si>
    <t>tamara dorogova</t>
  </si>
  <si>
    <t>Pauls Jeske</t>
  </si>
  <si>
    <t>Арина Антонова</t>
  </si>
  <si>
    <t>Евгения Левина</t>
  </si>
  <si>
    <t>Лев Березянский</t>
  </si>
  <si>
    <t>Александр Прилуцкий</t>
  </si>
  <si>
    <t>Татьяна Емельянова</t>
  </si>
  <si>
    <t>Эльвира</t>
  </si>
  <si>
    <t>Ваня</t>
  </si>
  <si>
    <t>Булатов Александр Николаевич</t>
  </si>
  <si>
    <t>Самохвалова;Юлия;</t>
  </si>
  <si>
    <t>Оплата труда сотрудника, занятого в релизации программы, за август</t>
  </si>
  <si>
    <t>Оплата за аренду нежилого помещения за август</t>
  </si>
  <si>
    <t>Оплата труда сотрудников (5 человек), занятых в релизации программы, за август</t>
  </si>
  <si>
    <t>Оплата труда сотрудников (2 человека), занятых в релизации программы, за август</t>
  </si>
  <si>
    <t>Налоги и взносы от ФОТ сотрудников (2 человека), занятых в релизации программы, за август</t>
  </si>
  <si>
    <t>Оплата труда АУП (координирование и развитие Фонда, бух. учет, 5 человек) за август</t>
  </si>
  <si>
    <t>Налоги и взносы от ФОТ за август</t>
  </si>
  <si>
    <t>0765</t>
  </si>
  <si>
    <t>Общая сумма пожертвований за август 2019г.</t>
  </si>
  <si>
    <t>Оплата за ветеринарные препараты для группы помощи животным "Второй шанс"</t>
  </si>
  <si>
    <t>Оплата за корм для кошек для приюта "Бубасти"</t>
  </si>
  <si>
    <t>Оплата за вет. услуги - прием врача и проведение исследования коту Пуше в вет. центре "Dr. Hug"</t>
  </si>
  <si>
    <t>Оплата за вет. услуги - чипирование и проведение анализов кошке Джулии в вет. центре "Dr. Hug"</t>
  </si>
  <si>
    <t>Оплата за вет. услуги - мед. манипуляции собаке Смайлику в вет. клинике "Беланта" Щербинка</t>
  </si>
  <si>
    <t>Оплата за вет. услуги - проведение анализов кошке Агнессе в вет. центре "Dr. Hug"</t>
  </si>
  <si>
    <t>Оплата за вет. услуги - проведение анализов и чипирование кота Скуби в вет. центре "Dr. Hug"</t>
  </si>
  <si>
    <t>Оплата за вет. услуги - прием врача и проведение исследования коту Хантеру в вет. центре "Dr. Hug"</t>
  </si>
  <si>
    <t>Оплата за вет. услуги - чипирование и проведение анализов коту Еноту в вет. центре "Dr. Hug"</t>
  </si>
  <si>
    <t>Оплата за вет. услуги - прием врача, проведение исследования и анализов коту Жану-Полю в вет. центре "Dr. Hug"</t>
  </si>
  <si>
    <t>Оплата за вет. услуги - проведение операции коту Электрику в вет. клинике "В мире животных"</t>
  </si>
  <si>
    <t>Оплата за вет. услуги - стац. содержание, проведение анализов и мед. манипуляций котятам Дыму, Бучу и Персику в вет. клинике "Феникс-Вет"</t>
  </si>
  <si>
    <t>Оплата за вет. услуги - лечение в стационаре кота Пуфы в вет. центре "Dr. Hug"</t>
  </si>
  <si>
    <t>Оплата за вет. услуги - проведение анализов кошкам Кейтлин, Флёр, Вишне и коту Фостеру в вет. центре "Dr. Hug"</t>
  </si>
  <si>
    <t>Оплата за вет. услуги - проведение анализов котам Баксу, Дассену, Люсьену, Принцу и кошке Марисоль в вет. центре "Dr. Hug"</t>
  </si>
  <si>
    <t>Оплата за вет. услуги - прием врача собаки Малфоя в вет. клинике "Беланта" Братеево</t>
  </si>
  <si>
    <t>Оплата за вет. услуги - проведение исследования кошке Лоре в вет. центре "Dr. Hug"</t>
  </si>
  <si>
    <t>Оплата за вет. услуги - прием врача кота Электрика в вет. клинике "Астин"</t>
  </si>
  <si>
    <t>Оплата за вет. услуги - проведение мед. манипуляций кошке Бабе Зине в вет. клинике "Астин"</t>
  </si>
  <si>
    <t>Оплата за вет. услуги - проведение анализов собаке Вере-1 в вет. клинике "Биоконтроль"</t>
  </si>
  <si>
    <t>Оплата за вет. услуги - проведение операции собаке Мишель в вет. клинике "Беланта" Щербинка</t>
  </si>
  <si>
    <t>Оплата за вет. услуги - прием врача кошки Мули в вет. клинике "Биоконтроль"</t>
  </si>
  <si>
    <t>Оплата за вет. услуги - кастрацию собаки Бима в вет. клинике "ВетДом" Тучково по программе "Стерилизация". НДС не облагается.</t>
  </si>
  <si>
    <t>Оплата за вет. услуги - стерилизацию и стац. содержание кошки Эли в вет. клинике "Домашний любимчик"</t>
  </si>
  <si>
    <t>Оплата за вет. услуги - кастрацию котов Лео и Феликса, собаки Фила и стерилизацию кошки Мишель в вет. клинике "В мире животных"</t>
  </si>
  <si>
    <t>Оплата за вет. услуги - стерилизацию кошек Багиры, Анфисы, Алисы, Ласки и кастрацию собак Зевса и Майло в вет. клинике "Вива" г.Пушкино</t>
  </si>
  <si>
    <t>Оплата за вет. услуги - стерилизацию собак Дафны, Белочки, Лакомки, Чернышки и Кнопки в вет. клинике "Вива" г.Пушкино</t>
  </si>
  <si>
    <t>Оплата за вет. услуги - стерилизацию кошек Изабеллы и Изольды в вет. клинике "ЗооДубна"</t>
  </si>
  <si>
    <t>Оплата за вет. услуги - кастрацию собак Бьерна и Локки в вет. клинике "В добрые руки"</t>
  </si>
  <si>
    <t>Оплата за вет. услуги - кастрацию кота Пряника в вет. клинике "Астин"</t>
  </si>
  <si>
    <t>Оплата за вет. услуги - стерилизацию кошек Клепы, Валькирии и Ванессы в вет. клинике "КрасногорьеВет"</t>
  </si>
  <si>
    <t>Оплата за вет. услуги - стерилизацию кошек Айвы, Флёр, Кшиси и Патриции в вет. клинике "КрасногорьеВет"</t>
  </si>
  <si>
    <t>Оплата за вет. услуги - стерилизацию кошек Мышки, Мими, Вики, Василисы, Ули и Анфисы в вет. клинике "Астин"</t>
  </si>
  <si>
    <t>Оплата за вет. услуги - стерилизацию собак Снежки и Бетти в вет. клинике "Астин"</t>
  </si>
  <si>
    <t>Оплата за вет. услуги - стерилизацию собаки Принцессы в вет. клинике "Сами с усами"</t>
  </si>
  <si>
    <t>Оплата за вет. услуги - кастрацию и мед. манипуляции коту Жанну в вет. клинике "101 Далматинец"</t>
  </si>
  <si>
    <t>Оплата за вет. услуги - кастрацию котов Грэя, Легкого, Рэда, Варяга, Гитлера, Носика Тиши и в вет. клинике "101 Далматинец"</t>
  </si>
  <si>
    <t>Оплата за вет. услуги - стерилизацию кошек Марти, Кейтлин и Виланель в вет. клинике "101 Далматинец"</t>
  </si>
  <si>
    <t>Оплата за вет. услуги - кастрацию котов Люсьена и Фостера, стерилизацию собаки Ласки и кошки Лилу в вет. клинике "101 Далматинец"</t>
  </si>
  <si>
    <t>Оплата за вет. услуги - стерилизацию кошек Талаи, Асти, Вари и Бони в вет. клинике "101 Далматинец"</t>
  </si>
  <si>
    <t>Оплата за вет. услуги - стерилизацию кошек Сони, Матильды и Мурки в вет. клинике "Лемур" Воскресенск</t>
  </si>
  <si>
    <t>Оплата за вет. услуги - стерилизацию кошек Муськи, Дашки, Машки, Нюси и Дуси в вет. клинике доктора Никонорова С.И. г.Смоленск</t>
  </si>
  <si>
    <t>Оплата за вет. услуги - стерилизацию собак Джули, Буси, Киры и Златы в вет. клинике доктора Никонорова С.И. г.Смоленск</t>
  </si>
  <si>
    <t>Оплата за вет. услуги - стерилизацию кошек Чайки, Лилии и кастрацию кота Кокоса в вет. клинике "Умка" г.Калуга</t>
  </si>
  <si>
    <t>Оплата за вет. услуги - стерилизацию собак Гильзы, Жужи и кастрацию собак Патрика и Ослика в вет. клинике "Умка" г.Калуга</t>
  </si>
  <si>
    <t>Оплата за вет. услуги - стерилизацию собаки Доры в вет. клинике "Ветпомощь" г.Александров</t>
  </si>
  <si>
    <t>Оплата за вет. услуги - стерилизацию кошки Кошуни в вет. клинике "Свой доктор" Кунцево</t>
  </si>
  <si>
    <t>Оплата за снаряды для аджилити и их элементы для оборудования площадки для собак</t>
  </si>
  <si>
    <t>Оплата за оборудование, инструменты и хоз. товары</t>
  </si>
  <si>
    <t>Август 2019</t>
  </si>
  <si>
    <t>Оплата за услуги связи</t>
  </si>
  <si>
    <t>Оплата за управление аккаунтами в социальных сетях</t>
  </si>
  <si>
    <t>Оплата за услуги по техническому сопровождению интернет-ресурсов</t>
  </si>
  <si>
    <t>Оплата за услуги - сопровождение программы "1С"</t>
  </si>
  <si>
    <t>Оплата за разработку макета веб-приложения - карты dog-friendly заведений, проект "К нам можно с собакой"</t>
  </si>
  <si>
    <t>Оплата за сервис рассылок</t>
  </si>
  <si>
    <t>Комиссия банка</t>
  </si>
  <si>
    <t>Оплата рекламы</t>
  </si>
  <si>
    <t>АНОНИМНО</t>
  </si>
  <si>
    <t>Сентябрь 2019</t>
  </si>
  <si>
    <t>06.08.2019</t>
  </si>
  <si>
    <t>0022</t>
  </si>
  <si>
    <t>8599</t>
  </si>
  <si>
    <t>1424</t>
  </si>
  <si>
    <t>4776</t>
  </si>
  <si>
    <t>4575</t>
  </si>
  <si>
    <t>0244</t>
  </si>
  <si>
    <t>2002</t>
  </si>
  <si>
    <t>4298</t>
  </si>
  <si>
    <t>7415</t>
  </si>
  <si>
    <t>8587</t>
  </si>
  <si>
    <t>5091</t>
  </si>
  <si>
    <t>1499</t>
  </si>
  <si>
    <t>1280</t>
  </si>
  <si>
    <t>0688</t>
  </si>
  <si>
    <t>9685</t>
  </si>
  <si>
    <t>8028</t>
  </si>
  <si>
    <t>6479</t>
  </si>
  <si>
    <t>2541</t>
  </si>
  <si>
    <t>4599</t>
  </si>
  <si>
    <t>2473</t>
  </si>
  <si>
    <t>0889</t>
  </si>
  <si>
    <t>6582</t>
  </si>
  <si>
    <t>0526</t>
  </si>
  <si>
    <t>3731</t>
  </si>
  <si>
    <t>1746</t>
  </si>
  <si>
    <t>8302</t>
  </si>
  <si>
    <t>1017</t>
  </si>
  <si>
    <t>5776</t>
  </si>
  <si>
    <t>6379</t>
  </si>
  <si>
    <t>3179</t>
  </si>
  <si>
    <t>4553</t>
  </si>
  <si>
    <t>1326</t>
  </si>
  <si>
    <t>6845</t>
  </si>
  <si>
    <t>7080</t>
  </si>
  <si>
    <t>4552</t>
  </si>
  <si>
    <t>0603</t>
  </si>
  <si>
    <t>5132</t>
  </si>
  <si>
    <t>9572</t>
  </si>
  <si>
    <t>Ессен Диана</t>
  </si>
  <si>
    <t>Валитов Альберт</t>
  </si>
  <si>
    <t>Шаркова Ольга</t>
  </si>
  <si>
    <t>Имамова Ангелина</t>
  </si>
  <si>
    <t>Каракулина Екатерина</t>
  </si>
  <si>
    <t>Коваленко Никита</t>
  </si>
  <si>
    <t>Высоцкий Александр</t>
  </si>
  <si>
    <t>Федякова Екатерина</t>
  </si>
  <si>
    <t>Прудникова Елена</t>
  </si>
  <si>
    <t>Кока Карина</t>
  </si>
  <si>
    <t>Никабадзе Михаил</t>
  </si>
  <si>
    <t>Суслина Яна Витальевна</t>
  </si>
  <si>
    <t>Клюс Евгений</t>
  </si>
  <si>
    <t>Давтян Джемма</t>
  </si>
  <si>
    <t>Викульцев Сергей</t>
  </si>
  <si>
    <t>Мельник Мария</t>
  </si>
  <si>
    <t>Чаркина Алина</t>
  </si>
  <si>
    <t>Давлетов Денис</t>
  </si>
  <si>
    <t>Королева Алина</t>
  </si>
  <si>
    <t>Кушнина Варвара</t>
  </si>
  <si>
    <t>Ременюк Владислав</t>
  </si>
  <si>
    <t>Желтова Виола</t>
  </si>
  <si>
    <t>Солнцева Елена</t>
  </si>
  <si>
    <t>Соколов Сергей</t>
  </si>
  <si>
    <t>Галамагин Николай</t>
  </si>
  <si>
    <t>Дружинина Ирина</t>
  </si>
  <si>
    <t>Федоренко Елена</t>
  </si>
  <si>
    <t>Пыленок Кристина</t>
  </si>
  <si>
    <t>Гойшик Ирина</t>
  </si>
  <si>
    <t>Тимофеева Светлана</t>
  </si>
  <si>
    <t>Дергилев Василий</t>
  </si>
  <si>
    <t>Гигелева Светлана Евгеньевна</t>
  </si>
  <si>
    <t>Жиркова Светлана</t>
  </si>
  <si>
    <t>Иванова Ольга Алексеевна</t>
  </si>
  <si>
    <t>Терехов Андрей Станиславович</t>
  </si>
  <si>
    <t>Ходжаева Елена</t>
  </si>
  <si>
    <t>Ахметшина Диана</t>
  </si>
  <si>
    <t>Якоченко Кирилл</t>
  </si>
  <si>
    <t>Мезенцев Павел Александрович</t>
  </si>
  <si>
    <t>Дагаева Ксения</t>
  </si>
  <si>
    <t>Ельшина Юлия</t>
  </si>
  <si>
    <t>Момотова Оксана</t>
  </si>
  <si>
    <t>Маслова Ирина Ильинична</t>
  </si>
  <si>
    <t>Жалненкова Светлана Викторовна</t>
  </si>
  <si>
    <t>Альшевская Елена Владимировна</t>
  </si>
  <si>
    <t>Степанова Светлана</t>
  </si>
  <si>
    <t>Тарасова Александра</t>
  </si>
  <si>
    <t>Ваймер Олеся Андреевна</t>
  </si>
  <si>
    <t>Егоров Евгений</t>
  </si>
  <si>
    <t>Черняева Наталья</t>
  </si>
  <si>
    <t>Рубежанская Варвара Геннадьевна</t>
  </si>
  <si>
    <t>Жаткина Евгения</t>
  </si>
  <si>
    <t>Муравьева Наталия</t>
  </si>
  <si>
    <t>Сорокин Дмитрий</t>
  </si>
  <si>
    <t>Павлова Юлия</t>
  </si>
  <si>
    <t>Федоров Дмитрий Викторович</t>
  </si>
  <si>
    <t>Сидорова Евгения</t>
  </si>
  <si>
    <t>Сероштанова Наталья</t>
  </si>
  <si>
    <t>Буданова Елена</t>
  </si>
  <si>
    <t>Дубровин Артем</t>
  </si>
  <si>
    <t>Бобков олег викторович</t>
  </si>
  <si>
    <t>Дячкина Полина</t>
  </si>
  <si>
    <t>Солнцева Лидия</t>
  </si>
  <si>
    <t>Манушичев Станислав</t>
  </si>
  <si>
    <t>Батурина Карина</t>
  </si>
  <si>
    <t>Жмурова Екатерина</t>
  </si>
  <si>
    <t>Севостьянов Александр</t>
  </si>
  <si>
    <t>Майоров Константин</t>
  </si>
  <si>
    <t>Карпецкая Екатерина Андреевна</t>
  </si>
  <si>
    <t>Старых Ольга</t>
  </si>
  <si>
    <t>Мазаева Софья Олеговна</t>
  </si>
  <si>
    <t>Петрова Марина</t>
  </si>
  <si>
    <t>Лукьянова Маргарита</t>
  </si>
  <si>
    <t>Евсеева Ирина</t>
  </si>
  <si>
    <t>Каландархонова Любовь</t>
  </si>
  <si>
    <t>Н Исроилхожа</t>
  </si>
  <si>
    <t>Омарбеков Нурсултан</t>
  </si>
  <si>
    <t>Нгием Ванань</t>
  </si>
  <si>
    <t>Ун Синетх</t>
  </si>
  <si>
    <t>Зохомбина Кристиан</t>
  </si>
  <si>
    <t>Ндогнгама Хосемануэл</t>
  </si>
  <si>
    <t>Егорова Елена</t>
  </si>
  <si>
    <t>Кассем Жана</t>
  </si>
  <si>
    <t>Зиняков Дмитрий</t>
  </si>
  <si>
    <t>Исаенкова Елена Владимировна</t>
  </si>
  <si>
    <t>Кирюшкин Кирилл</t>
  </si>
  <si>
    <t>Лю Цзяньфэн</t>
  </si>
  <si>
    <t>Алганем Гассан</t>
  </si>
  <si>
    <t>Салмани мамагхани Садегх</t>
  </si>
  <si>
    <t>Уваис Моханнад</t>
  </si>
  <si>
    <t>Грачева Мария Владимировна</t>
  </si>
  <si>
    <t>Высоцкая Анастасия</t>
  </si>
  <si>
    <t>Угнивенко Ирина</t>
  </si>
  <si>
    <t>Гончарова Алиса Андреевна</t>
  </si>
  <si>
    <t>Вершинина Мария</t>
  </si>
  <si>
    <t>Цветкова Светлана Павловна</t>
  </si>
  <si>
    <t>Убушиев Александр</t>
  </si>
  <si>
    <t>волкова наталья</t>
  </si>
  <si>
    <t>Карпенко Анастасия</t>
  </si>
  <si>
    <t>Улуханян Армине</t>
  </si>
  <si>
    <t>Дунаева Анна</t>
  </si>
  <si>
    <t>Вознесенская Ирина Филипповна</t>
  </si>
  <si>
    <t>Иванова Мария Григорьевна</t>
  </si>
  <si>
    <t>скоробогатова ирина борисовна</t>
  </si>
  <si>
    <t>Скопинская Алла</t>
  </si>
  <si>
    <t>Писаревская Елена</t>
  </si>
  <si>
    <t>Шебанова Ольга Владимировна</t>
  </si>
  <si>
    <t>Гугуева Екатерина Андреевна</t>
  </si>
  <si>
    <t>Лазарева Юлия Валерьевна</t>
  </si>
  <si>
    <t>Язневич Елизавета</t>
  </si>
  <si>
    <t>Бабкина Юлия Алексеевна</t>
  </si>
  <si>
    <t>котова елена</t>
  </si>
  <si>
    <t>Аракелян Тигран Грачикович</t>
  </si>
  <si>
    <t>Семенова Анна</t>
  </si>
  <si>
    <t>Швалева Наталья</t>
  </si>
  <si>
    <t>Поляков Юрий</t>
  </si>
  <si>
    <t>Гордиенко Максим Андреевич</t>
  </si>
  <si>
    <t>Духненко Ольга Геннадьевна</t>
  </si>
  <si>
    <t>Рюмина Елизавета</t>
  </si>
  <si>
    <t>Медведев Александр</t>
  </si>
  <si>
    <t>Антонюк Екатерина Юрьевна</t>
  </si>
  <si>
    <t>Кыязбек кыязбек</t>
  </si>
  <si>
    <t>Силичева Нина</t>
  </si>
  <si>
    <t>Шумихина Александра Николаевна</t>
  </si>
  <si>
    <t>Мар Ольга</t>
  </si>
  <si>
    <t>Клименко Ирина Юрьевна</t>
  </si>
  <si>
    <t>шуняева Наталья Геннадьевна</t>
  </si>
  <si>
    <t>Павлова Ольга</t>
  </si>
  <si>
    <t xml:space="preserve">Шаркова Ольга </t>
  </si>
  <si>
    <t>Крутяков Антон</t>
  </si>
  <si>
    <t>Усакова Наталья</t>
  </si>
  <si>
    <t>Фадейкина Анастасия Алексеевна</t>
  </si>
  <si>
    <t>Рыжкова Наталья</t>
  </si>
  <si>
    <t>Благотворительное пожертвование, переданное в кассу фонда</t>
  </si>
  <si>
    <t>Благотворительные пожертвования, собранные в ящик для сбора пожертвований, установленный в вет. центре "Dr. Hug"</t>
  </si>
  <si>
    <t>Благотворительные пожертвования, собранные в ящик для сбора пожертвований, установленный в вет. клинике "В мире животных"</t>
  </si>
  <si>
    <t>Благотворительные пожертвования, собранные в ящик для сбора пожертвований, установленный в Аптека-музей п. Коммунарка</t>
  </si>
  <si>
    <t xml:space="preserve">Благотворительные пожертвования, собранные в ящик для сбора пожертвований, установленный в аптеке "еАптека" ул. Селезневская </t>
  </si>
  <si>
    <t>Благотворительные пожертвования, собранные в ящик для сбора пожертвований, установленный в магазине "Фруктовая лавка"</t>
  </si>
  <si>
    <t>Благотворительные пожертвования, собранные на мероприятии в Charity Shop</t>
  </si>
  <si>
    <t>Пожертвования от БФ "Нужна помощь"</t>
  </si>
  <si>
    <t>02.08.2019</t>
  </si>
  <si>
    <t>Благотворительное пожертвование на стерилизацию бездомных животных</t>
  </si>
  <si>
    <t xml:space="preserve"> Благотворительное пожертвование</t>
  </si>
  <si>
    <t>Благотворительное пожертвование для РэйДом</t>
  </si>
  <si>
    <t xml:space="preserve"> за август 2019 года</t>
  </si>
  <si>
    <t>Екатерина Викторовна С.</t>
  </si>
  <si>
    <t>Арина Александровна К.</t>
  </si>
  <si>
    <t>Самусева Ярослава Васильевна</t>
  </si>
  <si>
    <t>Овчинникова Татьяна</t>
  </si>
  <si>
    <t>Фирсова Ирина</t>
  </si>
  <si>
    <t>Алексей Викторович К.</t>
  </si>
  <si>
    <t>Голодникова Анна</t>
  </si>
  <si>
    <t>Благотворительное пожертвование на надежный забор для РэйДома</t>
  </si>
  <si>
    <t>Панченко Александра Андреевна</t>
  </si>
  <si>
    <t>Оплата за вет. услуги - вакцинацию кота Макешица в вет. центре "Dr. Hug"</t>
  </si>
  <si>
    <t>Оплата за вет. услуги - чипирование кошки Фелиции в вет. центре "Dr. Hug"</t>
  </si>
  <si>
    <t>Оплата за печать брошюр</t>
  </si>
  <si>
    <t>Оплата налога при УСН</t>
  </si>
  <si>
    <t>0332</t>
  </si>
  <si>
    <t>Благотворительное пожертвование на строительство РэйДома</t>
  </si>
  <si>
    <t>Проценты по банковскому счету</t>
  </si>
  <si>
    <t>Пожертвования от Фонда поддержки и развития филантропии "КАФ", собранные в рамках благотворительной программы "Благо.ру"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</si>
</sst>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&quot;р.&quot;"/>
    <numFmt numFmtId="165" formatCode="#\ ##0.00"/>
    <numFmt numFmtId="166" formatCode="dd\.mm\.yyyy"/>
    <numFmt numFmtId="167" formatCode="[$-419]mmmm\ yyyy;@"/>
  </numFmts>
  <fonts count="25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indexed="8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 applyFill="0" applyProtection="0"/>
  </cellStyleXfs>
  <cellXfs count="229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4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vertical="center"/>
    </xf>
    <xf numFmtId="4" fontId="4" fillId="2" borderId="2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vertical="center"/>
    </xf>
    <xf numFmtId="0" fontId="7" fillId="2" borderId="2" xfId="0" applyFont="1" applyFill="1" applyBorder="1" applyAlignment="1" applyProtection="1">
      <alignment vertical="center"/>
    </xf>
    <xf numFmtId="0" fontId="7" fillId="2" borderId="3" xfId="0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>
      <alignment vertical="center"/>
    </xf>
    <xf numFmtId="0" fontId="10" fillId="2" borderId="1" xfId="0" applyFont="1" applyFill="1" applyBorder="1" applyAlignment="1" applyProtection="1">
      <alignment vertical="center"/>
    </xf>
    <xf numFmtId="0" fontId="10" fillId="2" borderId="2" xfId="0" applyFont="1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4" fillId="2" borderId="3" xfId="0" applyFont="1" applyFill="1" applyBorder="1" applyProtection="1"/>
    <xf numFmtId="0" fontId="5" fillId="2" borderId="3" xfId="0" applyFont="1" applyFill="1" applyBorder="1" applyAlignment="1" applyProtection="1">
      <alignment horizontal="center" vertical="center"/>
    </xf>
    <xf numFmtId="4" fontId="4" fillId="2" borderId="2" xfId="0" applyNumberFormat="1" applyFont="1" applyFill="1" applyBorder="1" applyAlignment="1" applyProtection="1">
      <alignment horizontal="center"/>
    </xf>
    <xf numFmtId="0" fontId="0" fillId="2" borderId="3" xfId="0" applyFill="1" applyBorder="1" applyProtection="1"/>
    <xf numFmtId="164" fontId="0" fillId="0" borderId="0" xfId="0" applyNumberFormat="1" applyFill="1" applyAlignment="1" applyProtection="1">
      <alignment horizontal="center"/>
    </xf>
    <xf numFmtId="164" fontId="9" fillId="2" borderId="3" xfId="0" applyNumberFormat="1" applyFont="1" applyFill="1" applyBorder="1" applyAlignment="1" applyProtection="1">
      <alignment horizontal="right" vertical="center"/>
    </xf>
    <xf numFmtId="164" fontId="9" fillId="0" borderId="0" xfId="0" applyNumberFormat="1" applyFont="1" applyFill="1" applyBorder="1" applyAlignment="1" applyProtection="1">
      <alignment horizontal="right" vertical="center"/>
    </xf>
    <xf numFmtId="164" fontId="10" fillId="2" borderId="3" xfId="0" applyNumberFormat="1" applyFont="1" applyFill="1" applyBorder="1" applyAlignment="1" applyProtection="1">
      <alignment vertical="center"/>
    </xf>
    <xf numFmtId="164" fontId="9" fillId="2" borderId="3" xfId="0" applyNumberFormat="1" applyFont="1" applyFill="1" applyBorder="1" applyAlignment="1" applyProtection="1">
      <alignment vertical="center"/>
    </xf>
    <xf numFmtId="4" fontId="12" fillId="0" borderId="0" xfId="0" applyNumberFormat="1" applyFont="1" applyFill="1" applyProtection="1"/>
    <xf numFmtId="4" fontId="0" fillId="0" borderId="0" xfId="0" applyNumberFormat="1" applyFill="1" applyProtection="1"/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4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5" fillId="2" borderId="2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/>
    </xf>
    <xf numFmtId="0" fontId="3" fillId="0" borderId="0" xfId="0" applyFont="1" applyFill="1" applyProtection="1"/>
    <xf numFmtId="0" fontId="4" fillId="2" borderId="3" xfId="0" applyFont="1" applyFill="1" applyBorder="1" applyAlignment="1" applyProtection="1">
      <alignment vertical="top" wrapText="1"/>
    </xf>
    <xf numFmtId="4" fontId="0" fillId="0" borderId="0" xfId="0" applyNumberFormat="1" applyFill="1" applyAlignment="1" applyProtection="1">
      <alignment vertical="top"/>
    </xf>
    <xf numFmtId="4" fontId="4" fillId="2" borderId="2" xfId="0" applyNumberFormat="1" applyFont="1" applyFill="1" applyBorder="1" applyAlignment="1" applyProtection="1">
      <alignment horizontal="center" vertical="top"/>
    </xf>
    <xf numFmtId="4" fontId="0" fillId="0" borderId="0" xfId="0" applyNumberFormat="1" applyFill="1" applyAlignment="1" applyProtection="1">
      <alignment horizontal="center"/>
    </xf>
    <xf numFmtId="0" fontId="9" fillId="3" borderId="1" xfId="0" applyFont="1" applyFill="1" applyBorder="1" applyAlignment="1" applyProtection="1">
      <alignment horizontal="left" vertical="center"/>
    </xf>
    <xf numFmtId="4" fontId="0" fillId="3" borderId="2" xfId="0" applyNumberFormat="1" applyFill="1" applyBorder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center"/>
    </xf>
    <xf numFmtId="0" fontId="0" fillId="0" borderId="4" xfId="0" applyBorder="1" applyAlignment="1">
      <alignment horizontal="center"/>
    </xf>
    <xf numFmtId="4" fontId="15" fillId="4" borderId="15" xfId="0" applyNumberFormat="1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14" fontId="3" fillId="0" borderId="4" xfId="0" applyNumberFormat="1" applyFont="1" applyFill="1" applyBorder="1" applyAlignment="1" applyProtection="1">
      <alignment horizontal="center" vertical="center"/>
    </xf>
    <xf numFmtId="0" fontId="14" fillId="4" borderId="15" xfId="0" applyNumberFormat="1" applyFont="1" applyFill="1" applyBorder="1" applyAlignment="1" applyProtection="1">
      <alignment horizontal="left" vertical="center" wrapText="1"/>
    </xf>
    <xf numFmtId="14" fontId="3" fillId="0" borderId="4" xfId="0" applyNumberFormat="1" applyFon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4" xfId="0" applyBorder="1"/>
    <xf numFmtId="0" fontId="0" fillId="0" borderId="0" xfId="0" applyFill="1" applyBorder="1" applyProtection="1"/>
    <xf numFmtId="49" fontId="3" fillId="0" borderId="4" xfId="0" applyNumberFormat="1" applyFon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0" fontId="0" fillId="0" borderId="0" xfId="0"/>
    <xf numFmtId="166" fontId="14" fillId="4" borderId="4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Protection="1"/>
    <xf numFmtId="2" fontId="0" fillId="0" borderId="4" xfId="0" applyNumberForma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14" fontId="5" fillId="2" borderId="10" xfId="0" applyNumberFormat="1" applyFont="1" applyFill="1" applyBorder="1" applyAlignment="1" applyProtection="1">
      <alignment horizontal="left" vertical="center"/>
    </xf>
    <xf numFmtId="4" fontId="3" fillId="2" borderId="11" xfId="0" applyNumberFormat="1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wrapText="1"/>
    </xf>
    <xf numFmtId="0" fontId="9" fillId="2" borderId="1" xfId="0" applyFont="1" applyFill="1" applyBorder="1" applyAlignment="1" applyProtection="1">
      <alignment horizontal="left" vertical="center"/>
    </xf>
    <xf numFmtId="0" fontId="9" fillId="2" borderId="2" xfId="0" applyFont="1" applyFill="1" applyBorder="1" applyAlignment="1" applyProtection="1">
      <alignment horizontal="left" vertical="center"/>
    </xf>
    <xf numFmtId="0" fontId="13" fillId="0" borderId="0" xfId="0" applyFont="1" applyFill="1" applyAlignment="1" applyProtection="1">
      <alignment horizontal="center"/>
    </xf>
    <xf numFmtId="0" fontId="9" fillId="2" borderId="2" xfId="0" applyFont="1" applyFill="1" applyBorder="1" applyAlignment="1" applyProtection="1">
      <alignment horizontal="left" vertical="center" wrapText="1"/>
    </xf>
    <xf numFmtId="4" fontId="12" fillId="0" borderId="0" xfId="0" applyNumberFormat="1" applyFont="1" applyFill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4" fontId="4" fillId="2" borderId="11" xfId="0" applyNumberFormat="1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vertical="center"/>
    </xf>
    <xf numFmtId="0" fontId="5" fillId="2" borderId="11" xfId="0" applyFont="1" applyFill="1" applyBorder="1" applyAlignment="1" applyProtection="1">
      <alignment vertical="center"/>
    </xf>
    <xf numFmtId="14" fontId="5" fillId="2" borderId="10" xfId="0" applyNumberFormat="1" applyFont="1" applyFill="1" applyBorder="1" applyAlignment="1" applyProtection="1">
      <alignment vertical="center"/>
    </xf>
    <xf numFmtId="14" fontId="5" fillId="2" borderId="11" xfId="0" applyNumberFormat="1" applyFont="1" applyFill="1" applyBorder="1" applyAlignment="1" applyProtection="1">
      <alignment vertical="center"/>
    </xf>
    <xf numFmtId="14" fontId="5" fillId="2" borderId="12" xfId="0" applyNumberFormat="1" applyFont="1" applyFill="1" applyBorder="1" applyAlignment="1" applyProtection="1">
      <alignment vertical="center"/>
    </xf>
    <xf numFmtId="4" fontId="3" fillId="0" borderId="0" xfId="0" applyNumberFormat="1" applyFont="1" applyFill="1" applyProtection="1"/>
    <xf numFmtId="0" fontId="0" fillId="5" borderId="0" xfId="0" applyFill="1" applyProtection="1"/>
    <xf numFmtId="49" fontId="14" fillId="4" borderId="4" xfId="0" applyNumberFormat="1" applyFont="1" applyFill="1" applyBorder="1" applyAlignment="1" applyProtection="1">
      <alignment horizontal="center" vertical="center" wrapText="1"/>
    </xf>
    <xf numFmtId="49" fontId="3" fillId="5" borderId="4" xfId="0" applyNumberFormat="1" applyFont="1" applyFill="1" applyBorder="1" applyAlignment="1">
      <alignment horizontal="center"/>
    </xf>
    <xf numFmtId="0" fontId="0" fillId="5" borderId="0" xfId="0" applyFill="1"/>
    <xf numFmtId="4" fontId="14" fillId="0" borderId="4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/>
    </xf>
    <xf numFmtId="0" fontId="14" fillId="4" borderId="4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Fill="1" applyAlignment="1" applyProtection="1">
      <alignment horizontal="center" vertical="center"/>
    </xf>
    <xf numFmtId="0" fontId="14" fillId="4" borderId="18" xfId="0" applyNumberFormat="1" applyFont="1" applyFill="1" applyBorder="1" applyAlignment="1" applyProtection="1">
      <alignment horizontal="left" vertical="center" wrapText="1"/>
    </xf>
    <xf numFmtId="0" fontId="15" fillId="6" borderId="12" xfId="0" applyFont="1" applyFill="1" applyBorder="1" applyAlignment="1" applyProtection="1">
      <alignment vertical="center" wrapText="1"/>
    </xf>
    <xf numFmtId="4" fontId="15" fillId="4" borderId="21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Alignment="1" applyProtection="1">
      <alignment horizontal="center"/>
    </xf>
    <xf numFmtId="164" fontId="10" fillId="2" borderId="3" xfId="0" applyNumberFormat="1" applyFont="1" applyFill="1" applyBorder="1" applyAlignment="1" applyProtection="1">
      <alignment horizontal="right" vertical="center"/>
    </xf>
    <xf numFmtId="4" fontId="19" fillId="5" borderId="15" xfId="0" applyNumberFormat="1" applyFont="1" applyFill="1" applyBorder="1" applyAlignment="1" applyProtection="1">
      <alignment horizontal="center" vertical="center" wrapText="1"/>
    </xf>
    <xf numFmtId="4" fontId="19" fillId="5" borderId="4" xfId="0" applyNumberFormat="1" applyFont="1" applyFill="1" applyBorder="1" applyAlignment="1" applyProtection="1">
      <alignment horizontal="center" vertical="center" wrapText="1"/>
    </xf>
    <xf numFmtId="4" fontId="21" fillId="5" borderId="15" xfId="0" applyNumberFormat="1" applyFont="1" applyFill="1" applyBorder="1" applyAlignment="1" applyProtection="1">
      <alignment horizontal="center" vertical="center" wrapText="1"/>
    </xf>
    <xf numFmtId="166" fontId="19" fillId="4" borderId="15" xfId="0" applyNumberFormat="1" applyFont="1" applyFill="1" applyBorder="1" applyAlignment="1" applyProtection="1">
      <alignment horizontal="center" vertical="center" wrapText="1"/>
    </xf>
    <xf numFmtId="166" fontId="19" fillId="4" borderId="4" xfId="0" applyNumberFormat="1" applyFont="1" applyFill="1" applyBorder="1" applyAlignment="1" applyProtection="1">
      <alignment horizontal="center" vertical="center" wrapText="1"/>
    </xf>
    <xf numFmtId="14" fontId="19" fillId="0" borderId="15" xfId="0" applyNumberFormat="1" applyFont="1" applyFill="1" applyBorder="1" applyAlignment="1" applyProtection="1">
      <alignment horizontal="center" vertical="center" wrapText="1"/>
    </xf>
    <xf numFmtId="4" fontId="19" fillId="0" borderId="4" xfId="0" applyNumberFormat="1" applyFont="1" applyFill="1" applyBorder="1" applyAlignment="1" applyProtection="1">
      <alignment horizontal="center" vertical="center" wrapText="1"/>
    </xf>
    <xf numFmtId="164" fontId="4" fillId="3" borderId="3" xfId="0" applyNumberFormat="1" applyFont="1" applyFill="1" applyBorder="1" applyAlignment="1" applyProtection="1">
      <alignment horizontal="right"/>
    </xf>
    <xf numFmtId="164" fontId="4" fillId="3" borderId="3" xfId="0" applyNumberFormat="1" applyFont="1" applyFill="1" applyBorder="1" applyAlignment="1" applyProtection="1">
      <alignment horizontal="right" vertical="center"/>
    </xf>
    <xf numFmtId="0" fontId="3" fillId="0" borderId="4" xfId="0" applyFont="1" applyBorder="1" applyAlignment="1">
      <alignment horizontal="center"/>
    </xf>
    <xf numFmtId="4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>
      <alignment horizontal="center"/>
    </xf>
    <xf numFmtId="14" fontId="5" fillId="2" borderId="10" xfId="0" applyNumberFormat="1" applyFont="1" applyFill="1" applyBorder="1" applyAlignment="1">
      <alignment horizontal="left" vertical="center"/>
    </xf>
    <xf numFmtId="4" fontId="3" fillId="2" borderId="11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wrapText="1"/>
    </xf>
    <xf numFmtId="166" fontId="14" fillId="4" borderId="15" xfId="0" applyNumberFormat="1" applyFont="1" applyFill="1" applyBorder="1" applyAlignment="1">
      <alignment horizontal="center" vertical="center" wrapText="1"/>
    </xf>
    <xf numFmtId="4" fontId="14" fillId="4" borderId="1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66" fontId="19" fillId="4" borderId="15" xfId="0" applyNumberFormat="1" applyFont="1" applyFill="1" applyBorder="1" applyAlignment="1">
      <alignment horizontal="center" vertical="center" wrapText="1"/>
    </xf>
    <xf numFmtId="4" fontId="21" fillId="5" borderId="15" xfId="0" applyNumberFormat="1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left" vertical="center" wrapText="1"/>
    </xf>
    <xf numFmtId="14" fontId="3" fillId="0" borderId="5" xfId="0" applyNumberFormat="1" applyFont="1" applyFill="1" applyBorder="1" applyAlignment="1" applyProtection="1">
      <alignment horizontal="center" vertical="center"/>
    </xf>
    <xf numFmtId="14" fontId="3" fillId="0" borderId="4" xfId="0" applyNumberFormat="1" applyFont="1" applyFill="1" applyBorder="1" applyAlignment="1">
      <alignment horizontal="center"/>
    </xf>
    <xf numFmtId="4" fontId="14" fillId="5" borderId="19" xfId="0" applyNumberFormat="1" applyFont="1" applyFill="1" applyBorder="1" applyAlignment="1" applyProtection="1">
      <alignment horizontal="center" vertical="center" wrapText="1"/>
    </xf>
    <xf numFmtId="4" fontId="14" fillId="5" borderId="20" xfId="0" applyNumberFormat="1" applyFont="1" applyFill="1" applyBorder="1" applyAlignment="1" applyProtection="1">
      <alignment horizontal="center" vertical="center" wrapText="1"/>
    </xf>
    <xf numFmtId="4" fontId="2" fillId="5" borderId="20" xfId="0" applyNumberFormat="1" applyFont="1" applyFill="1" applyBorder="1" applyAlignment="1" applyProtection="1">
      <alignment horizontal="center" vertical="center" wrapText="1"/>
    </xf>
    <xf numFmtId="2" fontId="3" fillId="0" borderId="4" xfId="0" applyNumberFormat="1" applyFont="1" applyFill="1" applyBorder="1" applyAlignment="1">
      <alignment horizontal="center"/>
    </xf>
    <xf numFmtId="4" fontId="14" fillId="5" borderId="4" xfId="0" applyNumberFormat="1" applyFont="1" applyFill="1" applyBorder="1" applyAlignment="1" applyProtection="1">
      <alignment horizontal="center" vertical="center" wrapText="1"/>
    </xf>
    <xf numFmtId="0" fontId="12" fillId="5" borderId="0" xfId="0" applyFont="1" applyFill="1" applyProtection="1"/>
    <xf numFmtId="0" fontId="14" fillId="5" borderId="11" xfId="0" applyNumberFormat="1" applyFont="1" applyFill="1" applyBorder="1" applyAlignment="1" applyProtection="1">
      <alignment horizontal="left" vertical="center" wrapText="1"/>
    </xf>
    <xf numFmtId="0" fontId="3" fillId="5" borderId="0" xfId="0" applyFont="1" applyFill="1" applyProtection="1"/>
    <xf numFmtId="0" fontId="22" fillId="2" borderId="3" xfId="0" applyFont="1" applyFill="1" applyBorder="1" applyProtection="1"/>
    <xf numFmtId="0" fontId="23" fillId="0" borderId="0" xfId="0" applyFont="1" applyFill="1" applyProtection="1"/>
    <xf numFmtId="0" fontId="15" fillId="4" borderId="4" xfId="0" applyNumberFormat="1" applyFont="1" applyFill="1" applyBorder="1" applyAlignment="1" applyProtection="1">
      <alignment horizontal="left" vertical="center" wrapText="1"/>
    </xf>
    <xf numFmtId="0" fontId="6" fillId="2" borderId="4" xfId="0" applyFont="1" applyFill="1" applyBorder="1" applyProtection="1"/>
    <xf numFmtId="167" fontId="3" fillId="0" borderId="4" xfId="0" applyNumberFormat="1" applyFont="1" applyFill="1" applyBorder="1" applyAlignment="1">
      <alignment horizontal="center"/>
    </xf>
    <xf numFmtId="166" fontId="19" fillId="4" borderId="18" xfId="0" applyNumberFormat="1" applyFont="1" applyFill="1" applyBorder="1" applyAlignment="1" applyProtection="1">
      <alignment horizontal="center" vertical="center" wrapText="1"/>
    </xf>
    <xf numFmtId="4" fontId="21" fillId="5" borderId="18" xfId="0" applyNumberFormat="1" applyFont="1" applyFill="1" applyBorder="1" applyAlignment="1" applyProtection="1">
      <alignment horizontal="center" vertical="center" wrapText="1"/>
    </xf>
    <xf numFmtId="4" fontId="16" fillId="0" borderId="22" xfId="0" applyNumberFormat="1" applyFont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left" vertical="center" wrapText="1"/>
    </xf>
    <xf numFmtId="14" fontId="5" fillId="2" borderId="4" xfId="0" applyNumberFormat="1" applyFont="1" applyFill="1" applyBorder="1" applyAlignment="1" applyProtection="1">
      <alignment horizontal="left" vertical="center"/>
    </xf>
    <xf numFmtId="4" fontId="3" fillId="2" borderId="4" xfId="0" applyNumberFormat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wrapText="1"/>
    </xf>
    <xf numFmtId="4" fontId="4" fillId="2" borderId="2" xfId="0" applyNumberFormat="1" applyFont="1" applyFill="1" applyBorder="1" applyAlignment="1" applyProtection="1">
      <alignment vertical="center"/>
    </xf>
    <xf numFmtId="4" fontId="4" fillId="2" borderId="3" xfId="0" applyNumberFormat="1" applyFont="1" applyFill="1" applyBorder="1" applyAlignment="1" applyProtection="1">
      <alignment vertical="center"/>
    </xf>
    <xf numFmtId="4" fontId="4" fillId="2" borderId="4" xfId="0" applyNumberFormat="1" applyFont="1" applyFill="1" applyBorder="1" applyAlignment="1" applyProtection="1">
      <alignment horizontal="center" vertical="center"/>
    </xf>
    <xf numFmtId="0" fontId="14" fillId="4" borderId="4" xfId="0" applyFont="1" applyFill="1" applyBorder="1" applyAlignment="1">
      <alignment horizontal="left" vertical="center" wrapText="1"/>
    </xf>
    <xf numFmtId="2" fontId="3" fillId="5" borderId="4" xfId="0" applyNumberFormat="1" applyFont="1" applyFill="1" applyBorder="1" applyAlignment="1">
      <alignment horizontal="center"/>
    </xf>
    <xf numFmtId="4" fontId="16" fillId="0" borderId="4" xfId="0" applyNumberFormat="1" applyFont="1" applyBorder="1" applyAlignment="1">
      <alignment horizontal="center" vertical="center" wrapText="1"/>
    </xf>
    <xf numFmtId="4" fontId="14" fillId="0" borderId="18" xfId="0" applyNumberFormat="1" applyFont="1" applyBorder="1" applyAlignment="1">
      <alignment horizontal="center" vertical="center" wrapText="1"/>
    </xf>
    <xf numFmtId="0" fontId="20" fillId="4" borderId="4" xfId="0" applyNumberFormat="1" applyFont="1" applyFill="1" applyBorder="1" applyAlignment="1" applyProtection="1">
      <alignment horizontal="center" vertical="center" wrapText="1"/>
    </xf>
    <xf numFmtId="4" fontId="21" fillId="0" borderId="4" xfId="0" applyNumberFormat="1" applyFont="1" applyBorder="1" applyAlignment="1">
      <alignment horizontal="center" vertical="center" wrapText="1"/>
    </xf>
    <xf numFmtId="0" fontId="0" fillId="5" borderId="4" xfId="0" applyFill="1" applyBorder="1"/>
    <xf numFmtId="14" fontId="0" fillId="5" borderId="4" xfId="0" applyNumberForma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2" fontId="0" fillId="5" borderId="4" xfId="0" applyNumberFormat="1" applyFill="1" applyBorder="1" applyAlignment="1">
      <alignment horizontal="center"/>
    </xf>
    <xf numFmtId="0" fontId="14" fillId="4" borderId="4" xfId="0" applyFont="1" applyFill="1" applyBorder="1" applyAlignment="1">
      <alignment horizontal="left" vertical="center" wrapText="1"/>
    </xf>
    <xf numFmtId="4" fontId="20" fillId="5" borderId="19" xfId="0" applyNumberFormat="1" applyFont="1" applyFill="1" applyBorder="1" applyAlignment="1" applyProtection="1">
      <alignment horizontal="center" vertical="center" wrapText="1"/>
    </xf>
    <xf numFmtId="4" fontId="16" fillId="0" borderId="23" xfId="0" applyNumberFormat="1" applyFont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left" vertical="center" wrapText="1"/>
    </xf>
    <xf numFmtId="4" fontId="16" fillId="0" borderId="24" xfId="0" applyNumberFormat="1" applyFont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left" vertical="center" wrapText="1"/>
    </xf>
    <xf numFmtId="14" fontId="3" fillId="0" borderId="25" xfId="0" applyNumberFormat="1" applyFont="1" applyFill="1" applyBorder="1" applyAlignment="1" applyProtection="1">
      <alignment horizontal="center" vertical="center"/>
    </xf>
    <xf numFmtId="4" fontId="15" fillId="4" borderId="18" xfId="0" applyNumberFormat="1" applyFont="1" applyFill="1" applyBorder="1" applyAlignment="1" applyProtection="1">
      <alignment horizontal="center" vertical="center" wrapText="1"/>
    </xf>
    <xf numFmtId="4" fontId="3" fillId="0" borderId="26" xfId="0" applyNumberFormat="1" applyFont="1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 wrapText="1"/>
    </xf>
    <xf numFmtId="4" fontId="14" fillId="4" borderId="17" xfId="0" applyNumberFormat="1" applyFont="1" applyFill="1" applyBorder="1" applyAlignment="1">
      <alignment horizontal="center" vertical="center" wrapText="1"/>
    </xf>
    <xf numFmtId="0" fontId="14" fillId="4" borderId="4" xfId="0" applyFont="1" applyFill="1" applyBorder="1" applyAlignment="1" applyProtection="1">
      <alignment vertical="center" wrapText="1"/>
      <protection locked="0"/>
    </xf>
    <xf numFmtId="0" fontId="14" fillId="4" borderId="4" xfId="0" applyFont="1" applyFill="1" applyBorder="1" applyAlignment="1">
      <alignment vertical="center" wrapText="1"/>
    </xf>
    <xf numFmtId="0" fontId="14" fillId="4" borderId="23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/>
    </xf>
    <xf numFmtId="166" fontId="14" fillId="0" borderId="15" xfId="0" applyNumberFormat="1" applyFont="1" applyFill="1" applyBorder="1" applyAlignment="1">
      <alignment horizontal="center" vertical="center" wrapText="1"/>
    </xf>
    <xf numFmtId="4" fontId="14" fillId="0" borderId="15" xfId="0" applyNumberFormat="1" applyFont="1" applyFill="1" applyBorder="1" applyAlignment="1">
      <alignment horizontal="center" vertical="center" wrapText="1"/>
    </xf>
    <xf numFmtId="0" fontId="24" fillId="5" borderId="0" xfId="0" applyFont="1" applyFill="1" applyProtection="1"/>
    <xf numFmtId="0" fontId="24" fillId="0" borderId="4" xfId="0" applyFont="1" applyFill="1" applyBorder="1" applyProtection="1"/>
    <xf numFmtId="0" fontId="14" fillId="0" borderId="15" xfId="0" applyFont="1" applyFill="1" applyBorder="1" applyAlignment="1" applyProtection="1">
      <alignment vertical="center" wrapText="1"/>
      <protection locked="0"/>
    </xf>
    <xf numFmtId="0" fontId="14" fillId="0" borderId="15" xfId="0" applyFont="1" applyFill="1" applyBorder="1" applyAlignment="1">
      <alignment horizontal="left" vertical="center" wrapText="1"/>
    </xf>
    <xf numFmtId="0" fontId="14" fillId="0" borderId="17" xfId="0" applyFont="1" applyFill="1" applyBorder="1" applyAlignment="1">
      <alignment horizontal="left" vertical="center" wrapText="1"/>
    </xf>
    <xf numFmtId="0" fontId="14" fillId="0" borderId="17" xfId="0" applyFont="1" applyFill="1" applyBorder="1" applyAlignment="1">
      <alignment vertical="center" wrapText="1"/>
    </xf>
    <xf numFmtId="0" fontId="14" fillId="0" borderId="22" xfId="0" applyFont="1" applyFill="1" applyBorder="1" applyAlignment="1">
      <alignment vertical="center" wrapText="1"/>
    </xf>
    <xf numFmtId="0" fontId="14" fillId="0" borderId="16" xfId="0" applyFont="1" applyFill="1" applyBorder="1" applyAlignment="1">
      <alignment horizontal="left" vertical="center" wrapText="1"/>
    </xf>
    <xf numFmtId="0" fontId="14" fillId="0" borderId="18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 applyProtection="1">
      <alignment horizontal="center"/>
    </xf>
    <xf numFmtId="0" fontId="3" fillId="0" borderId="4" xfId="0" applyFont="1" applyBorder="1"/>
    <xf numFmtId="0" fontId="14" fillId="0" borderId="4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Protection="1"/>
    <xf numFmtId="0" fontId="14" fillId="5" borderId="24" xfId="0" applyFont="1" applyFill="1" applyBorder="1" applyAlignment="1">
      <alignment horizontal="left" vertical="center" wrapText="1"/>
    </xf>
    <xf numFmtId="14" fontId="0" fillId="0" borderId="4" xfId="0" applyNumberFormat="1" applyFill="1" applyBorder="1" applyAlignment="1" applyProtection="1">
      <alignment horizontal="center" wrapText="1"/>
    </xf>
    <xf numFmtId="164" fontId="10" fillId="3" borderId="3" xfId="0" applyNumberFormat="1" applyFont="1" applyFill="1" applyBorder="1" applyAlignment="1" applyProtection="1">
      <alignment horizontal="right"/>
    </xf>
    <xf numFmtId="0" fontId="17" fillId="0" borderId="0" xfId="0" applyFont="1" applyFill="1" applyAlignment="1" applyProtection="1">
      <alignment horizontal="center"/>
    </xf>
    <xf numFmtId="0" fontId="4" fillId="3" borderId="1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horizontal="left" vertical="center"/>
    </xf>
    <xf numFmtId="0" fontId="13" fillId="0" borderId="0" xfId="0" applyFont="1" applyFill="1" applyAlignment="1" applyProtection="1">
      <alignment horizontal="center"/>
    </xf>
    <xf numFmtId="4" fontId="12" fillId="0" borderId="0" xfId="0" applyNumberFormat="1" applyFont="1" applyFill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left" vertical="center"/>
    </xf>
    <xf numFmtId="0" fontId="9" fillId="2" borderId="2" xfId="0" applyFont="1" applyFill="1" applyBorder="1" applyAlignment="1" applyProtection="1">
      <alignment horizontal="left" vertical="center"/>
    </xf>
    <xf numFmtId="0" fontId="9" fillId="2" borderId="1" xfId="0" applyFont="1" applyFill="1" applyBorder="1" applyAlignment="1" applyProtection="1">
      <alignment horizontal="left" vertical="center" wrapText="1"/>
    </xf>
    <xf numFmtId="0" fontId="9" fillId="2" borderId="2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left" vertical="center" wrapText="1"/>
    </xf>
    <xf numFmtId="0" fontId="18" fillId="0" borderId="0" xfId="0" applyFont="1" applyFill="1" applyAlignment="1" applyProtection="1">
      <alignment horizontal="center"/>
    </xf>
    <xf numFmtId="0" fontId="12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 wrapText="1"/>
    </xf>
    <xf numFmtId="0" fontId="5" fillId="2" borderId="2" xfId="0" applyFont="1" applyFill="1" applyBorder="1" applyAlignment="1" applyProtection="1">
      <alignment horizontal="left" wrapText="1"/>
    </xf>
    <xf numFmtId="0" fontId="5" fillId="2" borderId="1" xfId="0" applyFont="1" applyFill="1" applyBorder="1" applyAlignment="1" applyProtection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</xf>
    <xf numFmtId="4" fontId="5" fillId="2" borderId="1" xfId="0" applyNumberFormat="1" applyFont="1" applyFill="1" applyBorder="1" applyAlignment="1" applyProtection="1">
      <alignment horizontal="center" vertical="center" wrapText="1"/>
    </xf>
    <xf numFmtId="4" fontId="5" fillId="2" borderId="3" xfId="0" applyNumberFormat="1" applyFont="1" applyFill="1" applyBorder="1" applyAlignment="1" applyProtection="1">
      <alignment horizontal="center" vertical="center" wrapText="1"/>
    </xf>
    <xf numFmtId="0" fontId="14" fillId="5" borderId="1" xfId="0" applyNumberFormat="1" applyFont="1" applyFill="1" applyBorder="1" applyAlignment="1" applyProtection="1">
      <alignment horizontal="center" vertical="center" wrapText="1"/>
    </xf>
    <xf numFmtId="0" fontId="14" fillId="5" borderId="3" xfId="0" applyNumberFormat="1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7" xfId="0" applyFont="1" applyFill="1" applyBorder="1" applyAlignment="1" applyProtection="1">
      <alignment horizontal="left" vertical="center" wrapText="1"/>
    </xf>
    <xf numFmtId="0" fontId="4" fillId="2" borderId="8" xfId="0" applyFont="1" applyFill="1" applyBorder="1" applyAlignment="1" applyProtection="1">
      <alignment horizontal="left" vertical="center" wrapText="1"/>
    </xf>
    <xf numFmtId="14" fontId="4" fillId="2" borderId="10" xfId="0" applyNumberFormat="1" applyFont="1" applyFill="1" applyBorder="1" applyAlignment="1" applyProtection="1">
      <alignment horizontal="left" vertical="center"/>
    </xf>
    <xf numFmtId="14" fontId="4" fillId="2" borderId="11" xfId="0" applyNumberFormat="1" applyFont="1" applyFill="1" applyBorder="1" applyAlignment="1" applyProtection="1">
      <alignment horizontal="left" vertical="center"/>
    </xf>
    <xf numFmtId="14" fontId="4" fillId="2" borderId="12" xfId="0" applyNumberFormat="1" applyFont="1" applyFill="1" applyBorder="1" applyAlignment="1" applyProtection="1">
      <alignment horizontal="left" vertical="center"/>
    </xf>
    <xf numFmtId="0" fontId="4" fillId="2" borderId="10" xfId="0" applyFont="1" applyFill="1" applyBorder="1" applyAlignment="1" applyProtection="1">
      <alignment horizontal="left"/>
    </xf>
    <xf numFmtId="0" fontId="4" fillId="2" borderId="11" xfId="0" applyFont="1" applyFill="1" applyBorder="1" applyAlignment="1" applyProtection="1">
      <alignment horizontal="left"/>
    </xf>
    <xf numFmtId="0" fontId="4" fillId="2" borderId="27" xfId="0" applyFont="1" applyFill="1" applyBorder="1" applyAlignment="1" applyProtection="1">
      <alignment horizontal="left"/>
    </xf>
    <xf numFmtId="0" fontId="14" fillId="5" borderId="4" xfId="0" applyFont="1" applyFill="1" applyBorder="1" applyAlignment="1">
      <alignment horizontal="left" vertical="center" wrapText="1"/>
    </xf>
    <xf numFmtId="0" fontId="14" fillId="5" borderId="4" xfId="0" applyNumberFormat="1" applyFont="1" applyFill="1" applyBorder="1" applyAlignment="1" applyProtection="1">
      <alignment horizontal="left" vertical="center" wrapText="1"/>
    </xf>
    <xf numFmtId="167" fontId="16" fillId="5" borderId="4" xfId="0" applyNumberFormat="1" applyFont="1" applyFill="1" applyBorder="1" applyAlignment="1" applyProtection="1">
      <alignment horizontal="left" vertical="center" wrapText="1"/>
    </xf>
    <xf numFmtId="14" fontId="1" fillId="0" borderId="1" xfId="0" applyNumberFormat="1" applyFont="1" applyBorder="1" applyAlignment="1">
      <alignment horizontal="left" wrapText="1"/>
    </xf>
    <xf numFmtId="14" fontId="1" fillId="0" borderId="3" xfId="0" applyNumberFormat="1" applyFont="1" applyBorder="1" applyAlignment="1">
      <alignment horizontal="left" wrapText="1"/>
    </xf>
    <xf numFmtId="0" fontId="14" fillId="4" borderId="1" xfId="0" applyNumberFormat="1" applyFont="1" applyFill="1" applyBorder="1" applyAlignment="1" applyProtection="1">
      <alignment horizontal="center" vertical="center" wrapText="1"/>
    </xf>
    <xf numFmtId="0" fontId="14" fillId="4" borderId="3" xfId="0" applyNumberFormat="1" applyFont="1" applyFill="1" applyBorder="1" applyAlignment="1" applyProtection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14" fillId="4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3175</xdr:colOff>
      <xdr:row>6</xdr:row>
      <xdr:rowOff>12700</xdr:rowOff>
    </xdr:to>
    <xdr:pic>
      <xdr:nvPicPr>
        <xdr:cNvPr id="54285" name="Рисунок 2">
          <a:extLst>
            <a:ext uri="{FF2B5EF4-FFF2-40B4-BE49-F238E27FC236}">
              <a16:creationId xmlns:a16="http://schemas.microsoft.com/office/drawing/2014/main" id="{7C9C0B07-EF9F-4D46-B5C9-FC69CF8A5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10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203200</xdr:colOff>
      <xdr:row>6</xdr:row>
      <xdr:rowOff>50800</xdr:rowOff>
    </xdr:to>
    <xdr:pic>
      <xdr:nvPicPr>
        <xdr:cNvPr id="55309" name="Рисунок 2">
          <a:extLst>
            <a:ext uri="{FF2B5EF4-FFF2-40B4-BE49-F238E27FC236}">
              <a16:creationId xmlns:a16="http://schemas.microsoft.com/office/drawing/2014/main" id="{15D8AAAE-CA5C-5F4C-8E78-7A9C1E1B9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13189" name="Рисунок 2">
          <a:extLst>
            <a:ext uri="{FF2B5EF4-FFF2-40B4-BE49-F238E27FC236}">
              <a16:creationId xmlns:a16="http://schemas.microsoft.com/office/drawing/2014/main" id="{DB12FE61-FC41-8848-B51D-B888777EE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6333" name="Рисунок 2">
          <a:extLst>
            <a:ext uri="{FF2B5EF4-FFF2-40B4-BE49-F238E27FC236}">
              <a16:creationId xmlns:a16="http://schemas.microsoft.com/office/drawing/2014/main" id="{F8808391-3226-394C-9034-47C72DB1B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7357" name="Рисунок 2">
          <a:extLst>
            <a:ext uri="{FF2B5EF4-FFF2-40B4-BE49-F238E27FC236}">
              <a16:creationId xmlns:a16="http://schemas.microsoft.com/office/drawing/2014/main" id="{58B69CD2-92EA-BD4E-B74C-9BC34C582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8381" name="Рисунок 2">
          <a:extLst>
            <a:ext uri="{FF2B5EF4-FFF2-40B4-BE49-F238E27FC236}">
              <a16:creationId xmlns:a16="http://schemas.microsoft.com/office/drawing/2014/main" id="{10E507C3-5D67-FB49-A4E1-E2D6E476F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</xdr:col>
      <xdr:colOff>76200</xdr:colOff>
      <xdr:row>6</xdr:row>
      <xdr:rowOff>25400</xdr:rowOff>
    </xdr:to>
    <xdr:pic>
      <xdr:nvPicPr>
        <xdr:cNvPr id="12229" name="Рисунок 2">
          <a:extLst>
            <a:ext uri="{FF2B5EF4-FFF2-40B4-BE49-F238E27FC236}">
              <a16:creationId xmlns:a16="http://schemas.microsoft.com/office/drawing/2014/main" id="{35EDBBD3-5528-7B45-8CEC-1F69AD5C7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7</xdr:row>
      <xdr:rowOff>111125</xdr:rowOff>
    </xdr:to>
    <xdr:pic>
      <xdr:nvPicPr>
        <xdr:cNvPr id="59405" name="Рисунок 2">
          <a:extLst>
            <a:ext uri="{FF2B5EF4-FFF2-40B4-BE49-F238E27FC236}">
              <a16:creationId xmlns:a16="http://schemas.microsoft.com/office/drawing/2014/main" id="{A76AA1D4-177A-4E4F-BA64-B9C5AEB21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4625" cy="144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35"/>
  <sheetViews>
    <sheetView showGridLines="0" tabSelected="1" zoomScaleNormal="100" workbookViewId="0">
      <selection activeCell="A8" sqref="A8"/>
    </sheetView>
  </sheetViews>
  <sheetFormatPr defaultColWidth="11.42578125" defaultRowHeight="15" x14ac:dyDescent="0.25"/>
  <cols>
    <col min="1" max="1" width="24.140625" style="1" customWidth="1"/>
    <col min="2" max="2" width="46.42578125" style="2" customWidth="1"/>
    <col min="3" max="3" width="19.42578125" style="6" customWidth="1"/>
    <col min="4" max="4" width="19.42578125" customWidth="1"/>
    <col min="5" max="5" width="15.28515625" customWidth="1"/>
    <col min="6" max="6" width="8.85546875" customWidth="1"/>
    <col min="7" max="7" width="12.42578125" customWidth="1"/>
    <col min="8" max="256" width="8.85546875" customWidth="1"/>
  </cols>
  <sheetData>
    <row r="1" spans="1:3" ht="18.75" x14ac:dyDescent="0.3">
      <c r="B1" s="185" t="s">
        <v>0</v>
      </c>
      <c r="C1" s="185"/>
    </row>
    <row r="2" spans="1:3" ht="18.75" x14ac:dyDescent="0.3">
      <c r="B2" s="185" t="s">
        <v>1</v>
      </c>
      <c r="C2" s="185"/>
    </row>
    <row r="3" spans="1:3" ht="18.75" x14ac:dyDescent="0.3">
      <c r="B3" s="70"/>
      <c r="C3" s="70"/>
    </row>
    <row r="4" spans="1:3" ht="18.75" x14ac:dyDescent="0.3">
      <c r="B4" s="188" t="s">
        <v>2</v>
      </c>
      <c r="C4" s="188"/>
    </row>
    <row r="5" spans="1:3" ht="18.75" x14ac:dyDescent="0.3">
      <c r="B5" s="188" t="s">
        <v>3</v>
      </c>
      <c r="C5" s="188"/>
    </row>
    <row r="6" spans="1:3" ht="18.75" x14ac:dyDescent="0.25">
      <c r="B6" s="189" t="s">
        <v>95</v>
      </c>
      <c r="C6" s="189"/>
    </row>
    <row r="7" spans="1:3" ht="15" customHeight="1" x14ac:dyDescent="0.25">
      <c r="B7" s="72"/>
      <c r="C7" s="72"/>
    </row>
    <row r="9" spans="1:3" ht="15" customHeight="1" x14ac:dyDescent="0.25">
      <c r="A9" s="186" t="s">
        <v>93</v>
      </c>
      <c r="B9" s="187"/>
      <c r="C9" s="103">
        <v>2983803.66</v>
      </c>
    </row>
    <row r="10" spans="1:3" ht="15" customHeight="1" x14ac:dyDescent="0.25">
      <c r="C10" s="24"/>
    </row>
    <row r="11" spans="1:3" ht="15" customHeight="1" x14ac:dyDescent="0.25">
      <c r="A11" s="186" t="s">
        <v>509</v>
      </c>
      <c r="B11" s="187"/>
      <c r="C11" s="104">
        <f>SUM(C12:C17)</f>
        <v>1924036.5190000006</v>
      </c>
    </row>
    <row r="12" spans="1:3" ht="15" customHeight="1" x14ac:dyDescent="0.25">
      <c r="A12" s="190" t="s">
        <v>4</v>
      </c>
      <c r="B12" s="191"/>
      <c r="C12" s="25">
        <f>CloudPayments!C474</f>
        <v>284712.33000000042</v>
      </c>
    </row>
    <row r="13" spans="1:3" ht="15" customHeight="1" x14ac:dyDescent="0.25">
      <c r="A13" s="190" t="s">
        <v>5</v>
      </c>
      <c r="B13" s="191"/>
      <c r="C13" s="25">
        <f>PayPal!D33</f>
        <v>19283.830000000002</v>
      </c>
    </row>
    <row r="14" spans="1:3" ht="15" customHeight="1" x14ac:dyDescent="0.25">
      <c r="A14" s="190" t="s">
        <v>6</v>
      </c>
      <c r="B14" s="191"/>
      <c r="C14" s="95">
        <f>Yandex!C16</f>
        <v>6004.0540000000001</v>
      </c>
    </row>
    <row r="15" spans="1:3" ht="15" customHeight="1" x14ac:dyDescent="0.25">
      <c r="A15" s="190" t="s">
        <v>7</v>
      </c>
      <c r="B15" s="191"/>
      <c r="C15" s="25">
        <f>Qiwi!C43</f>
        <v>2876.8850000000002</v>
      </c>
    </row>
    <row r="16" spans="1:3" ht="15" customHeight="1" x14ac:dyDescent="0.25">
      <c r="A16" s="68" t="s">
        <v>8</v>
      </c>
      <c r="B16" s="69"/>
      <c r="C16" s="25">
        <f>Смс!C66</f>
        <v>12467.84</v>
      </c>
    </row>
    <row r="17" spans="1:5" ht="15" customHeight="1" x14ac:dyDescent="0.25">
      <c r="A17" s="15" t="s">
        <v>9</v>
      </c>
      <c r="B17" s="15"/>
      <c r="C17" s="25">
        <f>СБ!B183</f>
        <v>1598691.58</v>
      </c>
    </row>
    <row r="18" spans="1:5" ht="15" customHeight="1" x14ac:dyDescent="0.25">
      <c r="A18" s="19"/>
      <c r="B18" s="19"/>
      <c r="C18" s="26"/>
      <c r="D18" s="56"/>
    </row>
    <row r="19" spans="1:5" ht="15" customHeight="1" x14ac:dyDescent="0.25">
      <c r="A19" s="186" t="s">
        <v>96</v>
      </c>
      <c r="B19" s="187"/>
      <c r="C19" s="103">
        <f>SUM(C20:C27)</f>
        <v>1228461.94</v>
      </c>
      <c r="E19" s="30"/>
    </row>
    <row r="20" spans="1:5" ht="15" customHeight="1" x14ac:dyDescent="0.25">
      <c r="A20" s="16" t="s">
        <v>10</v>
      </c>
      <c r="B20" s="17"/>
      <c r="C20" s="27">
        <f>Расходы!B12</f>
        <v>38237.599999999999</v>
      </c>
    </row>
    <row r="21" spans="1:5" ht="15" customHeight="1" x14ac:dyDescent="0.25">
      <c r="A21" s="15" t="s">
        <v>11</v>
      </c>
      <c r="B21" s="18"/>
      <c r="C21" s="28">
        <f>Расходы!B36</f>
        <v>171888.54</v>
      </c>
    </row>
    <row r="22" spans="1:5" ht="15" customHeight="1" x14ac:dyDescent="0.25">
      <c r="A22" s="15" t="s">
        <v>12</v>
      </c>
      <c r="B22" s="18"/>
      <c r="C22" s="28">
        <f>Расходы!B64</f>
        <v>242479</v>
      </c>
    </row>
    <row r="23" spans="1:5" ht="15" customHeight="1" x14ac:dyDescent="0.25">
      <c r="A23" s="192" t="s">
        <v>71</v>
      </c>
      <c r="B23" s="193"/>
      <c r="C23" s="28">
        <f>Расходы!B68</f>
        <v>265085</v>
      </c>
    </row>
    <row r="24" spans="1:5" ht="15" customHeight="1" x14ac:dyDescent="0.25">
      <c r="A24" s="15" t="s">
        <v>13</v>
      </c>
      <c r="B24" s="18"/>
      <c r="C24" s="28">
        <f>Расходы!B71</f>
        <v>5000</v>
      </c>
    </row>
    <row r="25" spans="1:5" ht="30" customHeight="1" x14ac:dyDescent="0.25">
      <c r="A25" s="192" t="s">
        <v>14</v>
      </c>
      <c r="B25" s="193"/>
      <c r="C25" s="28">
        <f>Расходы!B75</f>
        <v>116998.73</v>
      </c>
    </row>
    <row r="26" spans="1:5" ht="15" customHeight="1" x14ac:dyDescent="0.25">
      <c r="A26" s="68" t="s">
        <v>15</v>
      </c>
      <c r="B26" s="71"/>
      <c r="C26" s="28">
        <f>Расходы!B79</f>
        <v>114773.06</v>
      </c>
      <c r="D26" s="38"/>
    </row>
    <row r="27" spans="1:5" ht="15" customHeight="1" x14ac:dyDescent="0.25">
      <c r="A27" s="15" t="s">
        <v>16</v>
      </c>
      <c r="B27" s="18"/>
      <c r="C27" s="28">
        <f>Расходы!B93</f>
        <v>274000.01</v>
      </c>
      <c r="D27" s="38"/>
    </row>
    <row r="28" spans="1:5" ht="15" customHeight="1" x14ac:dyDescent="0.25">
      <c r="C28" s="24"/>
      <c r="D28" s="38"/>
    </row>
    <row r="29" spans="1:5" ht="15" customHeight="1" x14ac:dyDescent="0.25">
      <c r="A29" s="186" t="s">
        <v>94</v>
      </c>
      <c r="B29" s="187"/>
      <c r="C29" s="103">
        <f>C9+C11-C19</f>
        <v>3679378.2390000005</v>
      </c>
      <c r="D29" s="82"/>
    </row>
    <row r="30" spans="1:5" ht="15" customHeight="1" x14ac:dyDescent="0.25">
      <c r="A30" s="43" t="s">
        <v>17</v>
      </c>
      <c r="B30" s="44"/>
      <c r="C30" s="184">
        <v>1116459</v>
      </c>
      <c r="D30" s="38"/>
      <c r="E30" s="30"/>
    </row>
    <row r="31" spans="1:5" x14ac:dyDescent="0.25">
      <c r="C31" s="42"/>
      <c r="D31" s="61"/>
      <c r="E31" s="38"/>
    </row>
    <row r="32" spans="1:5" x14ac:dyDescent="0.25">
      <c r="D32" s="30"/>
      <c r="E32" s="82"/>
    </row>
    <row r="33" spans="3:5" x14ac:dyDescent="0.25">
      <c r="C33" s="42"/>
      <c r="D33" s="30"/>
      <c r="E33" s="38"/>
    </row>
    <row r="35" spans="3:5" x14ac:dyDescent="0.25">
      <c r="C35" s="45"/>
    </row>
  </sheetData>
  <sheetProtection formatCells="0" formatColumns="0" formatRows="0" insertColumns="0" insertRows="0" insertHyperlinks="0" deleteColumns="0" deleteRows="0" sort="0" autoFilter="0" pivotTables="0"/>
  <mergeCells count="15">
    <mergeCell ref="A29:B29"/>
    <mergeCell ref="A11:B11"/>
    <mergeCell ref="A14:B14"/>
    <mergeCell ref="B5:C5"/>
    <mergeCell ref="A15:B15"/>
    <mergeCell ref="A12:B12"/>
    <mergeCell ref="A23:B23"/>
    <mergeCell ref="A25:B25"/>
    <mergeCell ref="B1:C1"/>
    <mergeCell ref="A19:B19"/>
    <mergeCell ref="B4:C4"/>
    <mergeCell ref="B2:C2"/>
    <mergeCell ref="B6:C6"/>
    <mergeCell ref="A13:B13"/>
    <mergeCell ref="A9:B9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94"/>
  <sheetViews>
    <sheetView showGridLines="0" zoomScaleNormal="100" workbookViewId="0">
      <selection activeCell="A7" sqref="A7"/>
    </sheetView>
  </sheetViews>
  <sheetFormatPr defaultColWidth="11.42578125" defaultRowHeight="15" x14ac:dyDescent="0.25"/>
  <cols>
    <col min="1" max="1" width="18.85546875" style="1" customWidth="1"/>
    <col min="2" max="2" width="21.42578125" style="2" customWidth="1"/>
    <col min="3" max="3" width="141.85546875" customWidth="1"/>
    <col min="4" max="227" width="8.85546875" customWidth="1"/>
  </cols>
  <sheetData>
    <row r="1" spans="1:3" ht="18.75" x14ac:dyDescent="0.3">
      <c r="B1" s="185" t="s">
        <v>0</v>
      </c>
      <c r="C1" s="185"/>
    </row>
    <row r="2" spans="1:3" ht="18.75" x14ac:dyDescent="0.3">
      <c r="B2" s="185" t="s">
        <v>1</v>
      </c>
      <c r="C2" s="185"/>
    </row>
    <row r="3" spans="1:3" ht="18.75" x14ac:dyDescent="0.3">
      <c r="B3" s="188"/>
      <c r="C3" s="188"/>
    </row>
    <row r="4" spans="1:3" ht="18.75" x14ac:dyDescent="0.3">
      <c r="A4" s="1" t="s">
        <v>18</v>
      </c>
      <c r="B4" s="188" t="s">
        <v>19</v>
      </c>
      <c r="C4" s="188"/>
    </row>
    <row r="5" spans="1:3" ht="18.75" x14ac:dyDescent="0.25">
      <c r="B5" s="189" t="s">
        <v>95</v>
      </c>
      <c r="C5" s="189"/>
    </row>
    <row r="6" spans="1:3" ht="15.75" x14ac:dyDescent="0.25">
      <c r="B6" s="3"/>
      <c r="C6" s="4"/>
    </row>
    <row r="8" spans="1:3" ht="15" customHeight="1" x14ac:dyDescent="0.25">
      <c r="A8" s="63" t="s">
        <v>20</v>
      </c>
      <c r="B8" s="8" t="s">
        <v>21</v>
      </c>
      <c r="C8" s="64" t="s">
        <v>22</v>
      </c>
    </row>
    <row r="9" spans="1:3" ht="15" customHeight="1" x14ac:dyDescent="0.25">
      <c r="A9" s="9" t="s">
        <v>10</v>
      </c>
      <c r="B9" s="10"/>
      <c r="C9" s="11"/>
    </row>
    <row r="10" spans="1:3" ht="15" customHeight="1" x14ac:dyDescent="0.25">
      <c r="A10" s="111">
        <v>43679</v>
      </c>
      <c r="B10" s="112">
        <v>26868</v>
      </c>
      <c r="C10" s="116" t="s">
        <v>510</v>
      </c>
    </row>
    <row r="11" spans="1:3" ht="15" customHeight="1" x14ac:dyDescent="0.25">
      <c r="A11" s="111">
        <v>43682</v>
      </c>
      <c r="B11" s="112">
        <v>11369.6</v>
      </c>
      <c r="C11" s="116" t="s">
        <v>511</v>
      </c>
    </row>
    <row r="12" spans="1:3" ht="15" customHeight="1" x14ac:dyDescent="0.25">
      <c r="A12" s="99" t="s">
        <v>23</v>
      </c>
      <c r="B12" s="96">
        <f>SUM(B10:B11)</f>
        <v>38237.599999999999</v>
      </c>
      <c r="C12" s="52"/>
    </row>
    <row r="13" spans="1:3" ht="15" customHeight="1" x14ac:dyDescent="0.25">
      <c r="A13" s="75" t="s">
        <v>11</v>
      </c>
      <c r="B13" s="76"/>
      <c r="C13" s="77"/>
    </row>
    <row r="14" spans="1:3" ht="15" customHeight="1" x14ac:dyDescent="0.25">
      <c r="A14" s="111">
        <v>43682.788576388732</v>
      </c>
      <c r="B14" s="162">
        <v>1275</v>
      </c>
      <c r="C14" s="163" t="s">
        <v>764</v>
      </c>
    </row>
    <row r="15" spans="1:3" ht="15" customHeight="1" x14ac:dyDescent="0.25">
      <c r="A15" s="111">
        <v>43682.783645833377</v>
      </c>
      <c r="B15" s="162">
        <v>1317.5</v>
      </c>
      <c r="C15" s="164" t="s">
        <v>765</v>
      </c>
    </row>
    <row r="16" spans="1:3" ht="15" customHeight="1" x14ac:dyDescent="0.25">
      <c r="A16" s="111">
        <v>43682.784236111213</v>
      </c>
      <c r="B16" s="162">
        <v>1845</v>
      </c>
      <c r="C16" s="164" t="s">
        <v>512</v>
      </c>
    </row>
    <row r="17" spans="1:3" ht="15" customHeight="1" x14ac:dyDescent="0.25">
      <c r="A17" s="111">
        <v>43682.785856481642</v>
      </c>
      <c r="B17" s="162">
        <v>2297.5</v>
      </c>
      <c r="C17" s="164" t="s">
        <v>513</v>
      </c>
    </row>
    <row r="18" spans="1:3" ht="15" customHeight="1" x14ac:dyDescent="0.25">
      <c r="A18" s="111">
        <v>43682.749317129608</v>
      </c>
      <c r="B18" s="162">
        <v>2811</v>
      </c>
      <c r="C18" s="164" t="s">
        <v>514</v>
      </c>
    </row>
    <row r="19" spans="1:3" ht="15" customHeight="1" x14ac:dyDescent="0.25">
      <c r="A19" s="111">
        <v>43682.785358796362</v>
      </c>
      <c r="B19" s="162">
        <v>3060</v>
      </c>
      <c r="C19" s="164" t="s">
        <v>515</v>
      </c>
    </row>
    <row r="20" spans="1:3" ht="15" customHeight="1" x14ac:dyDescent="0.25">
      <c r="A20" s="111">
        <v>43682.78288194444</v>
      </c>
      <c r="B20" s="162">
        <v>3277.5</v>
      </c>
      <c r="C20" s="164" t="s">
        <v>516</v>
      </c>
    </row>
    <row r="21" spans="1:3" ht="15" customHeight="1" x14ac:dyDescent="0.25">
      <c r="A21" s="111">
        <v>43682.79035879625</v>
      </c>
      <c r="B21" s="162">
        <v>3970</v>
      </c>
      <c r="C21" s="164" t="s">
        <v>517</v>
      </c>
    </row>
    <row r="22" spans="1:3" ht="15" customHeight="1" x14ac:dyDescent="0.25">
      <c r="A22" s="111">
        <v>43682.786412036978</v>
      </c>
      <c r="B22" s="162">
        <v>4317.5</v>
      </c>
      <c r="C22" s="164" t="s">
        <v>518</v>
      </c>
    </row>
    <row r="23" spans="1:3" ht="15" customHeight="1" x14ac:dyDescent="0.25">
      <c r="A23" s="111">
        <v>43682.787905092817</v>
      </c>
      <c r="B23" s="162">
        <v>7740</v>
      </c>
      <c r="C23" s="164" t="s">
        <v>519</v>
      </c>
    </row>
    <row r="24" spans="1:3" ht="15" customHeight="1" x14ac:dyDescent="0.25">
      <c r="A24" s="111">
        <v>43682.748784722295</v>
      </c>
      <c r="B24" s="162">
        <v>12025</v>
      </c>
      <c r="C24" s="164" t="s">
        <v>520</v>
      </c>
    </row>
    <row r="25" spans="1:3" ht="15" customHeight="1" x14ac:dyDescent="0.25">
      <c r="A25" s="111">
        <v>43682.752337962855</v>
      </c>
      <c r="B25" s="162">
        <v>17427</v>
      </c>
      <c r="C25" s="164" t="s">
        <v>521</v>
      </c>
    </row>
    <row r="26" spans="1:3" ht="15" customHeight="1" x14ac:dyDescent="0.25">
      <c r="A26" s="111">
        <v>43682.78989583347</v>
      </c>
      <c r="B26" s="162">
        <v>48056.54</v>
      </c>
      <c r="C26" s="164" t="s">
        <v>522</v>
      </c>
    </row>
    <row r="27" spans="1:3" ht="15" customHeight="1" x14ac:dyDescent="0.25">
      <c r="A27" s="111">
        <v>43683.651458333246</v>
      </c>
      <c r="B27" s="162">
        <v>4702</v>
      </c>
      <c r="C27" s="164" t="s">
        <v>523</v>
      </c>
    </row>
    <row r="28" spans="1:3" ht="15" customHeight="1" x14ac:dyDescent="0.25">
      <c r="A28" s="111">
        <v>43684.487997685093</v>
      </c>
      <c r="B28" s="162">
        <v>10780</v>
      </c>
      <c r="C28" s="164" t="s">
        <v>524</v>
      </c>
    </row>
    <row r="29" spans="1:3" ht="15" customHeight="1" x14ac:dyDescent="0.25">
      <c r="A29" s="111">
        <v>43686.668460648041</v>
      </c>
      <c r="B29" s="162">
        <v>1080</v>
      </c>
      <c r="C29" s="164" t="s">
        <v>525</v>
      </c>
    </row>
    <row r="30" spans="1:3" ht="15" customHeight="1" x14ac:dyDescent="0.25">
      <c r="A30" s="111">
        <v>43686.772592592519</v>
      </c>
      <c r="B30" s="162">
        <v>2040</v>
      </c>
      <c r="C30" s="164" t="s">
        <v>526</v>
      </c>
    </row>
    <row r="31" spans="1:3" ht="15" customHeight="1" x14ac:dyDescent="0.25">
      <c r="A31" s="111">
        <v>43689.937245370355</v>
      </c>
      <c r="B31" s="162">
        <v>1852</v>
      </c>
      <c r="C31" s="164" t="s">
        <v>527</v>
      </c>
    </row>
    <row r="32" spans="1:3" ht="15" customHeight="1" x14ac:dyDescent="0.25">
      <c r="A32" s="111">
        <v>43689.938564814627</v>
      </c>
      <c r="B32" s="162">
        <v>3840</v>
      </c>
      <c r="C32" s="164" t="s">
        <v>528</v>
      </c>
    </row>
    <row r="33" spans="1:3" ht="15" customHeight="1" x14ac:dyDescent="0.25">
      <c r="A33" s="111">
        <v>43692.052962963004</v>
      </c>
      <c r="B33" s="162">
        <v>2773.5</v>
      </c>
      <c r="C33" s="164" t="s">
        <v>529</v>
      </c>
    </row>
    <row r="34" spans="1:3" ht="15" customHeight="1" x14ac:dyDescent="0.25">
      <c r="A34" s="111">
        <v>43692.054178240709</v>
      </c>
      <c r="B34" s="162">
        <v>33438</v>
      </c>
      <c r="C34" s="164" t="s">
        <v>530</v>
      </c>
    </row>
    <row r="35" spans="1:3" ht="15" customHeight="1" x14ac:dyDescent="0.25">
      <c r="A35" s="111">
        <v>43706.052199074067</v>
      </c>
      <c r="B35" s="162">
        <v>1963.5</v>
      </c>
      <c r="C35" s="164" t="s">
        <v>531</v>
      </c>
    </row>
    <row r="36" spans="1:3" ht="15" customHeight="1" x14ac:dyDescent="0.25">
      <c r="A36" s="100" t="s">
        <v>23</v>
      </c>
      <c r="B36" s="97">
        <f>SUM(B14:B35)</f>
        <v>171888.54</v>
      </c>
      <c r="C36" s="89"/>
    </row>
    <row r="37" spans="1:3" ht="15" customHeight="1" x14ac:dyDescent="0.25">
      <c r="A37" s="12" t="s">
        <v>12</v>
      </c>
      <c r="B37" s="13"/>
      <c r="C37" s="14"/>
    </row>
    <row r="38" spans="1:3" ht="15" customHeight="1" x14ac:dyDescent="0.25">
      <c r="A38" s="111">
        <v>43682.758460648358</v>
      </c>
      <c r="B38" s="162">
        <v>4900</v>
      </c>
      <c r="C38" s="164" t="s">
        <v>533</v>
      </c>
    </row>
    <row r="39" spans="1:3" ht="15" customHeight="1" x14ac:dyDescent="0.25">
      <c r="A39" s="111">
        <v>43682.746145833284</v>
      </c>
      <c r="B39" s="162">
        <v>5000</v>
      </c>
      <c r="C39" s="164" t="s">
        <v>534</v>
      </c>
    </row>
    <row r="40" spans="1:3" ht="15" customHeight="1" x14ac:dyDescent="0.25">
      <c r="A40" s="111">
        <v>43682.730092592537</v>
      </c>
      <c r="B40" s="162">
        <v>9700</v>
      </c>
      <c r="C40" s="164" t="s">
        <v>535</v>
      </c>
    </row>
    <row r="41" spans="1:3" ht="15" customHeight="1" x14ac:dyDescent="0.25">
      <c r="A41" s="111">
        <v>43682.728993055411</v>
      </c>
      <c r="B41" s="162">
        <v>14000</v>
      </c>
      <c r="C41" s="164" t="s">
        <v>536</v>
      </c>
    </row>
    <row r="42" spans="1:3" ht="15" customHeight="1" x14ac:dyDescent="0.25">
      <c r="A42" s="111">
        <v>43686.672962963115</v>
      </c>
      <c r="B42" s="162">
        <v>4000</v>
      </c>
      <c r="C42" s="164" t="s">
        <v>537</v>
      </c>
    </row>
    <row r="43" spans="1:3" ht="15" customHeight="1" x14ac:dyDescent="0.25">
      <c r="A43" s="111">
        <v>43686.75049768528</v>
      </c>
      <c r="B43" s="162">
        <v>9000</v>
      </c>
      <c r="C43" s="164" t="s">
        <v>538</v>
      </c>
    </row>
    <row r="44" spans="1:3" ht="15" customHeight="1" x14ac:dyDescent="0.25">
      <c r="A44" s="111">
        <v>43689.935856481548</v>
      </c>
      <c r="B44" s="162">
        <v>1200</v>
      </c>
      <c r="C44" s="164" t="s">
        <v>539</v>
      </c>
    </row>
    <row r="45" spans="1:3" ht="15" customHeight="1" x14ac:dyDescent="0.25">
      <c r="A45" s="111">
        <v>43689.718043981586</v>
      </c>
      <c r="B45" s="162">
        <v>7800</v>
      </c>
      <c r="C45" s="164" t="s">
        <v>540</v>
      </c>
    </row>
    <row r="46" spans="1:3" ht="15" customHeight="1" x14ac:dyDescent="0.25">
      <c r="A46" s="111">
        <v>43689.719965277705</v>
      </c>
      <c r="B46" s="162">
        <v>10400</v>
      </c>
      <c r="C46" s="164" t="s">
        <v>541</v>
      </c>
    </row>
    <row r="47" spans="1:3" ht="15" customHeight="1" x14ac:dyDescent="0.25">
      <c r="A47" s="111">
        <v>43689.935659722425</v>
      </c>
      <c r="B47" s="162">
        <v>15600</v>
      </c>
      <c r="C47" s="164" t="s">
        <v>542</v>
      </c>
    </row>
    <row r="48" spans="1:3" ht="15" customHeight="1" x14ac:dyDescent="0.25">
      <c r="A48" s="111">
        <v>43690.05305555556</v>
      </c>
      <c r="B48" s="162">
        <v>10800</v>
      </c>
      <c r="C48" s="164" t="s">
        <v>543</v>
      </c>
    </row>
    <row r="49" spans="1:3" ht="15" customHeight="1" x14ac:dyDescent="0.25">
      <c r="A49" s="111">
        <v>43691.827951388899</v>
      </c>
      <c r="B49" s="162">
        <v>3000</v>
      </c>
      <c r="C49" s="164" t="s">
        <v>544</v>
      </c>
    </row>
    <row r="50" spans="1:3" ht="15" customHeight="1" x14ac:dyDescent="0.25">
      <c r="A50" s="111">
        <v>43691.051828703843</v>
      </c>
      <c r="B50" s="162">
        <v>3944</v>
      </c>
      <c r="C50" s="164" t="s">
        <v>545</v>
      </c>
    </row>
    <row r="51" spans="1:3" ht="15" customHeight="1" x14ac:dyDescent="0.25">
      <c r="A51" s="111">
        <v>43691.051655092742</v>
      </c>
      <c r="B51" s="162">
        <v>5600</v>
      </c>
      <c r="C51" s="164" t="s">
        <v>546</v>
      </c>
    </row>
    <row r="52" spans="1:3" ht="15" customHeight="1" x14ac:dyDescent="0.25">
      <c r="A52" s="111">
        <v>43691.050752314739</v>
      </c>
      <c r="B52" s="162">
        <v>6900</v>
      </c>
      <c r="C52" s="164" t="s">
        <v>547</v>
      </c>
    </row>
    <row r="53" spans="1:3" ht="15" customHeight="1" x14ac:dyDescent="0.25">
      <c r="A53" s="111">
        <v>43691.049849537201</v>
      </c>
      <c r="B53" s="162">
        <v>8200</v>
      </c>
      <c r="C53" s="164" t="s">
        <v>548</v>
      </c>
    </row>
    <row r="54" spans="1:3" ht="15" customHeight="1" x14ac:dyDescent="0.25">
      <c r="A54" s="111">
        <v>43691.049895833246</v>
      </c>
      <c r="B54" s="162">
        <v>9200</v>
      </c>
      <c r="C54" s="164" t="s">
        <v>549</v>
      </c>
    </row>
    <row r="55" spans="1:3" ht="15" customHeight="1" x14ac:dyDescent="0.25">
      <c r="A55" s="111">
        <v>43696.829814814962</v>
      </c>
      <c r="B55" s="162">
        <v>5950</v>
      </c>
      <c r="C55" s="164" t="s">
        <v>550</v>
      </c>
    </row>
    <row r="56" spans="1:3" ht="15" customHeight="1" x14ac:dyDescent="0.25">
      <c r="A56" s="111">
        <v>43696.834756944329</v>
      </c>
      <c r="B56" s="162">
        <v>8500</v>
      </c>
      <c r="C56" s="164" t="s">
        <v>551</v>
      </c>
    </row>
    <row r="57" spans="1:3" ht="15" customHeight="1" x14ac:dyDescent="0.25">
      <c r="A57" s="111">
        <v>43696.834780092817</v>
      </c>
      <c r="B57" s="162">
        <v>13205</v>
      </c>
      <c r="C57" s="164" t="s">
        <v>552</v>
      </c>
    </row>
    <row r="58" spans="1:3" ht="15" customHeight="1" x14ac:dyDescent="0.25">
      <c r="A58" s="111">
        <v>43703.706909722183</v>
      </c>
      <c r="B58" s="162">
        <v>5300</v>
      </c>
      <c r="C58" s="164" t="s">
        <v>553</v>
      </c>
    </row>
    <row r="59" spans="1:3" ht="15" customHeight="1" x14ac:dyDescent="0.25">
      <c r="A59" s="111">
        <v>43703.704375000205</v>
      </c>
      <c r="B59" s="162">
        <v>12600</v>
      </c>
      <c r="C59" s="164" t="s">
        <v>554</v>
      </c>
    </row>
    <row r="60" spans="1:3" ht="15" customHeight="1" x14ac:dyDescent="0.25">
      <c r="A60" s="111">
        <v>43705.977546296082</v>
      </c>
      <c r="B60" s="162">
        <v>4000</v>
      </c>
      <c r="C60" s="164" t="s">
        <v>532</v>
      </c>
    </row>
    <row r="61" spans="1:3" ht="15" customHeight="1" x14ac:dyDescent="0.25">
      <c r="A61" s="111">
        <v>43705.980937500019</v>
      </c>
      <c r="B61" s="162">
        <v>6000</v>
      </c>
      <c r="C61" s="164" t="s">
        <v>555</v>
      </c>
    </row>
    <row r="62" spans="1:3" ht="15" customHeight="1" x14ac:dyDescent="0.25">
      <c r="A62" s="111">
        <v>43706.051944444422</v>
      </c>
      <c r="B62" s="162">
        <v>2000</v>
      </c>
      <c r="C62" s="164" t="s">
        <v>556</v>
      </c>
    </row>
    <row r="63" spans="1:3" ht="15" customHeight="1" x14ac:dyDescent="0.25">
      <c r="A63" s="165" t="s">
        <v>559</v>
      </c>
      <c r="B63" s="154">
        <v>55680</v>
      </c>
      <c r="C63" s="155" t="s">
        <v>501</v>
      </c>
    </row>
    <row r="64" spans="1:3" s="37" customFormat="1" ht="15" customHeight="1" x14ac:dyDescent="0.25">
      <c r="A64" s="132" t="s">
        <v>23</v>
      </c>
      <c r="B64" s="133">
        <f>SUM(B38:B63)</f>
        <v>242479</v>
      </c>
      <c r="C64" s="91"/>
    </row>
    <row r="65" spans="1:3" s="59" customFormat="1" ht="15" customHeight="1" x14ac:dyDescent="0.25">
      <c r="A65" s="108" t="s">
        <v>71</v>
      </c>
      <c r="B65" s="109"/>
      <c r="C65" s="110"/>
    </row>
    <row r="66" spans="1:3" s="59" customFormat="1" ht="15" customHeight="1" x14ac:dyDescent="0.25">
      <c r="A66" s="111">
        <v>43682.627870370168</v>
      </c>
      <c r="B66" s="162">
        <v>56450</v>
      </c>
      <c r="C66" s="164" t="s">
        <v>557</v>
      </c>
    </row>
    <row r="67" spans="1:3" s="59" customFormat="1" ht="15" customHeight="1" x14ac:dyDescent="0.25">
      <c r="A67" s="111">
        <v>43700.770787036978</v>
      </c>
      <c r="B67" s="162">
        <v>208635</v>
      </c>
      <c r="C67" s="164" t="s">
        <v>558</v>
      </c>
    </row>
    <row r="68" spans="1:3" s="113" customFormat="1" ht="15" customHeight="1" x14ac:dyDescent="0.25">
      <c r="A68" s="114" t="s">
        <v>23</v>
      </c>
      <c r="B68" s="115">
        <f>SUM(B66:B67)</f>
        <v>265085</v>
      </c>
      <c r="C68" s="116"/>
    </row>
    <row r="69" spans="1:3" ht="15" customHeight="1" x14ac:dyDescent="0.25">
      <c r="A69" s="65" t="s">
        <v>24</v>
      </c>
      <c r="B69" s="66"/>
      <c r="C69" s="67"/>
    </row>
    <row r="70" spans="1:3" s="37" customFormat="1" ht="15" customHeight="1" x14ac:dyDescent="0.25">
      <c r="A70" s="111">
        <v>43697.049652777612</v>
      </c>
      <c r="B70" s="162">
        <v>5000</v>
      </c>
      <c r="C70" s="182" t="s">
        <v>564</v>
      </c>
    </row>
    <row r="71" spans="1:3" s="37" customFormat="1" ht="15" customHeight="1" x14ac:dyDescent="0.25">
      <c r="A71" s="99" t="s">
        <v>23</v>
      </c>
      <c r="B71" s="98">
        <f>SUM(B70)</f>
        <v>5000</v>
      </c>
      <c r="C71" s="52"/>
    </row>
    <row r="72" spans="1:3" ht="15" customHeight="1" x14ac:dyDescent="0.25">
      <c r="A72" s="79" t="s">
        <v>14</v>
      </c>
      <c r="B72" s="80"/>
      <c r="C72" s="81"/>
    </row>
    <row r="73" spans="1:3" ht="15" customHeight="1" x14ac:dyDescent="0.25">
      <c r="A73" s="165" t="s">
        <v>559</v>
      </c>
      <c r="B73" s="145">
        <v>6837</v>
      </c>
      <c r="C73" s="116" t="s">
        <v>502</v>
      </c>
    </row>
    <row r="74" spans="1:3" ht="15" customHeight="1" x14ac:dyDescent="0.25">
      <c r="A74" s="165" t="s">
        <v>559</v>
      </c>
      <c r="B74" s="156">
        <v>110161.73</v>
      </c>
      <c r="C74" s="157" t="s">
        <v>503</v>
      </c>
    </row>
    <row r="75" spans="1:3" ht="15" customHeight="1" x14ac:dyDescent="0.25">
      <c r="A75" s="99" t="s">
        <v>23</v>
      </c>
      <c r="B75" s="147">
        <f>SUM(B73:B74)</f>
        <v>116998.73</v>
      </c>
      <c r="C75" s="142"/>
    </row>
    <row r="76" spans="1:3" ht="15" customHeight="1" x14ac:dyDescent="0.25">
      <c r="A76" s="136" t="s">
        <v>25</v>
      </c>
      <c r="B76" s="137"/>
      <c r="C76" s="138"/>
    </row>
    <row r="77" spans="1:3" ht="15" customHeight="1" x14ac:dyDescent="0.25">
      <c r="A77" s="165" t="s">
        <v>559</v>
      </c>
      <c r="B77" s="134">
        <v>111543.06</v>
      </c>
      <c r="C77" s="135" t="s">
        <v>504</v>
      </c>
    </row>
    <row r="78" spans="1:3" ht="15" customHeight="1" x14ac:dyDescent="0.25">
      <c r="A78" s="165" t="s">
        <v>559</v>
      </c>
      <c r="B78" s="144">
        <v>3230</v>
      </c>
      <c r="C78" s="152" t="s">
        <v>505</v>
      </c>
    </row>
    <row r="79" spans="1:3" ht="15" customHeight="1" x14ac:dyDescent="0.25">
      <c r="A79" s="101" t="s">
        <v>23</v>
      </c>
      <c r="B79" s="98">
        <f>SUM(B77:B78)</f>
        <v>114773.06</v>
      </c>
      <c r="C79" s="52"/>
    </row>
    <row r="80" spans="1:3" ht="15" customHeight="1" x14ac:dyDescent="0.25">
      <c r="A80" s="75" t="s">
        <v>16</v>
      </c>
      <c r="B80" s="78"/>
      <c r="C80" s="77"/>
    </row>
    <row r="81" spans="1:3" ht="15" customHeight="1" x14ac:dyDescent="0.25">
      <c r="A81" s="111">
        <v>43679.716921296436</v>
      </c>
      <c r="B81" s="162">
        <v>20100</v>
      </c>
      <c r="C81" s="157" t="s">
        <v>766</v>
      </c>
    </row>
    <row r="82" spans="1:3" ht="15" customHeight="1" x14ac:dyDescent="0.25">
      <c r="A82" s="111">
        <v>43682.68925925903</v>
      </c>
      <c r="B82" s="162">
        <v>400</v>
      </c>
      <c r="C82" s="157" t="s">
        <v>560</v>
      </c>
    </row>
    <row r="83" spans="1:3" ht="15" customHeight="1" x14ac:dyDescent="0.25">
      <c r="A83" s="111">
        <v>43682.677256944589</v>
      </c>
      <c r="B83" s="162">
        <v>12000</v>
      </c>
      <c r="C83" s="157" t="s">
        <v>561</v>
      </c>
    </row>
    <row r="84" spans="1:3" ht="15" customHeight="1" x14ac:dyDescent="0.25">
      <c r="A84" s="111">
        <v>43682.648541666567</v>
      </c>
      <c r="B84" s="162">
        <v>18207</v>
      </c>
      <c r="C84" s="182" t="s">
        <v>767</v>
      </c>
    </row>
    <row r="85" spans="1:3" ht="15" customHeight="1" x14ac:dyDescent="0.25">
      <c r="A85" s="111">
        <v>43692.054293981288</v>
      </c>
      <c r="B85" s="162">
        <v>11000</v>
      </c>
      <c r="C85" s="182" t="s">
        <v>562</v>
      </c>
    </row>
    <row r="86" spans="1:3" ht="15" customHeight="1" x14ac:dyDescent="0.25">
      <c r="A86" s="111">
        <v>43697.758032407612</v>
      </c>
      <c r="B86" s="162">
        <v>3000</v>
      </c>
      <c r="C86" s="182" t="s">
        <v>563</v>
      </c>
    </row>
    <row r="87" spans="1:3" ht="15" customHeight="1" x14ac:dyDescent="0.25">
      <c r="A87" s="111">
        <v>43706.052256944589</v>
      </c>
      <c r="B87" s="162">
        <v>6000</v>
      </c>
      <c r="C87" s="157" t="s">
        <v>565</v>
      </c>
    </row>
    <row r="88" spans="1:3" ht="15" customHeight="1" x14ac:dyDescent="0.25">
      <c r="A88" s="165" t="s">
        <v>559</v>
      </c>
      <c r="B88" s="162">
        <v>6998.92</v>
      </c>
      <c r="C88" s="157" t="s">
        <v>566</v>
      </c>
    </row>
    <row r="89" spans="1:3" ht="15" customHeight="1" x14ac:dyDescent="0.25">
      <c r="A89" s="165" t="s">
        <v>559</v>
      </c>
      <c r="B89" s="162">
        <v>11440</v>
      </c>
      <c r="C89" s="157" t="s">
        <v>567</v>
      </c>
    </row>
    <row r="90" spans="1:3" ht="15" customHeight="1" x14ac:dyDescent="0.25">
      <c r="A90" s="165" t="s">
        <v>559</v>
      </c>
      <c r="B90" s="162">
        <v>16490.36</v>
      </c>
      <c r="C90" s="157" t="s">
        <v>502</v>
      </c>
    </row>
    <row r="91" spans="1:3" ht="15" customHeight="1" x14ac:dyDescent="0.25">
      <c r="A91" s="165" t="s">
        <v>559</v>
      </c>
      <c r="B91" s="162">
        <v>165120.73000000001</v>
      </c>
      <c r="C91" s="157" t="s">
        <v>506</v>
      </c>
    </row>
    <row r="92" spans="1:3" ht="15" customHeight="1" x14ac:dyDescent="0.25">
      <c r="A92" s="165" t="s">
        <v>559</v>
      </c>
      <c r="B92" s="162">
        <v>3243</v>
      </c>
      <c r="C92" s="157" t="s">
        <v>507</v>
      </c>
    </row>
    <row r="93" spans="1:3" ht="15" customHeight="1" x14ac:dyDescent="0.25">
      <c r="A93" s="146" t="s">
        <v>23</v>
      </c>
      <c r="B93" s="153">
        <f>SUM(B81:B92)</f>
        <v>274000.01</v>
      </c>
      <c r="C93" s="129"/>
    </row>
    <row r="94" spans="1:3" ht="15" customHeight="1" x14ac:dyDescent="0.25">
      <c r="A94" s="73" t="s">
        <v>23</v>
      </c>
      <c r="B94" s="74">
        <f>B12+B36+B64+B68+B71+B75+B79+B93</f>
        <v>1228461.94</v>
      </c>
      <c r="C94" s="130"/>
    </row>
  </sheetData>
  <sheetProtection formatCells="0" formatColumns="0" formatRows="0" insertColumns="0" insertRows="0" insertHyperlinks="0" deleteColumns="0" deleteRows="0" sort="0" autoFilter="0" pivotTables="0"/>
  <mergeCells count="5">
    <mergeCell ref="B1:C1"/>
    <mergeCell ref="B2:C2"/>
    <mergeCell ref="B3:C3"/>
    <mergeCell ref="B4:C4"/>
    <mergeCell ref="B5:C5"/>
  </mergeCells>
  <conditionalFormatting sqref="C12 C81:C92 C70:C71">
    <cfRule type="containsText" dxfId="14" priority="109" operator="containsText" text="стерилизация">
      <formula>NOT(ISERROR(SEARCH("стерилизация",C12)))</formula>
    </cfRule>
    <cfRule type="containsText" dxfId="13" priority="110" operator="containsText" text="стерилизация">
      <formula>NOT(ISERROR(SEARCH("стерилизация",C12)))</formula>
    </cfRule>
    <cfRule type="containsText" dxfId="12" priority="111" operator="containsText" text="лечение">
      <formula>NOT(ISERROR(SEARCH("лечение",C12)))</formula>
    </cfRule>
  </conditionalFormatting>
  <conditionalFormatting sqref="C64">
    <cfRule type="containsText" dxfId="11" priority="85" operator="containsText" text="стерилизация">
      <formula>NOT(ISERROR(SEARCH("стерилизация",C64)))</formula>
    </cfRule>
    <cfRule type="containsText" dxfId="10" priority="86" operator="containsText" text="стерилизация">
      <formula>NOT(ISERROR(SEARCH("стерилизация",C64)))</formula>
    </cfRule>
    <cfRule type="containsText" dxfId="9" priority="87" operator="containsText" text="лечение">
      <formula>NOT(ISERROR(SEARCH("лечение",C64)))</formula>
    </cfRule>
  </conditionalFormatting>
  <conditionalFormatting sqref="C68">
    <cfRule type="containsText" dxfId="8" priority="49" operator="containsText" text="стерилизация">
      <formula>NOT(ISERROR(SEARCH("стерилизация",C68)))</formula>
    </cfRule>
    <cfRule type="containsText" dxfId="7" priority="50" operator="containsText" text="стерилизация">
      <formula>NOT(ISERROR(SEARCH("стерилизация",C68)))</formula>
    </cfRule>
    <cfRule type="containsText" dxfId="6" priority="51" operator="containsText" text="лечение">
      <formula>NOT(ISERROR(SEARCH("лечение",C68)))</formula>
    </cfRule>
  </conditionalFormatting>
  <conditionalFormatting sqref="C73:C74">
    <cfRule type="containsText" dxfId="5" priority="7" operator="containsText" text="стерилизация">
      <formula>NOT(ISERROR(SEARCH("стерилизация",C73)))</formula>
    </cfRule>
    <cfRule type="containsText" dxfId="4" priority="8" operator="containsText" text="стерилизация">
      <formula>NOT(ISERROR(SEARCH("стерилизация",C73)))</formula>
    </cfRule>
    <cfRule type="containsText" dxfId="3" priority="9" operator="containsText" text="лечение">
      <formula>NOT(ISERROR(SEARCH("лечение",C73)))</formula>
    </cfRule>
  </conditionalFormatting>
  <conditionalFormatting sqref="C10:C11">
    <cfRule type="containsText" dxfId="2" priority="4" operator="containsText" text="стерилизация">
      <formula>NOT(ISERROR(SEARCH("стерилизация",C10)))</formula>
    </cfRule>
    <cfRule type="containsText" dxfId="1" priority="5" operator="containsText" text="стерилизация">
      <formula>NOT(ISERROR(SEARCH("стерилизация",C10)))</formula>
    </cfRule>
    <cfRule type="containsText" dxfId="0" priority="6" operator="containsText" text="лечение">
      <formula>NOT(ISERROR(SEARCH("лечение",C10)))</formula>
    </cfRule>
  </conditionalFormatting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F475"/>
  <sheetViews>
    <sheetView showGridLines="0" workbookViewId="0">
      <selection activeCell="A8" sqref="A8"/>
    </sheetView>
  </sheetViews>
  <sheetFormatPr defaultColWidth="11.42578125" defaultRowHeight="15" x14ac:dyDescent="0.25"/>
  <cols>
    <col min="1" max="3" width="20.7109375" style="1" customWidth="1"/>
    <col min="4" max="4" width="28.28515625" style="6" customWidth="1"/>
    <col min="5" max="5" width="61.5703125" customWidth="1"/>
    <col min="6" max="256" width="8.85546875" customWidth="1"/>
  </cols>
  <sheetData>
    <row r="1" spans="1:5" ht="18.75" x14ac:dyDescent="0.3">
      <c r="C1" s="196" t="s">
        <v>0</v>
      </c>
      <c r="D1" s="196"/>
      <c r="E1" s="196"/>
    </row>
    <row r="2" spans="1:5" ht="18.75" x14ac:dyDescent="0.3">
      <c r="C2" s="196" t="s">
        <v>1</v>
      </c>
      <c r="D2" s="196"/>
      <c r="E2" s="196"/>
    </row>
    <row r="3" spans="1:5" ht="18" customHeight="1" x14ac:dyDescent="0.3">
      <c r="C3" s="90"/>
      <c r="D3" s="94"/>
    </row>
    <row r="4" spans="1:5" ht="18.75" x14ac:dyDescent="0.25">
      <c r="C4" s="197" t="s">
        <v>26</v>
      </c>
      <c r="D4" s="197"/>
      <c r="E4" s="197"/>
    </row>
    <row r="5" spans="1:5" ht="18.75" x14ac:dyDescent="0.25">
      <c r="C5" s="197" t="s">
        <v>27</v>
      </c>
      <c r="D5" s="197"/>
      <c r="E5" s="197"/>
    </row>
    <row r="6" spans="1:5" ht="18.75" x14ac:dyDescent="0.3">
      <c r="C6" s="198" t="s">
        <v>95</v>
      </c>
      <c r="D6" s="198"/>
      <c r="E6" s="198"/>
    </row>
    <row r="9" spans="1:5" ht="30" customHeight="1" x14ac:dyDescent="0.25">
      <c r="A9" s="31" t="s">
        <v>28</v>
      </c>
      <c r="B9" s="32" t="s">
        <v>29</v>
      </c>
      <c r="C9" s="33" t="s">
        <v>30</v>
      </c>
      <c r="D9" s="36" t="s">
        <v>31</v>
      </c>
      <c r="E9" s="21" t="s">
        <v>22</v>
      </c>
    </row>
    <row r="10" spans="1:5" ht="15" customHeight="1" x14ac:dyDescent="0.25">
      <c r="A10" s="54">
        <v>43677.311064814814</v>
      </c>
      <c r="B10" s="54">
        <v>43678</v>
      </c>
      <c r="C10" s="62">
        <v>46.1</v>
      </c>
      <c r="D10" s="46" t="s">
        <v>36</v>
      </c>
      <c r="E10" s="179" t="s">
        <v>32</v>
      </c>
    </row>
    <row r="11" spans="1:5" ht="15" customHeight="1" x14ac:dyDescent="0.25">
      <c r="A11" s="54">
        <v>43677.356932870367</v>
      </c>
      <c r="B11" s="54">
        <v>43678</v>
      </c>
      <c r="C11" s="62">
        <v>971</v>
      </c>
      <c r="D11" s="46" t="s">
        <v>33</v>
      </c>
      <c r="E11" s="55" t="s">
        <v>32</v>
      </c>
    </row>
    <row r="12" spans="1:5" ht="15" customHeight="1" x14ac:dyDescent="0.25">
      <c r="A12" s="54">
        <v>43677.447696759256</v>
      </c>
      <c r="B12" s="54">
        <v>43678</v>
      </c>
      <c r="C12" s="62">
        <v>971</v>
      </c>
      <c r="D12" s="46" t="s">
        <v>72</v>
      </c>
      <c r="E12" s="55" t="s">
        <v>32</v>
      </c>
    </row>
    <row r="13" spans="1:5" ht="15" customHeight="1" x14ac:dyDescent="0.25">
      <c r="A13" s="54">
        <v>43677.606041666666</v>
      </c>
      <c r="B13" s="54">
        <v>43678</v>
      </c>
      <c r="C13" s="62">
        <v>953.52</v>
      </c>
      <c r="D13" s="46" t="s">
        <v>34</v>
      </c>
      <c r="E13" s="55" t="s">
        <v>76</v>
      </c>
    </row>
    <row r="14" spans="1:5" ht="15" customHeight="1" x14ac:dyDescent="0.25">
      <c r="A14" s="54">
        <v>43677.776400462964</v>
      </c>
      <c r="B14" s="54">
        <v>43678</v>
      </c>
      <c r="C14" s="62">
        <v>9710</v>
      </c>
      <c r="D14" s="46" t="s">
        <v>63</v>
      </c>
      <c r="E14" s="55" t="s">
        <v>32</v>
      </c>
    </row>
    <row r="15" spans="1:5" ht="15" customHeight="1" x14ac:dyDescent="0.25">
      <c r="A15" s="54">
        <v>43677.787546296298</v>
      </c>
      <c r="B15" s="54">
        <v>43678</v>
      </c>
      <c r="C15" s="62">
        <v>971</v>
      </c>
      <c r="D15" s="46" t="s">
        <v>73</v>
      </c>
      <c r="E15" s="55" t="s">
        <v>32</v>
      </c>
    </row>
    <row r="16" spans="1:5" ht="15" customHeight="1" x14ac:dyDescent="0.25">
      <c r="A16" s="54">
        <v>43677.80872685185</v>
      </c>
      <c r="B16" s="54">
        <v>43678</v>
      </c>
      <c r="C16" s="62">
        <v>26.1</v>
      </c>
      <c r="D16" s="46" t="s">
        <v>74</v>
      </c>
      <c r="E16" s="55" t="s">
        <v>32</v>
      </c>
    </row>
    <row r="17" spans="1:5" ht="15" customHeight="1" x14ac:dyDescent="0.25">
      <c r="A17" s="54">
        <v>43677.844583333332</v>
      </c>
      <c r="B17" s="54">
        <v>43678</v>
      </c>
      <c r="C17" s="62">
        <v>233.04</v>
      </c>
      <c r="D17" s="46" t="s">
        <v>75</v>
      </c>
      <c r="E17" s="55" t="s">
        <v>32</v>
      </c>
    </row>
    <row r="18" spans="1:5" s="59" customFormat="1" ht="15" customHeight="1" x14ac:dyDescent="0.25">
      <c r="A18" s="149">
        <v>43678.294305555559</v>
      </c>
      <c r="B18" s="54">
        <v>43679</v>
      </c>
      <c r="C18" s="151">
        <v>46.1</v>
      </c>
      <c r="D18" s="150" t="s">
        <v>36</v>
      </c>
      <c r="E18" s="148" t="s">
        <v>32</v>
      </c>
    </row>
    <row r="19" spans="1:5" s="59" customFormat="1" ht="15" customHeight="1" x14ac:dyDescent="0.25">
      <c r="A19" s="54">
        <v>43678.409710648149</v>
      </c>
      <c r="B19" s="54">
        <v>43679</v>
      </c>
      <c r="C19" s="62">
        <v>4805</v>
      </c>
      <c r="D19" s="105" t="s">
        <v>568</v>
      </c>
      <c r="E19" s="55" t="s">
        <v>32</v>
      </c>
    </row>
    <row r="20" spans="1:5" s="59" customFormat="1" ht="15" customHeight="1" x14ac:dyDescent="0.25">
      <c r="A20" s="54">
        <v>43678.416354166664</v>
      </c>
      <c r="B20" s="54">
        <v>43679</v>
      </c>
      <c r="C20" s="62">
        <v>96.1</v>
      </c>
      <c r="D20" s="46" t="s">
        <v>97</v>
      </c>
      <c r="E20" s="55" t="s">
        <v>32</v>
      </c>
    </row>
    <row r="21" spans="1:5" s="59" customFormat="1" ht="15" customHeight="1" x14ac:dyDescent="0.25">
      <c r="A21" s="54">
        <v>43678.438842592594</v>
      </c>
      <c r="B21" s="54">
        <v>43679</v>
      </c>
      <c r="C21" s="62">
        <v>281.58999999999997</v>
      </c>
      <c r="D21" s="46" t="s">
        <v>98</v>
      </c>
      <c r="E21" s="55" t="s">
        <v>32</v>
      </c>
    </row>
    <row r="22" spans="1:5" s="59" customFormat="1" ht="15" customHeight="1" x14ac:dyDescent="0.25">
      <c r="A22" s="54">
        <v>43678.442314814813</v>
      </c>
      <c r="B22" s="54">
        <v>43679</v>
      </c>
      <c r="C22" s="62">
        <v>971</v>
      </c>
      <c r="D22" s="46" t="s">
        <v>99</v>
      </c>
      <c r="E22" s="55" t="s">
        <v>32</v>
      </c>
    </row>
    <row r="23" spans="1:5" s="59" customFormat="1" ht="15" customHeight="1" x14ac:dyDescent="0.25">
      <c r="A23" s="54">
        <v>43678.482314814813</v>
      </c>
      <c r="B23" s="54">
        <v>43679</v>
      </c>
      <c r="C23" s="62">
        <v>96.1</v>
      </c>
      <c r="D23" s="46" t="s">
        <v>100</v>
      </c>
      <c r="E23" s="55" t="s">
        <v>32</v>
      </c>
    </row>
    <row r="24" spans="1:5" s="59" customFormat="1" ht="15" customHeight="1" x14ac:dyDescent="0.25">
      <c r="A24" s="54">
        <v>43678.514548611114</v>
      </c>
      <c r="B24" s="54">
        <v>43679</v>
      </c>
      <c r="C24" s="62">
        <v>291.3</v>
      </c>
      <c r="D24" s="46" t="s">
        <v>101</v>
      </c>
      <c r="E24" s="55" t="s">
        <v>32</v>
      </c>
    </row>
    <row r="25" spans="1:5" s="59" customFormat="1" ht="15" customHeight="1" x14ac:dyDescent="0.25">
      <c r="A25" s="54">
        <v>43678.552233796298</v>
      </c>
      <c r="B25" s="54">
        <v>43679</v>
      </c>
      <c r="C25" s="62">
        <v>485.5</v>
      </c>
      <c r="D25" s="46" t="s">
        <v>102</v>
      </c>
      <c r="E25" s="55" t="s">
        <v>32</v>
      </c>
    </row>
    <row r="26" spans="1:5" s="59" customFormat="1" ht="15" customHeight="1" x14ac:dyDescent="0.25">
      <c r="A26" s="54">
        <v>43678.573923611111</v>
      </c>
      <c r="B26" s="54">
        <v>43679</v>
      </c>
      <c r="C26" s="62">
        <v>3884</v>
      </c>
      <c r="D26" s="46" t="s">
        <v>103</v>
      </c>
      <c r="E26" s="55" t="s">
        <v>32</v>
      </c>
    </row>
    <row r="27" spans="1:5" s="59" customFormat="1" ht="15" customHeight="1" x14ac:dyDescent="0.25">
      <c r="A27" s="54">
        <v>43678.600995370369</v>
      </c>
      <c r="B27" s="54">
        <v>43679</v>
      </c>
      <c r="C27" s="62">
        <v>46.1</v>
      </c>
      <c r="D27" s="46" t="s">
        <v>104</v>
      </c>
      <c r="E27" s="55" t="s">
        <v>32</v>
      </c>
    </row>
    <row r="28" spans="1:5" s="59" customFormat="1" ht="15" customHeight="1" x14ac:dyDescent="0.25">
      <c r="A28" s="54">
        <v>43678.605405092596</v>
      </c>
      <c r="B28" s="54">
        <v>43679</v>
      </c>
      <c r="C28" s="62">
        <v>1942</v>
      </c>
      <c r="D28" s="46" t="s">
        <v>105</v>
      </c>
      <c r="E28" s="55" t="s">
        <v>32</v>
      </c>
    </row>
    <row r="29" spans="1:5" s="59" customFormat="1" ht="15" customHeight="1" x14ac:dyDescent="0.25">
      <c r="A29" s="54">
        <v>43678.878055555557</v>
      </c>
      <c r="B29" s="54">
        <v>43679</v>
      </c>
      <c r="C29" s="62">
        <v>96.1</v>
      </c>
      <c r="D29" s="46" t="s">
        <v>106</v>
      </c>
      <c r="E29" s="55" t="s">
        <v>32</v>
      </c>
    </row>
    <row r="30" spans="1:5" s="59" customFormat="1" ht="15" customHeight="1" x14ac:dyDescent="0.25">
      <c r="A30" s="54">
        <v>43678.996527777781</v>
      </c>
      <c r="B30" s="54">
        <v>43679</v>
      </c>
      <c r="C30" s="62">
        <v>96.1</v>
      </c>
      <c r="D30" s="46" t="s">
        <v>107</v>
      </c>
      <c r="E30" s="55" t="s">
        <v>32</v>
      </c>
    </row>
    <row r="31" spans="1:5" s="59" customFormat="1" ht="15" customHeight="1" x14ac:dyDescent="0.25">
      <c r="A31" s="54">
        <v>43679.375092592592</v>
      </c>
      <c r="B31" s="54">
        <v>43682</v>
      </c>
      <c r="C31" s="62">
        <v>46.1</v>
      </c>
      <c r="D31" s="46" t="s">
        <v>36</v>
      </c>
      <c r="E31" s="55" t="s">
        <v>32</v>
      </c>
    </row>
    <row r="32" spans="1:5" s="59" customFormat="1" ht="15" customHeight="1" x14ac:dyDescent="0.25">
      <c r="A32" s="54">
        <v>43679.512002314812</v>
      </c>
      <c r="B32" s="54">
        <v>43682</v>
      </c>
      <c r="C32" s="62">
        <v>485.5</v>
      </c>
      <c r="D32" s="46" t="s">
        <v>108</v>
      </c>
      <c r="E32" s="55" t="s">
        <v>32</v>
      </c>
    </row>
    <row r="33" spans="1:5" s="59" customFormat="1" ht="15" customHeight="1" x14ac:dyDescent="0.25">
      <c r="A33" s="54">
        <v>43679.530787037038</v>
      </c>
      <c r="B33" s="54">
        <v>43682</v>
      </c>
      <c r="C33" s="62">
        <v>485.5</v>
      </c>
      <c r="D33" s="46" t="s">
        <v>109</v>
      </c>
      <c r="E33" s="55" t="s">
        <v>32</v>
      </c>
    </row>
    <row r="34" spans="1:5" s="59" customFormat="1" ht="15" customHeight="1" x14ac:dyDescent="0.25">
      <c r="A34" s="54">
        <v>43679.549259259256</v>
      </c>
      <c r="B34" s="54">
        <v>43682</v>
      </c>
      <c r="C34" s="62">
        <v>194.2</v>
      </c>
      <c r="D34" s="46" t="s">
        <v>110</v>
      </c>
      <c r="E34" s="55" t="s">
        <v>32</v>
      </c>
    </row>
    <row r="35" spans="1:5" s="59" customFormat="1" ht="15" customHeight="1" x14ac:dyDescent="0.25">
      <c r="A35" s="54">
        <v>43679.57917824074</v>
      </c>
      <c r="B35" s="54">
        <v>43682</v>
      </c>
      <c r="C35" s="62">
        <v>971</v>
      </c>
      <c r="D35" s="46" t="s">
        <v>99</v>
      </c>
      <c r="E35" s="55" t="s">
        <v>32</v>
      </c>
    </row>
    <row r="36" spans="1:5" s="59" customFormat="1" ht="15" customHeight="1" x14ac:dyDescent="0.25">
      <c r="A36" s="54">
        <v>43679.585393518515</v>
      </c>
      <c r="B36" s="54">
        <v>43682</v>
      </c>
      <c r="C36" s="62">
        <v>46.1</v>
      </c>
      <c r="D36" s="46" t="s">
        <v>111</v>
      </c>
      <c r="E36" s="55" t="s">
        <v>32</v>
      </c>
    </row>
    <row r="37" spans="1:5" s="59" customFormat="1" ht="15" customHeight="1" x14ac:dyDescent="0.25">
      <c r="A37" s="54">
        <v>43679.608252314814</v>
      </c>
      <c r="B37" s="54">
        <v>43682</v>
      </c>
      <c r="C37" s="62">
        <v>194.2</v>
      </c>
      <c r="D37" s="46" t="s">
        <v>112</v>
      </c>
      <c r="E37" s="55" t="s">
        <v>32</v>
      </c>
    </row>
    <row r="38" spans="1:5" s="59" customFormat="1" ht="15" customHeight="1" x14ac:dyDescent="0.25">
      <c r="A38" s="54">
        <v>43679.624247685184</v>
      </c>
      <c r="B38" s="54">
        <v>43682</v>
      </c>
      <c r="C38" s="62">
        <v>46.1</v>
      </c>
      <c r="D38" s="46" t="s">
        <v>113</v>
      </c>
      <c r="E38" s="55" t="s">
        <v>32</v>
      </c>
    </row>
    <row r="39" spans="1:5" s="59" customFormat="1" ht="15" customHeight="1" x14ac:dyDescent="0.25">
      <c r="A39" s="54">
        <v>43679.633877314816</v>
      </c>
      <c r="B39" s="54">
        <v>43682</v>
      </c>
      <c r="C39" s="62">
        <v>971</v>
      </c>
      <c r="D39" s="46" t="s">
        <v>114</v>
      </c>
      <c r="E39" s="55" t="s">
        <v>32</v>
      </c>
    </row>
    <row r="40" spans="1:5" s="59" customFormat="1" ht="15" customHeight="1" x14ac:dyDescent="0.25">
      <c r="A40" s="54">
        <v>43679.644189814811</v>
      </c>
      <c r="B40" s="54">
        <v>43682</v>
      </c>
      <c r="C40" s="62">
        <v>291.3</v>
      </c>
      <c r="D40" s="46" t="s">
        <v>115</v>
      </c>
      <c r="E40" s="55" t="s">
        <v>32</v>
      </c>
    </row>
    <row r="41" spans="1:5" s="59" customFormat="1" ht="15" customHeight="1" x14ac:dyDescent="0.25">
      <c r="A41" s="54">
        <v>43679.825335648151</v>
      </c>
      <c r="B41" s="54">
        <v>43682</v>
      </c>
      <c r="C41" s="62">
        <v>485.5</v>
      </c>
      <c r="D41" s="46" t="s">
        <v>116</v>
      </c>
      <c r="E41" s="55" t="s">
        <v>32</v>
      </c>
    </row>
    <row r="42" spans="1:5" s="59" customFormat="1" ht="15" customHeight="1" x14ac:dyDescent="0.25">
      <c r="A42" s="54">
        <v>43679.851261574076</v>
      </c>
      <c r="B42" s="54">
        <v>43682</v>
      </c>
      <c r="C42" s="62">
        <v>46.1</v>
      </c>
      <c r="D42" s="46" t="s">
        <v>100</v>
      </c>
      <c r="E42" s="55" t="s">
        <v>32</v>
      </c>
    </row>
    <row r="43" spans="1:5" s="59" customFormat="1" ht="15" customHeight="1" x14ac:dyDescent="0.25">
      <c r="A43" s="54">
        <v>43679.900856481479</v>
      </c>
      <c r="B43" s="54">
        <v>43682</v>
      </c>
      <c r="C43" s="62">
        <v>264.11</v>
      </c>
      <c r="D43" s="46" t="s">
        <v>117</v>
      </c>
      <c r="E43" s="55" t="s">
        <v>32</v>
      </c>
    </row>
    <row r="44" spans="1:5" s="59" customFormat="1" ht="15" customHeight="1" x14ac:dyDescent="0.25">
      <c r="A44" s="54">
        <v>43680.087326388886</v>
      </c>
      <c r="B44" s="54">
        <v>43682</v>
      </c>
      <c r="C44" s="62">
        <v>1942</v>
      </c>
      <c r="D44" s="46" t="s">
        <v>118</v>
      </c>
      <c r="E44" s="55" t="s">
        <v>32</v>
      </c>
    </row>
    <row r="45" spans="1:5" s="59" customFormat="1" ht="15" customHeight="1" x14ac:dyDescent="0.25">
      <c r="A45" s="54">
        <v>43680.317627314813</v>
      </c>
      <c r="B45" s="54">
        <v>43682</v>
      </c>
      <c r="C45" s="62">
        <v>485.5</v>
      </c>
      <c r="D45" s="46" t="s">
        <v>119</v>
      </c>
      <c r="E45" s="55" t="s">
        <v>76</v>
      </c>
    </row>
    <row r="46" spans="1:5" s="59" customFormat="1" ht="15" customHeight="1" x14ac:dyDescent="0.25">
      <c r="A46" s="54">
        <v>43680.408321759256</v>
      </c>
      <c r="B46" s="54">
        <v>43682</v>
      </c>
      <c r="C46" s="62">
        <v>971</v>
      </c>
      <c r="D46" s="46" t="s">
        <v>120</v>
      </c>
      <c r="E46" s="55" t="s">
        <v>32</v>
      </c>
    </row>
    <row r="47" spans="1:5" s="59" customFormat="1" ht="15" customHeight="1" x14ac:dyDescent="0.25">
      <c r="A47" s="54">
        <v>43680.431921296295</v>
      </c>
      <c r="B47" s="54">
        <v>43682</v>
      </c>
      <c r="C47" s="62">
        <v>46.1</v>
      </c>
      <c r="D47" s="46" t="s">
        <v>36</v>
      </c>
      <c r="E47" s="55" t="s">
        <v>32</v>
      </c>
    </row>
    <row r="48" spans="1:5" s="59" customFormat="1" ht="15" customHeight="1" x14ac:dyDescent="0.25">
      <c r="A48" s="54">
        <v>43680.555231481485</v>
      </c>
      <c r="B48" s="54">
        <v>43682</v>
      </c>
      <c r="C48" s="62">
        <v>2913</v>
      </c>
      <c r="D48" s="46" t="s">
        <v>121</v>
      </c>
      <c r="E48" s="55" t="s">
        <v>32</v>
      </c>
    </row>
    <row r="49" spans="1:5" s="59" customFormat="1" ht="15" customHeight="1" x14ac:dyDescent="0.25">
      <c r="A49" s="54">
        <v>43680.701805555553</v>
      </c>
      <c r="B49" s="54">
        <v>43682</v>
      </c>
      <c r="C49" s="62">
        <v>485.5</v>
      </c>
      <c r="D49" s="46" t="s">
        <v>122</v>
      </c>
      <c r="E49" s="55" t="s">
        <v>32</v>
      </c>
    </row>
    <row r="50" spans="1:5" s="59" customFormat="1" ht="15" customHeight="1" x14ac:dyDescent="0.25">
      <c r="A50" s="54">
        <v>43680.855532407404</v>
      </c>
      <c r="B50" s="54">
        <v>43682</v>
      </c>
      <c r="C50" s="62">
        <v>485.5</v>
      </c>
      <c r="D50" s="46" t="s">
        <v>123</v>
      </c>
      <c r="E50" s="55" t="s">
        <v>62</v>
      </c>
    </row>
    <row r="51" spans="1:5" s="59" customFormat="1" ht="15" customHeight="1" x14ac:dyDescent="0.25">
      <c r="A51" s="54">
        <v>43680.862476851849</v>
      </c>
      <c r="B51" s="54">
        <v>43682</v>
      </c>
      <c r="C51" s="62">
        <v>145.65</v>
      </c>
      <c r="D51" s="46" t="s">
        <v>124</v>
      </c>
      <c r="E51" s="55" t="s">
        <v>32</v>
      </c>
    </row>
    <row r="52" spans="1:5" s="59" customFormat="1" ht="15" customHeight="1" x14ac:dyDescent="0.25">
      <c r="A52" s="54">
        <v>43680.915902777779</v>
      </c>
      <c r="B52" s="54">
        <v>43682</v>
      </c>
      <c r="C52" s="62">
        <v>971</v>
      </c>
      <c r="D52" s="46" t="s">
        <v>125</v>
      </c>
      <c r="E52" s="55" t="s">
        <v>62</v>
      </c>
    </row>
    <row r="53" spans="1:5" ht="15" customHeight="1" x14ac:dyDescent="0.25">
      <c r="A53" s="54">
        <v>43680.936076388891</v>
      </c>
      <c r="B53" s="54">
        <v>43682</v>
      </c>
      <c r="C53" s="62">
        <v>971</v>
      </c>
      <c r="D53" s="46" t="s">
        <v>126</v>
      </c>
      <c r="E53" s="55" t="s">
        <v>62</v>
      </c>
    </row>
    <row r="54" spans="1:5" ht="15" customHeight="1" x14ac:dyDescent="0.25">
      <c r="A54" s="54">
        <v>43680.941168981481</v>
      </c>
      <c r="B54" s="54">
        <v>43682</v>
      </c>
      <c r="C54" s="62">
        <v>971</v>
      </c>
      <c r="D54" s="46" t="s">
        <v>127</v>
      </c>
      <c r="E54" s="55" t="s">
        <v>32</v>
      </c>
    </row>
    <row r="55" spans="1:5" ht="15" customHeight="1" x14ac:dyDescent="0.25">
      <c r="A55" s="54">
        <v>43680.961087962962</v>
      </c>
      <c r="B55" s="54">
        <v>43682</v>
      </c>
      <c r="C55" s="62">
        <v>480.5</v>
      </c>
      <c r="D55" s="46" t="s">
        <v>128</v>
      </c>
      <c r="E55" s="55" t="s">
        <v>32</v>
      </c>
    </row>
    <row r="56" spans="1:5" ht="15" customHeight="1" x14ac:dyDescent="0.25">
      <c r="A56" s="54">
        <v>43680.965185185189</v>
      </c>
      <c r="B56" s="54">
        <v>43682</v>
      </c>
      <c r="C56" s="62">
        <v>4855</v>
      </c>
      <c r="D56" s="46" t="s">
        <v>129</v>
      </c>
      <c r="E56" s="55" t="s">
        <v>32</v>
      </c>
    </row>
    <row r="57" spans="1:5" ht="15" customHeight="1" x14ac:dyDescent="0.25">
      <c r="A57" s="54">
        <v>43681.141597222224</v>
      </c>
      <c r="B57" s="54">
        <v>43682</v>
      </c>
      <c r="C57" s="62">
        <v>480.5</v>
      </c>
      <c r="D57" s="46" t="s">
        <v>130</v>
      </c>
      <c r="E57" s="55" t="s">
        <v>62</v>
      </c>
    </row>
    <row r="58" spans="1:5" ht="15" customHeight="1" x14ac:dyDescent="0.25">
      <c r="A58" s="54">
        <v>43681.247094907405</v>
      </c>
      <c r="B58" s="54">
        <v>43682</v>
      </c>
      <c r="C58" s="62">
        <v>1942</v>
      </c>
      <c r="D58" s="46" t="s">
        <v>34</v>
      </c>
      <c r="E58" s="55" t="s">
        <v>76</v>
      </c>
    </row>
    <row r="59" spans="1:5" ht="15" customHeight="1" x14ac:dyDescent="0.25">
      <c r="A59" s="54">
        <v>43681.310115740744</v>
      </c>
      <c r="B59" s="54">
        <v>43682</v>
      </c>
      <c r="C59" s="62">
        <v>46.1</v>
      </c>
      <c r="D59" s="46" t="s">
        <v>36</v>
      </c>
      <c r="E59" s="55" t="s">
        <v>32</v>
      </c>
    </row>
    <row r="60" spans="1:5" ht="15" customHeight="1" x14ac:dyDescent="0.25">
      <c r="A60" s="54">
        <v>43681.314560185187</v>
      </c>
      <c r="B60" s="54">
        <v>43682</v>
      </c>
      <c r="C60" s="62">
        <v>485.5</v>
      </c>
      <c r="D60" s="46" t="s">
        <v>131</v>
      </c>
      <c r="E60" s="55" t="s">
        <v>32</v>
      </c>
    </row>
    <row r="61" spans="1:5" ht="15" customHeight="1" x14ac:dyDescent="0.25">
      <c r="A61" s="54">
        <v>43681.353460648148</v>
      </c>
      <c r="B61" s="54">
        <v>43682</v>
      </c>
      <c r="C61" s="62">
        <v>485.5</v>
      </c>
      <c r="D61" s="46" t="s">
        <v>132</v>
      </c>
      <c r="E61" s="55" t="s">
        <v>32</v>
      </c>
    </row>
    <row r="62" spans="1:5" ht="15" customHeight="1" x14ac:dyDescent="0.25">
      <c r="A62" s="54">
        <v>43681.370821759258</v>
      </c>
      <c r="B62" s="54">
        <v>43682</v>
      </c>
      <c r="C62" s="62">
        <v>291.3</v>
      </c>
      <c r="D62" s="46" t="s">
        <v>133</v>
      </c>
      <c r="E62" s="55" t="s">
        <v>62</v>
      </c>
    </row>
    <row r="63" spans="1:5" ht="15" customHeight="1" x14ac:dyDescent="0.25">
      <c r="A63" s="54">
        <v>43681.372210648151</v>
      </c>
      <c r="B63" s="54">
        <v>43682</v>
      </c>
      <c r="C63" s="62">
        <v>291.3</v>
      </c>
      <c r="D63" s="46" t="s">
        <v>134</v>
      </c>
      <c r="E63" s="55" t="s">
        <v>62</v>
      </c>
    </row>
    <row r="64" spans="1:5" ht="15" customHeight="1" x14ac:dyDescent="0.25">
      <c r="A64" s="54">
        <v>43681.456932870373</v>
      </c>
      <c r="B64" s="54">
        <v>43682</v>
      </c>
      <c r="C64" s="62">
        <v>96.1</v>
      </c>
      <c r="D64" s="46" t="s">
        <v>135</v>
      </c>
      <c r="E64" s="55" t="s">
        <v>32</v>
      </c>
    </row>
    <row r="65" spans="1:6" ht="15" customHeight="1" x14ac:dyDescent="0.25">
      <c r="A65" s="54">
        <v>43681.477766203701</v>
      </c>
      <c r="B65" s="54">
        <v>43682</v>
      </c>
      <c r="C65" s="62">
        <v>971</v>
      </c>
      <c r="D65" s="46" t="s">
        <v>136</v>
      </c>
      <c r="E65" s="55" t="s">
        <v>32</v>
      </c>
    </row>
    <row r="66" spans="1:6" ht="15" customHeight="1" x14ac:dyDescent="0.25">
      <c r="A66" s="54">
        <v>43681.568726851852</v>
      </c>
      <c r="B66" s="54">
        <v>43682</v>
      </c>
      <c r="C66" s="62">
        <v>679.7</v>
      </c>
      <c r="D66" s="46" t="s">
        <v>137</v>
      </c>
      <c r="E66" s="55" t="s">
        <v>32</v>
      </c>
    </row>
    <row r="67" spans="1:6" ht="15" customHeight="1" x14ac:dyDescent="0.25">
      <c r="A67" s="54">
        <v>43681.64234953704</v>
      </c>
      <c r="B67" s="54">
        <v>43682</v>
      </c>
      <c r="C67" s="62">
        <v>485.5</v>
      </c>
      <c r="D67" s="46" t="s">
        <v>138</v>
      </c>
      <c r="E67" s="55" t="s">
        <v>62</v>
      </c>
    </row>
    <row r="68" spans="1:6" ht="15" customHeight="1" x14ac:dyDescent="0.25">
      <c r="A68" s="54">
        <v>43681.657627314817</v>
      </c>
      <c r="B68" s="54">
        <v>43682</v>
      </c>
      <c r="C68" s="62">
        <v>194.2</v>
      </c>
      <c r="D68" s="46" t="s">
        <v>139</v>
      </c>
      <c r="E68" s="55" t="s">
        <v>32</v>
      </c>
    </row>
    <row r="69" spans="1:6" ht="15" customHeight="1" x14ac:dyDescent="0.25">
      <c r="A69" s="54">
        <v>43681.659004629626</v>
      </c>
      <c r="B69" s="54">
        <v>43682</v>
      </c>
      <c r="C69" s="62">
        <v>485.5</v>
      </c>
      <c r="D69" s="46" t="s">
        <v>140</v>
      </c>
      <c r="E69" s="55" t="s">
        <v>32</v>
      </c>
    </row>
    <row r="70" spans="1:6" ht="15" customHeight="1" x14ac:dyDescent="0.25">
      <c r="A70" s="54">
        <v>43681.675682870373</v>
      </c>
      <c r="B70" s="54">
        <v>43682</v>
      </c>
      <c r="C70" s="62">
        <v>291.3</v>
      </c>
      <c r="D70" s="105" t="s">
        <v>568</v>
      </c>
      <c r="E70" s="55" t="s">
        <v>32</v>
      </c>
    </row>
    <row r="71" spans="1:6" ht="15" customHeight="1" x14ac:dyDescent="0.25">
      <c r="A71" s="54">
        <v>43681.915243055555</v>
      </c>
      <c r="B71" s="54">
        <v>43682</v>
      </c>
      <c r="C71" s="62">
        <v>46.1</v>
      </c>
      <c r="D71" s="46" t="s">
        <v>141</v>
      </c>
      <c r="E71" s="55" t="s">
        <v>32</v>
      </c>
    </row>
    <row r="72" spans="1:6" ht="15" customHeight="1" x14ac:dyDescent="0.25">
      <c r="A72" s="54">
        <v>43682.020532407405</v>
      </c>
      <c r="B72" s="54">
        <v>43683</v>
      </c>
      <c r="C72" s="62">
        <v>485.5</v>
      </c>
      <c r="D72" s="46" t="s">
        <v>142</v>
      </c>
      <c r="E72" s="55" t="s">
        <v>32</v>
      </c>
    </row>
    <row r="73" spans="1:6" ht="15" customHeight="1" x14ac:dyDescent="0.25">
      <c r="A73" s="54">
        <v>43682.021331018521</v>
      </c>
      <c r="B73" s="54">
        <v>43683</v>
      </c>
      <c r="C73" s="62">
        <v>971</v>
      </c>
      <c r="D73" s="46" t="s">
        <v>142</v>
      </c>
      <c r="E73" s="55" t="s">
        <v>32</v>
      </c>
    </row>
    <row r="74" spans="1:6" ht="15" customHeight="1" x14ac:dyDescent="0.25">
      <c r="A74" s="54">
        <v>43682.306932870371</v>
      </c>
      <c r="B74" s="54">
        <v>43683</v>
      </c>
      <c r="C74" s="62">
        <v>46.1</v>
      </c>
      <c r="D74" s="46" t="s">
        <v>143</v>
      </c>
      <c r="E74" s="55" t="s">
        <v>32</v>
      </c>
      <c r="F74" s="86"/>
    </row>
    <row r="75" spans="1:6" ht="15" customHeight="1" x14ac:dyDescent="0.25">
      <c r="A75" s="54">
        <v>43682.315416666665</v>
      </c>
      <c r="B75" s="54">
        <v>43683</v>
      </c>
      <c r="C75" s="62">
        <v>46.1</v>
      </c>
      <c r="D75" s="46" t="s">
        <v>36</v>
      </c>
      <c r="E75" s="55" t="s">
        <v>32</v>
      </c>
      <c r="F75" s="86"/>
    </row>
    <row r="76" spans="1:6" ht="15" customHeight="1" x14ac:dyDescent="0.25">
      <c r="A76" s="54">
        <v>43682.466087962966</v>
      </c>
      <c r="B76" s="54">
        <v>43683</v>
      </c>
      <c r="C76" s="62">
        <v>1942</v>
      </c>
      <c r="D76" s="46" t="s">
        <v>144</v>
      </c>
      <c r="E76" s="55" t="s">
        <v>32</v>
      </c>
      <c r="F76" s="86"/>
    </row>
    <row r="77" spans="1:6" ht="15" customHeight="1" x14ac:dyDescent="0.25">
      <c r="A77" s="54">
        <v>43682.541643518518</v>
      </c>
      <c r="B77" s="54">
        <v>43683</v>
      </c>
      <c r="C77" s="62">
        <v>1456.5</v>
      </c>
      <c r="D77" s="46" t="s">
        <v>145</v>
      </c>
      <c r="E77" s="55" t="s">
        <v>32</v>
      </c>
      <c r="F77" s="86"/>
    </row>
    <row r="78" spans="1:6" ht="15" customHeight="1" x14ac:dyDescent="0.25">
      <c r="A78" s="54">
        <v>43682.634004629632</v>
      </c>
      <c r="B78" s="54">
        <v>43683</v>
      </c>
      <c r="C78" s="62">
        <v>485.5</v>
      </c>
      <c r="D78" s="46" t="s">
        <v>146</v>
      </c>
      <c r="E78" s="55" t="s">
        <v>32</v>
      </c>
      <c r="F78" s="86"/>
    </row>
    <row r="79" spans="1:6" ht="15" customHeight="1" x14ac:dyDescent="0.25">
      <c r="A79" s="54">
        <v>43682.651354166665</v>
      </c>
      <c r="B79" s="54">
        <v>43683</v>
      </c>
      <c r="C79" s="62">
        <v>46.1</v>
      </c>
      <c r="D79" s="46" t="s">
        <v>147</v>
      </c>
      <c r="E79" s="55" t="s">
        <v>32</v>
      </c>
      <c r="F79" s="86"/>
    </row>
    <row r="80" spans="1:6" ht="15" customHeight="1" x14ac:dyDescent="0.25">
      <c r="A80" s="54">
        <v>43682.662465277775</v>
      </c>
      <c r="B80" s="54">
        <v>43683</v>
      </c>
      <c r="C80" s="62">
        <v>971</v>
      </c>
      <c r="D80" s="46" t="s">
        <v>148</v>
      </c>
      <c r="E80" s="55" t="s">
        <v>32</v>
      </c>
      <c r="F80" s="86"/>
    </row>
    <row r="81" spans="1:6" ht="15" customHeight="1" x14ac:dyDescent="0.25">
      <c r="A81" s="54">
        <v>43682.662465277775</v>
      </c>
      <c r="B81" s="54">
        <v>43683</v>
      </c>
      <c r="C81" s="62">
        <v>194.2</v>
      </c>
      <c r="D81" s="46" t="s">
        <v>149</v>
      </c>
      <c r="E81" s="55" t="s">
        <v>32</v>
      </c>
      <c r="F81" s="86"/>
    </row>
    <row r="82" spans="1:6" ht="15" customHeight="1" x14ac:dyDescent="0.25">
      <c r="A82" s="54">
        <v>43682.703449074077</v>
      </c>
      <c r="B82" s="54">
        <v>43683</v>
      </c>
      <c r="C82" s="62">
        <v>288.3</v>
      </c>
      <c r="D82" s="105" t="s">
        <v>568</v>
      </c>
      <c r="E82" s="55" t="s">
        <v>32</v>
      </c>
      <c r="F82" s="86"/>
    </row>
    <row r="83" spans="1:6" ht="15" customHeight="1" x14ac:dyDescent="0.25">
      <c r="A83" s="54">
        <v>43682.757581018515</v>
      </c>
      <c r="B83" s="54">
        <v>43683</v>
      </c>
      <c r="C83" s="62">
        <v>2913</v>
      </c>
      <c r="D83" s="46" t="s">
        <v>150</v>
      </c>
      <c r="E83" s="55" t="s">
        <v>32</v>
      </c>
      <c r="F83" s="86"/>
    </row>
    <row r="84" spans="1:6" ht="15" customHeight="1" x14ac:dyDescent="0.25">
      <c r="A84" s="54">
        <v>43682.862326388888</v>
      </c>
      <c r="B84" s="54">
        <v>43683</v>
      </c>
      <c r="C84" s="62">
        <v>485.5</v>
      </c>
      <c r="D84" s="46" t="s">
        <v>151</v>
      </c>
      <c r="E84" s="55" t="s">
        <v>32</v>
      </c>
      <c r="F84" s="86"/>
    </row>
    <row r="85" spans="1:6" ht="15" customHeight="1" x14ac:dyDescent="0.25">
      <c r="A85" s="54">
        <v>43682.906215277777</v>
      </c>
      <c r="B85" s="54">
        <v>43683</v>
      </c>
      <c r="C85" s="62">
        <v>485.5</v>
      </c>
      <c r="D85" s="46" t="s">
        <v>152</v>
      </c>
      <c r="E85" s="55" t="s">
        <v>32</v>
      </c>
      <c r="F85" s="86"/>
    </row>
    <row r="86" spans="1:6" ht="15" customHeight="1" x14ac:dyDescent="0.25">
      <c r="A86" s="54">
        <v>43682.928877314815</v>
      </c>
      <c r="B86" s="54">
        <v>43683</v>
      </c>
      <c r="C86" s="62">
        <v>46.1</v>
      </c>
      <c r="D86" s="46" t="s">
        <v>153</v>
      </c>
      <c r="E86" s="55" t="s">
        <v>32</v>
      </c>
      <c r="F86" s="86"/>
    </row>
    <row r="87" spans="1:6" ht="15" customHeight="1" x14ac:dyDescent="0.25">
      <c r="A87" s="54">
        <v>43683.311562499999</v>
      </c>
      <c r="B87" s="54">
        <v>43684</v>
      </c>
      <c r="C87" s="62">
        <v>46.1</v>
      </c>
      <c r="D87" s="46" t="s">
        <v>36</v>
      </c>
      <c r="E87" s="55" t="s">
        <v>32</v>
      </c>
      <c r="F87" s="86"/>
    </row>
    <row r="88" spans="1:6" ht="15" customHeight="1" x14ac:dyDescent="0.25">
      <c r="A88" s="54">
        <v>43683.409247685187</v>
      </c>
      <c r="B88" s="54">
        <v>43684</v>
      </c>
      <c r="C88" s="62">
        <v>971</v>
      </c>
      <c r="D88" s="46" t="s">
        <v>154</v>
      </c>
      <c r="E88" s="55" t="s">
        <v>32</v>
      </c>
      <c r="F88" s="86"/>
    </row>
    <row r="89" spans="1:6" ht="15" customHeight="1" x14ac:dyDescent="0.25">
      <c r="A89" s="54">
        <v>43683.4374537037</v>
      </c>
      <c r="B89" s="54">
        <v>43684</v>
      </c>
      <c r="C89" s="62">
        <v>291.3</v>
      </c>
      <c r="D89" s="46" t="s">
        <v>155</v>
      </c>
      <c r="E89" s="55" t="s">
        <v>32</v>
      </c>
      <c r="F89" s="86"/>
    </row>
    <row r="90" spans="1:6" ht="15" customHeight="1" x14ac:dyDescent="0.25">
      <c r="A90" s="54">
        <v>43683.470775462964</v>
      </c>
      <c r="B90" s="54">
        <v>43684</v>
      </c>
      <c r="C90" s="62">
        <v>971</v>
      </c>
      <c r="D90" s="46" t="s">
        <v>156</v>
      </c>
      <c r="E90" s="55" t="s">
        <v>32</v>
      </c>
      <c r="F90" s="86"/>
    </row>
    <row r="91" spans="1:6" ht="15" customHeight="1" x14ac:dyDescent="0.25">
      <c r="A91" s="54">
        <v>43683.488842592589</v>
      </c>
      <c r="B91" s="54">
        <v>43684</v>
      </c>
      <c r="C91" s="62">
        <v>971</v>
      </c>
      <c r="D91" s="46" t="s">
        <v>157</v>
      </c>
      <c r="E91" s="55" t="s">
        <v>32</v>
      </c>
      <c r="F91" s="86"/>
    </row>
    <row r="92" spans="1:6" ht="15" customHeight="1" x14ac:dyDescent="0.25">
      <c r="A92" s="54">
        <v>43683.489560185182</v>
      </c>
      <c r="B92" s="54">
        <v>43684</v>
      </c>
      <c r="C92" s="62">
        <v>291.3</v>
      </c>
      <c r="D92" s="46" t="s">
        <v>158</v>
      </c>
      <c r="E92" s="55" t="s">
        <v>32</v>
      </c>
      <c r="F92" s="86"/>
    </row>
    <row r="93" spans="1:6" ht="15" customHeight="1" x14ac:dyDescent="0.25">
      <c r="A93" s="54">
        <v>43683.538217592592</v>
      </c>
      <c r="B93" s="54">
        <v>43684</v>
      </c>
      <c r="C93" s="62">
        <v>194.2</v>
      </c>
      <c r="D93" s="46" t="s">
        <v>159</v>
      </c>
      <c r="E93" s="55" t="s">
        <v>76</v>
      </c>
      <c r="F93" s="86"/>
    </row>
    <row r="94" spans="1:6" ht="15" customHeight="1" x14ac:dyDescent="0.25">
      <c r="A94" s="54">
        <v>43683.540706018517</v>
      </c>
      <c r="B94" s="54">
        <v>43684</v>
      </c>
      <c r="C94" s="62">
        <v>291.3</v>
      </c>
      <c r="D94" s="46" t="s">
        <v>160</v>
      </c>
      <c r="E94" s="55" t="s">
        <v>32</v>
      </c>
      <c r="F94" s="86"/>
    </row>
    <row r="95" spans="1:6" ht="15" customHeight="1" x14ac:dyDescent="0.25">
      <c r="A95" s="54">
        <v>43683.59888888889</v>
      </c>
      <c r="B95" s="54">
        <v>43684</v>
      </c>
      <c r="C95" s="62">
        <v>941.87</v>
      </c>
      <c r="D95" s="46" t="s">
        <v>161</v>
      </c>
      <c r="E95" s="55" t="s">
        <v>32</v>
      </c>
      <c r="F95" s="83"/>
    </row>
    <row r="96" spans="1:6" ht="15" customHeight="1" x14ac:dyDescent="0.25">
      <c r="A96" s="54">
        <v>43683.616608796299</v>
      </c>
      <c r="B96" s="54">
        <v>43684</v>
      </c>
      <c r="C96" s="62">
        <v>50.1</v>
      </c>
      <c r="D96" s="46" t="s">
        <v>162</v>
      </c>
      <c r="E96" s="55" t="s">
        <v>32</v>
      </c>
      <c r="F96" s="83"/>
    </row>
    <row r="97" spans="1:6" ht="15" customHeight="1" x14ac:dyDescent="0.25">
      <c r="A97" s="54">
        <v>43683.638206018521</v>
      </c>
      <c r="B97" s="54">
        <v>43684</v>
      </c>
      <c r="C97" s="62">
        <v>485.5</v>
      </c>
      <c r="D97" s="46" t="s">
        <v>163</v>
      </c>
      <c r="E97" s="55" t="s">
        <v>62</v>
      </c>
      <c r="F97" s="83"/>
    </row>
    <row r="98" spans="1:6" ht="15" customHeight="1" x14ac:dyDescent="0.25">
      <c r="A98" s="54">
        <v>43683.698553240742</v>
      </c>
      <c r="B98" s="54">
        <v>43684</v>
      </c>
      <c r="C98" s="62">
        <v>194.2</v>
      </c>
      <c r="D98" s="46" t="s">
        <v>164</v>
      </c>
      <c r="E98" s="55" t="s">
        <v>32</v>
      </c>
      <c r="F98" s="83"/>
    </row>
    <row r="99" spans="1:6" ht="15" customHeight="1" x14ac:dyDescent="0.25">
      <c r="A99" s="54">
        <v>43683.734756944446</v>
      </c>
      <c r="B99" s="54">
        <v>43684</v>
      </c>
      <c r="C99" s="62">
        <v>2913</v>
      </c>
      <c r="D99" s="46" t="s">
        <v>165</v>
      </c>
      <c r="E99" s="55" t="s">
        <v>32</v>
      </c>
      <c r="F99" s="83"/>
    </row>
    <row r="100" spans="1:6" ht="15" customHeight="1" x14ac:dyDescent="0.25">
      <c r="A100" s="54">
        <v>43683.794398148151</v>
      </c>
      <c r="B100" s="54">
        <v>43684</v>
      </c>
      <c r="C100" s="62">
        <v>485.5</v>
      </c>
      <c r="D100" s="46" t="s">
        <v>166</v>
      </c>
      <c r="E100" s="55" t="s">
        <v>32</v>
      </c>
      <c r="F100" s="83"/>
    </row>
    <row r="101" spans="1:6" ht="15" customHeight="1" x14ac:dyDescent="0.25">
      <c r="A101" s="54">
        <v>43683.850312499999</v>
      </c>
      <c r="B101" s="54">
        <v>43684</v>
      </c>
      <c r="C101" s="62">
        <v>971</v>
      </c>
      <c r="D101" s="46" t="s">
        <v>167</v>
      </c>
      <c r="E101" s="55" t="s">
        <v>32</v>
      </c>
      <c r="F101" s="83"/>
    </row>
    <row r="102" spans="1:6" ht="15" customHeight="1" x14ac:dyDescent="0.25">
      <c r="A102" s="54">
        <v>43683.870763888888</v>
      </c>
      <c r="B102" s="54">
        <v>43684</v>
      </c>
      <c r="C102" s="62">
        <v>485.5</v>
      </c>
      <c r="D102" s="46" t="s">
        <v>168</v>
      </c>
      <c r="E102" s="55" t="s">
        <v>62</v>
      </c>
      <c r="F102" s="83"/>
    </row>
    <row r="103" spans="1:6" ht="15" customHeight="1" x14ac:dyDescent="0.25">
      <c r="A103" s="54">
        <v>43683.922847222224</v>
      </c>
      <c r="B103" s="54">
        <v>43684</v>
      </c>
      <c r="C103" s="62">
        <v>971</v>
      </c>
      <c r="D103" s="46" t="s">
        <v>169</v>
      </c>
      <c r="E103" s="55" t="s">
        <v>32</v>
      </c>
      <c r="F103" s="83"/>
    </row>
    <row r="104" spans="1:6" ht="15" customHeight="1" x14ac:dyDescent="0.25">
      <c r="A104" s="54">
        <v>43683.924976851849</v>
      </c>
      <c r="B104" s="54">
        <v>43684</v>
      </c>
      <c r="C104" s="62">
        <v>291.3</v>
      </c>
      <c r="D104" s="46" t="s">
        <v>170</v>
      </c>
      <c r="E104" s="55" t="s">
        <v>32</v>
      </c>
      <c r="F104" s="83"/>
    </row>
    <row r="105" spans="1:6" ht="15" customHeight="1" x14ac:dyDescent="0.25">
      <c r="A105" s="54">
        <v>43683.954097222224</v>
      </c>
      <c r="B105" s="54">
        <v>43684</v>
      </c>
      <c r="C105" s="62">
        <v>194.2</v>
      </c>
      <c r="D105" s="46" t="s">
        <v>171</v>
      </c>
      <c r="E105" s="55" t="s">
        <v>32</v>
      </c>
      <c r="F105" s="83"/>
    </row>
    <row r="106" spans="1:6" ht="15" customHeight="1" x14ac:dyDescent="0.25">
      <c r="A106" s="54">
        <v>43684.197881944441</v>
      </c>
      <c r="B106" s="54">
        <v>43685</v>
      </c>
      <c r="C106" s="62">
        <v>485.5</v>
      </c>
      <c r="D106" s="46" t="s">
        <v>172</v>
      </c>
      <c r="E106" s="55" t="s">
        <v>32</v>
      </c>
      <c r="F106" s="83"/>
    </row>
    <row r="107" spans="1:6" ht="15" customHeight="1" x14ac:dyDescent="0.25">
      <c r="A107" s="54">
        <v>43684.371770833335</v>
      </c>
      <c r="B107" s="54">
        <v>43685</v>
      </c>
      <c r="C107" s="62">
        <v>46.1</v>
      </c>
      <c r="D107" s="46" t="s">
        <v>36</v>
      </c>
      <c r="E107" s="55" t="s">
        <v>32</v>
      </c>
    </row>
    <row r="108" spans="1:6" ht="15" customHeight="1" x14ac:dyDescent="0.25">
      <c r="A108" s="54">
        <v>43684.558576388888</v>
      </c>
      <c r="B108" s="54">
        <v>43685</v>
      </c>
      <c r="C108" s="62">
        <v>2913</v>
      </c>
      <c r="D108" s="46" t="s">
        <v>173</v>
      </c>
      <c r="E108" s="55" t="s">
        <v>32</v>
      </c>
    </row>
    <row r="109" spans="1:6" ht="15" customHeight="1" x14ac:dyDescent="0.25">
      <c r="A109" s="54">
        <v>43684.597141203703</v>
      </c>
      <c r="B109" s="54">
        <v>43685</v>
      </c>
      <c r="C109" s="62">
        <v>1942</v>
      </c>
      <c r="D109" s="46" t="s">
        <v>174</v>
      </c>
      <c r="E109" s="55" t="s">
        <v>32</v>
      </c>
    </row>
    <row r="110" spans="1:6" ht="15" customHeight="1" x14ac:dyDescent="0.25">
      <c r="A110" s="54">
        <v>43684.836562500001</v>
      </c>
      <c r="B110" s="54">
        <v>43685</v>
      </c>
      <c r="C110" s="62">
        <v>971</v>
      </c>
      <c r="D110" s="46" t="s">
        <v>175</v>
      </c>
      <c r="E110" s="55" t="s">
        <v>32</v>
      </c>
    </row>
    <row r="111" spans="1:6" ht="15" customHeight="1" x14ac:dyDescent="0.25">
      <c r="A111" s="54">
        <v>43684.843761574077</v>
      </c>
      <c r="B111" s="54">
        <v>43685</v>
      </c>
      <c r="C111" s="62">
        <v>485.5</v>
      </c>
      <c r="D111" s="46" t="s">
        <v>176</v>
      </c>
      <c r="E111" s="55" t="s">
        <v>76</v>
      </c>
    </row>
    <row r="112" spans="1:6" ht="15" customHeight="1" x14ac:dyDescent="0.25">
      <c r="A112" s="54">
        <v>43684.850312499999</v>
      </c>
      <c r="B112" s="54">
        <v>43685</v>
      </c>
      <c r="C112" s="62">
        <v>485.5</v>
      </c>
      <c r="D112" s="46" t="s">
        <v>177</v>
      </c>
      <c r="E112" s="55" t="s">
        <v>76</v>
      </c>
    </row>
    <row r="113" spans="1:5" ht="15" customHeight="1" x14ac:dyDescent="0.25">
      <c r="A113" s="54">
        <v>43684.859733796293</v>
      </c>
      <c r="B113" s="54">
        <v>43685</v>
      </c>
      <c r="C113" s="62">
        <v>291.3</v>
      </c>
      <c r="D113" s="46" t="s">
        <v>178</v>
      </c>
      <c r="E113" s="55" t="s">
        <v>76</v>
      </c>
    </row>
    <row r="114" spans="1:5" ht="15" customHeight="1" x14ac:dyDescent="0.25">
      <c r="A114" s="54">
        <v>43684.863344907404</v>
      </c>
      <c r="B114" s="54">
        <v>43685</v>
      </c>
      <c r="C114" s="62">
        <v>485.5</v>
      </c>
      <c r="D114" s="46" t="s">
        <v>179</v>
      </c>
      <c r="E114" s="55" t="s">
        <v>76</v>
      </c>
    </row>
    <row r="115" spans="1:5" ht="15" customHeight="1" x14ac:dyDescent="0.25">
      <c r="A115" s="54">
        <v>43684.866574074076</v>
      </c>
      <c r="B115" s="54">
        <v>43685</v>
      </c>
      <c r="C115" s="62">
        <v>291.3</v>
      </c>
      <c r="D115" s="46" t="s">
        <v>180</v>
      </c>
      <c r="E115" s="55" t="s">
        <v>32</v>
      </c>
    </row>
    <row r="116" spans="1:5" ht="15" customHeight="1" x14ac:dyDescent="0.25">
      <c r="A116" s="54">
        <v>43684.867824074077</v>
      </c>
      <c r="B116" s="54">
        <v>43685</v>
      </c>
      <c r="C116" s="62">
        <v>485.5</v>
      </c>
      <c r="D116" s="46" t="s">
        <v>181</v>
      </c>
      <c r="E116" s="55" t="s">
        <v>76</v>
      </c>
    </row>
    <row r="117" spans="1:5" ht="15" customHeight="1" x14ac:dyDescent="0.25">
      <c r="A117" s="54">
        <v>43684.87777777778</v>
      </c>
      <c r="B117" s="54">
        <v>43685</v>
      </c>
      <c r="C117" s="62">
        <v>485.5</v>
      </c>
      <c r="D117" s="46" t="s">
        <v>182</v>
      </c>
      <c r="E117" s="55" t="s">
        <v>76</v>
      </c>
    </row>
    <row r="118" spans="1:5" ht="15" customHeight="1" x14ac:dyDescent="0.25">
      <c r="A118" s="54">
        <v>43684.935381944444</v>
      </c>
      <c r="B118" s="54">
        <v>43685</v>
      </c>
      <c r="C118" s="62">
        <v>291.3</v>
      </c>
      <c r="D118" s="46" t="s">
        <v>183</v>
      </c>
      <c r="E118" s="55" t="s">
        <v>76</v>
      </c>
    </row>
    <row r="119" spans="1:5" ht="15" customHeight="1" x14ac:dyDescent="0.25">
      <c r="A119" s="54">
        <v>43684.943020833336</v>
      </c>
      <c r="B119" s="54">
        <v>43685</v>
      </c>
      <c r="C119" s="62">
        <v>194.2</v>
      </c>
      <c r="D119" s="46" t="s">
        <v>184</v>
      </c>
      <c r="E119" s="55" t="s">
        <v>76</v>
      </c>
    </row>
    <row r="120" spans="1:5" ht="15" customHeight="1" x14ac:dyDescent="0.25">
      <c r="A120" s="54">
        <v>43684.945254629631</v>
      </c>
      <c r="B120" s="54">
        <v>43685</v>
      </c>
      <c r="C120" s="62">
        <v>2913</v>
      </c>
      <c r="D120" s="46" t="s">
        <v>185</v>
      </c>
      <c r="E120" s="55" t="s">
        <v>76</v>
      </c>
    </row>
    <row r="121" spans="1:5" ht="15" customHeight="1" x14ac:dyDescent="0.25">
      <c r="A121" s="54">
        <v>43684.948969907404</v>
      </c>
      <c r="B121" s="54">
        <v>43685</v>
      </c>
      <c r="C121" s="62">
        <v>3884</v>
      </c>
      <c r="D121" s="46" t="s">
        <v>186</v>
      </c>
      <c r="E121" s="55" t="s">
        <v>76</v>
      </c>
    </row>
    <row r="122" spans="1:5" ht="15" customHeight="1" x14ac:dyDescent="0.25">
      <c r="A122" s="54">
        <v>43684.955208333333</v>
      </c>
      <c r="B122" s="54">
        <v>43685</v>
      </c>
      <c r="C122" s="62">
        <v>485.5</v>
      </c>
      <c r="D122" s="46" t="s">
        <v>187</v>
      </c>
      <c r="E122" s="55" t="s">
        <v>76</v>
      </c>
    </row>
    <row r="123" spans="1:5" ht="15" customHeight="1" x14ac:dyDescent="0.25">
      <c r="A123" s="54">
        <v>43684.956400462965</v>
      </c>
      <c r="B123" s="54">
        <v>43685</v>
      </c>
      <c r="C123" s="62">
        <v>1942</v>
      </c>
      <c r="D123" s="46" t="s">
        <v>188</v>
      </c>
      <c r="E123" s="55" t="s">
        <v>76</v>
      </c>
    </row>
    <row r="124" spans="1:5" ht="15" customHeight="1" x14ac:dyDescent="0.25">
      <c r="A124" s="54">
        <v>43684.995081018518</v>
      </c>
      <c r="B124" s="54">
        <v>43685</v>
      </c>
      <c r="C124" s="62">
        <v>291.3</v>
      </c>
      <c r="D124" s="46" t="s">
        <v>189</v>
      </c>
      <c r="E124" s="55" t="s">
        <v>32</v>
      </c>
    </row>
    <row r="125" spans="1:5" ht="15" customHeight="1" x14ac:dyDescent="0.25">
      <c r="A125" s="54">
        <v>43685.049872685187</v>
      </c>
      <c r="B125" s="54">
        <v>43686</v>
      </c>
      <c r="C125" s="62">
        <v>485.5</v>
      </c>
      <c r="D125" s="46" t="s">
        <v>190</v>
      </c>
      <c r="E125" s="55" t="s">
        <v>32</v>
      </c>
    </row>
    <row r="126" spans="1:5" ht="15" customHeight="1" x14ac:dyDescent="0.25">
      <c r="A126" s="54">
        <v>43685.351018518515</v>
      </c>
      <c r="B126" s="54">
        <v>43686</v>
      </c>
      <c r="C126" s="62">
        <v>485.5</v>
      </c>
      <c r="D126" s="46" t="s">
        <v>191</v>
      </c>
      <c r="E126" s="55" t="s">
        <v>76</v>
      </c>
    </row>
    <row r="127" spans="1:5" ht="15" customHeight="1" x14ac:dyDescent="0.25">
      <c r="A127" s="54">
        <v>43685.362488425926</v>
      </c>
      <c r="B127" s="54">
        <v>43686</v>
      </c>
      <c r="C127" s="62">
        <v>485.5</v>
      </c>
      <c r="D127" s="46" t="s">
        <v>192</v>
      </c>
      <c r="E127" s="55" t="s">
        <v>32</v>
      </c>
    </row>
    <row r="128" spans="1:5" ht="15" customHeight="1" x14ac:dyDescent="0.25">
      <c r="A128" s="54">
        <v>43685.367696759262</v>
      </c>
      <c r="B128" s="54">
        <v>43686</v>
      </c>
      <c r="C128" s="62">
        <v>46.1</v>
      </c>
      <c r="D128" s="46" t="s">
        <v>36</v>
      </c>
      <c r="E128" s="55" t="s">
        <v>32</v>
      </c>
    </row>
    <row r="129" spans="1:5" ht="15" customHeight="1" x14ac:dyDescent="0.25">
      <c r="A129" s="54">
        <v>43685.401562500003</v>
      </c>
      <c r="B129" s="54">
        <v>43686</v>
      </c>
      <c r="C129" s="62">
        <v>194.2</v>
      </c>
      <c r="D129" s="46" t="s">
        <v>193</v>
      </c>
      <c r="E129" s="55" t="s">
        <v>76</v>
      </c>
    </row>
    <row r="130" spans="1:5" ht="15" customHeight="1" x14ac:dyDescent="0.25">
      <c r="A130" s="54">
        <v>43685.408090277779</v>
      </c>
      <c r="B130" s="54">
        <v>43686</v>
      </c>
      <c r="C130" s="62">
        <v>485.5</v>
      </c>
      <c r="D130" s="46" t="s">
        <v>194</v>
      </c>
      <c r="E130" s="55" t="s">
        <v>76</v>
      </c>
    </row>
    <row r="131" spans="1:5" ht="15" customHeight="1" x14ac:dyDescent="0.25">
      <c r="A131" s="54">
        <v>43685.443437499998</v>
      </c>
      <c r="B131" s="54">
        <v>43686</v>
      </c>
      <c r="C131" s="62">
        <v>291.3</v>
      </c>
      <c r="D131" s="46" t="s">
        <v>195</v>
      </c>
      <c r="E131" s="55" t="s">
        <v>76</v>
      </c>
    </row>
    <row r="132" spans="1:5" ht="15" customHeight="1" x14ac:dyDescent="0.25">
      <c r="A132" s="54">
        <v>43685.446840277778</v>
      </c>
      <c r="B132" s="54">
        <v>43686</v>
      </c>
      <c r="C132" s="62">
        <v>971</v>
      </c>
      <c r="D132" s="46" t="s">
        <v>196</v>
      </c>
      <c r="E132" s="55" t="s">
        <v>76</v>
      </c>
    </row>
    <row r="133" spans="1:5" ht="15" customHeight="1" x14ac:dyDescent="0.25">
      <c r="A133" s="54">
        <v>43685.464733796296</v>
      </c>
      <c r="B133" s="54">
        <v>43686</v>
      </c>
      <c r="C133" s="62">
        <v>485.5</v>
      </c>
      <c r="D133" s="46" t="s">
        <v>197</v>
      </c>
      <c r="E133" s="55" t="s">
        <v>32</v>
      </c>
    </row>
    <row r="134" spans="1:5" ht="15" customHeight="1" x14ac:dyDescent="0.25">
      <c r="A134" s="54">
        <v>43685.471018518518</v>
      </c>
      <c r="B134" s="54">
        <v>43686</v>
      </c>
      <c r="C134" s="62">
        <v>971</v>
      </c>
      <c r="D134" s="46" t="s">
        <v>198</v>
      </c>
      <c r="E134" s="55" t="s">
        <v>76</v>
      </c>
    </row>
    <row r="135" spans="1:5" ht="15" customHeight="1" x14ac:dyDescent="0.25">
      <c r="A135" s="54">
        <v>43685.477800925924</v>
      </c>
      <c r="B135" s="54">
        <v>43686</v>
      </c>
      <c r="C135" s="62">
        <v>96.1</v>
      </c>
      <c r="D135" s="46" t="s">
        <v>199</v>
      </c>
      <c r="E135" s="55" t="s">
        <v>76</v>
      </c>
    </row>
    <row r="136" spans="1:5" ht="15" customHeight="1" x14ac:dyDescent="0.25">
      <c r="A136" s="54">
        <v>43685.478935185187</v>
      </c>
      <c r="B136" s="54">
        <v>43686</v>
      </c>
      <c r="C136" s="62">
        <v>194.2</v>
      </c>
      <c r="D136" s="46" t="s">
        <v>200</v>
      </c>
      <c r="E136" s="55" t="s">
        <v>76</v>
      </c>
    </row>
    <row r="137" spans="1:5" ht="15" customHeight="1" x14ac:dyDescent="0.25">
      <c r="A137" s="54">
        <v>43685.505486111113</v>
      </c>
      <c r="B137" s="54">
        <v>43686</v>
      </c>
      <c r="C137" s="62">
        <v>679.7</v>
      </c>
      <c r="D137" s="46" t="s">
        <v>201</v>
      </c>
      <c r="E137" s="55" t="s">
        <v>32</v>
      </c>
    </row>
    <row r="138" spans="1:5" ht="15" customHeight="1" x14ac:dyDescent="0.25">
      <c r="A138" s="54">
        <v>43685.507395833331</v>
      </c>
      <c r="B138" s="54">
        <v>43686</v>
      </c>
      <c r="C138" s="62">
        <v>485.5</v>
      </c>
      <c r="D138" s="46" t="s">
        <v>202</v>
      </c>
      <c r="E138" s="55" t="s">
        <v>76</v>
      </c>
    </row>
    <row r="139" spans="1:5" ht="15" customHeight="1" x14ac:dyDescent="0.25">
      <c r="A139" s="54">
        <v>43685.555694444447</v>
      </c>
      <c r="B139" s="54">
        <v>43686</v>
      </c>
      <c r="C139" s="62">
        <v>971</v>
      </c>
      <c r="D139" s="46" t="s">
        <v>203</v>
      </c>
      <c r="E139" s="55" t="s">
        <v>76</v>
      </c>
    </row>
    <row r="140" spans="1:5" ht="15" customHeight="1" x14ac:dyDescent="0.25">
      <c r="A140" s="54">
        <v>43685.55609953704</v>
      </c>
      <c r="B140" s="54">
        <v>43686</v>
      </c>
      <c r="C140" s="62">
        <v>57.1</v>
      </c>
      <c r="D140" s="46" t="s">
        <v>204</v>
      </c>
      <c r="E140" s="55" t="s">
        <v>76</v>
      </c>
    </row>
    <row r="141" spans="1:5" ht="15" customHeight="1" x14ac:dyDescent="0.25">
      <c r="A141" s="54">
        <v>43685.562465277777</v>
      </c>
      <c r="B141" s="54">
        <v>43686</v>
      </c>
      <c r="C141" s="62">
        <v>96.1</v>
      </c>
      <c r="D141" s="46" t="s">
        <v>205</v>
      </c>
      <c r="E141" s="55" t="s">
        <v>32</v>
      </c>
    </row>
    <row r="142" spans="1:5" ht="15" customHeight="1" x14ac:dyDescent="0.25">
      <c r="A142" s="54">
        <v>43685.568078703705</v>
      </c>
      <c r="B142" s="54">
        <v>43686</v>
      </c>
      <c r="C142" s="62">
        <v>971</v>
      </c>
      <c r="D142" s="46" t="s">
        <v>206</v>
      </c>
      <c r="E142" s="55" t="s">
        <v>76</v>
      </c>
    </row>
    <row r="143" spans="1:5" ht="15" customHeight="1" x14ac:dyDescent="0.25">
      <c r="A143" s="54">
        <v>43685.723182870373</v>
      </c>
      <c r="B143" s="54">
        <v>43686</v>
      </c>
      <c r="C143" s="62">
        <v>194.2</v>
      </c>
      <c r="D143" s="46" t="s">
        <v>207</v>
      </c>
      <c r="E143" s="55" t="s">
        <v>32</v>
      </c>
    </row>
    <row r="144" spans="1:5" ht="15" customHeight="1" x14ac:dyDescent="0.25">
      <c r="A144" s="54">
        <v>43685.748229166667</v>
      </c>
      <c r="B144" s="54">
        <v>43686</v>
      </c>
      <c r="C144" s="62">
        <v>485.5</v>
      </c>
      <c r="D144" s="46" t="s">
        <v>208</v>
      </c>
      <c r="E144" s="55" t="s">
        <v>32</v>
      </c>
    </row>
    <row r="145" spans="1:5" ht="15" customHeight="1" x14ac:dyDescent="0.25">
      <c r="A145" s="54">
        <v>43685.823206018518</v>
      </c>
      <c r="B145" s="54">
        <v>43686</v>
      </c>
      <c r="C145" s="62">
        <v>971</v>
      </c>
      <c r="D145" s="46" t="s">
        <v>209</v>
      </c>
      <c r="E145" s="55" t="s">
        <v>32</v>
      </c>
    </row>
    <row r="146" spans="1:5" ht="15" customHeight="1" x14ac:dyDescent="0.25">
      <c r="A146" s="54">
        <v>43685.905185185184</v>
      </c>
      <c r="B146" s="54">
        <v>43686</v>
      </c>
      <c r="C146" s="62">
        <v>485.5</v>
      </c>
      <c r="D146" s="46" t="s">
        <v>210</v>
      </c>
      <c r="E146" s="55" t="s">
        <v>76</v>
      </c>
    </row>
    <row r="147" spans="1:5" ht="15" customHeight="1" x14ac:dyDescent="0.25">
      <c r="A147" s="54">
        <v>43686.015914351854</v>
      </c>
      <c r="B147" s="54">
        <v>43689</v>
      </c>
      <c r="C147" s="62">
        <v>485.5</v>
      </c>
      <c r="D147" s="46" t="s">
        <v>211</v>
      </c>
      <c r="E147" s="55" t="s">
        <v>32</v>
      </c>
    </row>
    <row r="148" spans="1:5" ht="15" customHeight="1" x14ac:dyDescent="0.25">
      <c r="A148" s="54">
        <v>43686.13585648148</v>
      </c>
      <c r="B148" s="54">
        <v>43689</v>
      </c>
      <c r="C148" s="62">
        <v>485.5</v>
      </c>
      <c r="D148" s="46" t="s">
        <v>212</v>
      </c>
      <c r="E148" s="55" t="s">
        <v>76</v>
      </c>
    </row>
    <row r="149" spans="1:5" ht="15" customHeight="1" x14ac:dyDescent="0.25">
      <c r="A149" s="54">
        <v>43686.380682870367</v>
      </c>
      <c r="B149" s="54">
        <v>43689</v>
      </c>
      <c r="C149" s="62">
        <v>46.1</v>
      </c>
      <c r="D149" s="46" t="s">
        <v>36</v>
      </c>
      <c r="E149" s="55" t="s">
        <v>32</v>
      </c>
    </row>
    <row r="150" spans="1:5" ht="15" customHeight="1" x14ac:dyDescent="0.25">
      <c r="A150" s="54">
        <v>43686.426377314812</v>
      </c>
      <c r="B150" s="54">
        <v>43689</v>
      </c>
      <c r="C150" s="62">
        <v>971</v>
      </c>
      <c r="D150" s="46" t="s">
        <v>213</v>
      </c>
      <c r="E150" s="55" t="s">
        <v>32</v>
      </c>
    </row>
    <row r="151" spans="1:5" ht="15" customHeight="1" x14ac:dyDescent="0.25">
      <c r="A151" s="54">
        <v>43686.453634259262</v>
      </c>
      <c r="B151" s="54">
        <v>43689</v>
      </c>
      <c r="C151" s="62">
        <v>96.1</v>
      </c>
      <c r="D151" s="46" t="s">
        <v>97</v>
      </c>
      <c r="E151" s="55" t="s">
        <v>76</v>
      </c>
    </row>
    <row r="152" spans="1:5" ht="15" customHeight="1" x14ac:dyDescent="0.25">
      <c r="A152" s="54">
        <v>43686.522824074076</v>
      </c>
      <c r="B152" s="54">
        <v>43689</v>
      </c>
      <c r="C152" s="62">
        <v>194.2</v>
      </c>
      <c r="D152" s="46" t="s">
        <v>214</v>
      </c>
      <c r="E152" s="55" t="s">
        <v>32</v>
      </c>
    </row>
    <row r="153" spans="1:5" ht="15" customHeight="1" x14ac:dyDescent="0.25">
      <c r="A153" s="54">
        <v>43686.523553240739</v>
      </c>
      <c r="B153" s="54">
        <v>43689</v>
      </c>
      <c r="C153" s="62">
        <v>485.5</v>
      </c>
      <c r="D153" s="46" t="s">
        <v>109</v>
      </c>
      <c r="E153" s="55" t="s">
        <v>32</v>
      </c>
    </row>
    <row r="154" spans="1:5" ht="15" customHeight="1" x14ac:dyDescent="0.25">
      <c r="A154" s="54">
        <v>43686.525219907409</v>
      </c>
      <c r="B154" s="54">
        <v>43689</v>
      </c>
      <c r="C154" s="62">
        <v>96.1</v>
      </c>
      <c r="D154" s="46" t="s">
        <v>215</v>
      </c>
      <c r="E154" s="55" t="s">
        <v>76</v>
      </c>
    </row>
    <row r="155" spans="1:5" ht="15" customHeight="1" x14ac:dyDescent="0.25">
      <c r="A155" s="54">
        <v>43686.532511574071</v>
      </c>
      <c r="B155" s="54">
        <v>43689</v>
      </c>
      <c r="C155" s="62">
        <v>194.2</v>
      </c>
      <c r="D155" s="46" t="s">
        <v>102</v>
      </c>
      <c r="E155" s="55" t="s">
        <v>76</v>
      </c>
    </row>
    <row r="156" spans="1:5" ht="15" customHeight="1" x14ac:dyDescent="0.25">
      <c r="A156" s="54">
        <v>43686.565949074073</v>
      </c>
      <c r="B156" s="54">
        <v>43689</v>
      </c>
      <c r="C156" s="62">
        <v>485.5</v>
      </c>
      <c r="D156" s="46" t="s">
        <v>216</v>
      </c>
      <c r="E156" s="55" t="s">
        <v>32</v>
      </c>
    </row>
    <row r="157" spans="1:5" ht="15" customHeight="1" x14ac:dyDescent="0.25">
      <c r="A157" s="54">
        <v>43686.570625</v>
      </c>
      <c r="B157" s="54">
        <v>43689</v>
      </c>
      <c r="C157" s="62">
        <v>485.5</v>
      </c>
      <c r="D157" s="46" t="s">
        <v>217</v>
      </c>
      <c r="E157" s="55" t="s">
        <v>32</v>
      </c>
    </row>
    <row r="158" spans="1:5" ht="15" customHeight="1" x14ac:dyDescent="0.25">
      <c r="A158" s="54">
        <v>43686.63076388889</v>
      </c>
      <c r="B158" s="54">
        <v>43689</v>
      </c>
      <c r="C158" s="62">
        <v>46.1</v>
      </c>
      <c r="D158" s="46" t="s">
        <v>218</v>
      </c>
      <c r="E158" s="55" t="s">
        <v>76</v>
      </c>
    </row>
    <row r="159" spans="1:5" ht="15" customHeight="1" x14ac:dyDescent="0.25">
      <c r="A159" s="54">
        <v>43686.663055555553</v>
      </c>
      <c r="B159" s="54">
        <v>43689</v>
      </c>
      <c r="C159" s="62">
        <v>96.1</v>
      </c>
      <c r="D159" s="46" t="s">
        <v>219</v>
      </c>
      <c r="E159" s="55" t="s">
        <v>32</v>
      </c>
    </row>
    <row r="160" spans="1:5" ht="15" customHeight="1" x14ac:dyDescent="0.25">
      <c r="A160" s="54">
        <v>43686.70621527778</v>
      </c>
      <c r="B160" s="54">
        <v>43689</v>
      </c>
      <c r="C160" s="62">
        <v>971</v>
      </c>
      <c r="D160" s="46" t="s">
        <v>220</v>
      </c>
      <c r="E160" s="55" t="s">
        <v>32</v>
      </c>
    </row>
    <row r="161" spans="1:5" ht="15" customHeight="1" x14ac:dyDescent="0.25">
      <c r="A161" s="54">
        <v>43686.760324074072</v>
      </c>
      <c r="B161" s="54">
        <v>43689</v>
      </c>
      <c r="C161" s="62">
        <v>291.3</v>
      </c>
      <c r="D161" s="46" t="s">
        <v>221</v>
      </c>
      <c r="E161" s="55" t="s">
        <v>32</v>
      </c>
    </row>
    <row r="162" spans="1:5" ht="15" customHeight="1" x14ac:dyDescent="0.25">
      <c r="A162" s="54">
        <v>43687.048148148147</v>
      </c>
      <c r="B162" s="54">
        <v>43689</v>
      </c>
      <c r="C162" s="62">
        <v>485.5</v>
      </c>
      <c r="D162" s="46" t="s">
        <v>222</v>
      </c>
      <c r="E162" s="55" t="s">
        <v>32</v>
      </c>
    </row>
    <row r="163" spans="1:5" ht="15" customHeight="1" x14ac:dyDescent="0.25">
      <c r="A163" s="54">
        <v>43687.309201388889</v>
      </c>
      <c r="B163" s="54">
        <v>43689</v>
      </c>
      <c r="C163" s="62">
        <v>46.1</v>
      </c>
      <c r="D163" s="46" t="s">
        <v>36</v>
      </c>
      <c r="E163" s="55" t="s">
        <v>32</v>
      </c>
    </row>
    <row r="164" spans="1:5" ht="15" customHeight="1" x14ac:dyDescent="0.25">
      <c r="A164" s="54">
        <v>43687.479803240742</v>
      </c>
      <c r="B164" s="54">
        <v>43689</v>
      </c>
      <c r="C164" s="62">
        <v>971</v>
      </c>
      <c r="D164" s="46" t="s">
        <v>223</v>
      </c>
      <c r="E164" s="55" t="s">
        <v>32</v>
      </c>
    </row>
    <row r="165" spans="1:5" ht="15" customHeight="1" x14ac:dyDescent="0.25">
      <c r="A165" s="54">
        <v>43687.513796296298</v>
      </c>
      <c r="B165" s="54">
        <v>43689</v>
      </c>
      <c r="C165" s="62">
        <v>194.2</v>
      </c>
      <c r="D165" s="46" t="s">
        <v>224</v>
      </c>
      <c r="E165" s="55" t="s">
        <v>32</v>
      </c>
    </row>
    <row r="166" spans="1:5" ht="15" customHeight="1" x14ac:dyDescent="0.25">
      <c r="A166" s="54">
        <v>43687.549155092594</v>
      </c>
      <c r="B166" s="54">
        <v>43689</v>
      </c>
      <c r="C166" s="62">
        <v>291.3</v>
      </c>
      <c r="D166" s="46" t="s">
        <v>225</v>
      </c>
      <c r="E166" s="55" t="s">
        <v>76</v>
      </c>
    </row>
    <row r="167" spans="1:5" ht="15" customHeight="1" x14ac:dyDescent="0.25">
      <c r="A167" s="54">
        <v>43687.662094907406</v>
      </c>
      <c r="B167" s="54">
        <v>43689</v>
      </c>
      <c r="C167" s="62">
        <v>971</v>
      </c>
      <c r="D167" s="46" t="s">
        <v>226</v>
      </c>
      <c r="E167" s="55" t="s">
        <v>32</v>
      </c>
    </row>
    <row r="168" spans="1:5" ht="15" customHeight="1" x14ac:dyDescent="0.25">
      <c r="A168" s="54">
        <v>43687.726284722223</v>
      </c>
      <c r="B168" s="54">
        <v>43689</v>
      </c>
      <c r="C168" s="62">
        <v>291.3</v>
      </c>
      <c r="D168" s="46" t="s">
        <v>227</v>
      </c>
      <c r="E168" s="55" t="s">
        <v>32</v>
      </c>
    </row>
    <row r="169" spans="1:5" ht="15" customHeight="1" x14ac:dyDescent="0.25">
      <c r="A169" s="54">
        <v>43687.820405092592</v>
      </c>
      <c r="B169" s="54">
        <v>43689</v>
      </c>
      <c r="C169" s="62">
        <v>971</v>
      </c>
      <c r="D169" s="46" t="s">
        <v>228</v>
      </c>
      <c r="E169" s="55" t="s">
        <v>76</v>
      </c>
    </row>
    <row r="170" spans="1:5" ht="15" customHeight="1" x14ac:dyDescent="0.25">
      <c r="A170" s="54">
        <v>43687.850648148145</v>
      </c>
      <c r="B170" s="54">
        <v>43689</v>
      </c>
      <c r="C170" s="62">
        <v>96.1</v>
      </c>
      <c r="D170" s="46" t="s">
        <v>229</v>
      </c>
      <c r="E170" s="55" t="s">
        <v>32</v>
      </c>
    </row>
    <row r="171" spans="1:5" ht="15" customHeight="1" x14ac:dyDescent="0.25">
      <c r="A171" s="54">
        <v>43687.863067129627</v>
      </c>
      <c r="B171" s="54">
        <v>43689</v>
      </c>
      <c r="C171" s="62">
        <v>46.1</v>
      </c>
      <c r="D171" s="46" t="s">
        <v>230</v>
      </c>
      <c r="E171" s="55" t="s">
        <v>32</v>
      </c>
    </row>
    <row r="172" spans="1:5" ht="15" customHeight="1" x14ac:dyDescent="0.25">
      <c r="A172" s="54">
        <v>43687.891608796293</v>
      </c>
      <c r="B172" s="54">
        <v>43689</v>
      </c>
      <c r="C172" s="62">
        <v>96.1</v>
      </c>
      <c r="D172" s="46" t="s">
        <v>231</v>
      </c>
      <c r="E172" s="55" t="s">
        <v>32</v>
      </c>
    </row>
    <row r="173" spans="1:5" ht="15" customHeight="1" x14ac:dyDescent="0.25">
      <c r="A173" s="54">
        <v>43687.922083333331</v>
      </c>
      <c r="B173" s="54">
        <v>43689</v>
      </c>
      <c r="C173" s="62">
        <v>194.2</v>
      </c>
      <c r="D173" s="46" t="s">
        <v>232</v>
      </c>
      <c r="E173" s="55" t="s">
        <v>32</v>
      </c>
    </row>
    <row r="174" spans="1:5" ht="15" customHeight="1" x14ac:dyDescent="0.25">
      <c r="A174" s="54">
        <v>43687.984143518515</v>
      </c>
      <c r="B174" s="54">
        <v>43689</v>
      </c>
      <c r="C174" s="62">
        <v>485.5</v>
      </c>
      <c r="D174" s="46" t="s">
        <v>233</v>
      </c>
      <c r="E174" s="55" t="s">
        <v>32</v>
      </c>
    </row>
    <row r="175" spans="1:5" ht="15" customHeight="1" x14ac:dyDescent="0.25">
      <c r="A175" s="54">
        <v>43687.994305555556</v>
      </c>
      <c r="B175" s="54">
        <v>43689</v>
      </c>
      <c r="C175" s="62">
        <v>2913</v>
      </c>
      <c r="D175" s="46" t="s">
        <v>234</v>
      </c>
      <c r="E175" s="55" t="s">
        <v>32</v>
      </c>
    </row>
    <row r="176" spans="1:5" ht="15" customHeight="1" x14ac:dyDescent="0.25">
      <c r="A176" s="54">
        <v>43688.325787037036</v>
      </c>
      <c r="B176" s="54">
        <v>43689</v>
      </c>
      <c r="C176" s="62">
        <v>46.1</v>
      </c>
      <c r="D176" s="46" t="s">
        <v>36</v>
      </c>
      <c r="E176" s="55" t="s">
        <v>32</v>
      </c>
    </row>
    <row r="177" spans="1:5" ht="15" customHeight="1" x14ac:dyDescent="0.25">
      <c r="A177" s="54">
        <v>43688.40693287037</v>
      </c>
      <c r="B177" s="54">
        <v>43689</v>
      </c>
      <c r="C177" s="62">
        <v>728.25</v>
      </c>
      <c r="D177" s="46" t="s">
        <v>235</v>
      </c>
      <c r="E177" s="55" t="s">
        <v>32</v>
      </c>
    </row>
    <row r="178" spans="1:5" ht="15" customHeight="1" x14ac:dyDescent="0.25">
      <c r="A178" s="54">
        <v>43688.512384259258</v>
      </c>
      <c r="B178" s="54">
        <v>43689</v>
      </c>
      <c r="C178" s="62">
        <v>108.1</v>
      </c>
      <c r="D178" s="46" t="s">
        <v>236</v>
      </c>
      <c r="E178" s="55" t="s">
        <v>32</v>
      </c>
    </row>
    <row r="179" spans="1:5" ht="15" customHeight="1" x14ac:dyDescent="0.25">
      <c r="A179" s="54">
        <v>43688.550682870373</v>
      </c>
      <c r="B179" s="54">
        <v>43689</v>
      </c>
      <c r="C179" s="62">
        <v>776.8</v>
      </c>
      <c r="D179" s="46" t="s">
        <v>237</v>
      </c>
      <c r="E179" s="55" t="s">
        <v>32</v>
      </c>
    </row>
    <row r="180" spans="1:5" ht="15" customHeight="1" x14ac:dyDescent="0.25">
      <c r="A180" s="54">
        <v>43688.680115740739</v>
      </c>
      <c r="B180" s="54">
        <v>43689</v>
      </c>
      <c r="C180" s="62">
        <v>291.3</v>
      </c>
      <c r="D180" s="46" t="s">
        <v>238</v>
      </c>
      <c r="E180" s="55" t="s">
        <v>76</v>
      </c>
    </row>
    <row r="181" spans="1:5" ht="15" customHeight="1" x14ac:dyDescent="0.25">
      <c r="A181" s="54">
        <v>43688.756226851852</v>
      </c>
      <c r="B181" s="54">
        <v>43689</v>
      </c>
      <c r="C181" s="62">
        <v>8739</v>
      </c>
      <c r="D181" s="46" t="s">
        <v>175</v>
      </c>
      <c r="E181" s="55" t="s">
        <v>32</v>
      </c>
    </row>
    <row r="182" spans="1:5" ht="15" customHeight="1" x14ac:dyDescent="0.25">
      <c r="A182" s="54">
        <v>43688.955601851849</v>
      </c>
      <c r="B182" s="54">
        <v>43689</v>
      </c>
      <c r="C182" s="62">
        <v>96.1</v>
      </c>
      <c r="D182" s="46" t="s">
        <v>239</v>
      </c>
      <c r="E182" s="55" t="s">
        <v>32</v>
      </c>
    </row>
    <row r="183" spans="1:5" ht="15" customHeight="1" x14ac:dyDescent="0.25">
      <c r="A183" s="54">
        <v>43689.023344907408</v>
      </c>
      <c r="B183" s="54">
        <v>43690</v>
      </c>
      <c r="C183" s="62">
        <v>485.5</v>
      </c>
      <c r="D183" s="46" t="s">
        <v>240</v>
      </c>
      <c r="E183" s="55" t="s">
        <v>32</v>
      </c>
    </row>
    <row r="184" spans="1:5" ht="15" customHeight="1" x14ac:dyDescent="0.25">
      <c r="A184" s="54">
        <v>43689.199282407404</v>
      </c>
      <c r="B184" s="54">
        <v>43690</v>
      </c>
      <c r="C184" s="62">
        <v>971</v>
      </c>
      <c r="D184" s="46" t="s">
        <v>241</v>
      </c>
      <c r="E184" s="55" t="s">
        <v>32</v>
      </c>
    </row>
    <row r="185" spans="1:5" ht="15" customHeight="1" x14ac:dyDescent="0.25">
      <c r="A185" s="54">
        <v>43689.231226851851</v>
      </c>
      <c r="B185" s="54">
        <v>43690</v>
      </c>
      <c r="C185" s="62">
        <v>96.1</v>
      </c>
      <c r="D185" s="46" t="s">
        <v>242</v>
      </c>
      <c r="E185" s="55" t="s">
        <v>32</v>
      </c>
    </row>
    <row r="186" spans="1:5" ht="15" customHeight="1" x14ac:dyDescent="0.25">
      <c r="A186" s="54">
        <v>43689.306145833332</v>
      </c>
      <c r="B186" s="54">
        <v>43690</v>
      </c>
      <c r="C186" s="62">
        <v>46.1</v>
      </c>
      <c r="D186" s="46" t="s">
        <v>36</v>
      </c>
      <c r="E186" s="55" t="s">
        <v>32</v>
      </c>
    </row>
    <row r="187" spans="1:5" ht="15" customHeight="1" x14ac:dyDescent="0.25">
      <c r="A187" s="54">
        <v>43689.569351851853</v>
      </c>
      <c r="B187" s="54">
        <v>43690</v>
      </c>
      <c r="C187" s="62">
        <v>485.5</v>
      </c>
      <c r="D187" s="46" t="s">
        <v>243</v>
      </c>
      <c r="E187" s="55" t="s">
        <v>76</v>
      </c>
    </row>
    <row r="188" spans="1:5" ht="15" customHeight="1" x14ac:dyDescent="0.25">
      <c r="A188" s="54">
        <v>43689.574305555558</v>
      </c>
      <c r="B188" s="54">
        <v>43690</v>
      </c>
      <c r="C188" s="62">
        <v>46.1</v>
      </c>
      <c r="D188" s="46" t="s">
        <v>244</v>
      </c>
      <c r="E188" s="55" t="s">
        <v>32</v>
      </c>
    </row>
    <row r="189" spans="1:5" ht="15" customHeight="1" x14ac:dyDescent="0.25">
      <c r="A189" s="54">
        <v>43689.613206018519</v>
      </c>
      <c r="B189" s="54">
        <v>43690</v>
      </c>
      <c r="C189" s="62">
        <v>971</v>
      </c>
      <c r="D189" s="46" t="s">
        <v>245</v>
      </c>
      <c r="E189" s="55" t="s">
        <v>32</v>
      </c>
    </row>
    <row r="190" spans="1:5" ht="15" customHeight="1" x14ac:dyDescent="0.25">
      <c r="A190" s="54">
        <v>43689.631932870368</v>
      </c>
      <c r="B190" s="54">
        <v>43690</v>
      </c>
      <c r="C190" s="62">
        <v>96.1</v>
      </c>
      <c r="D190" s="46" t="s">
        <v>246</v>
      </c>
      <c r="E190" s="55" t="s">
        <v>32</v>
      </c>
    </row>
    <row r="191" spans="1:5" ht="15" customHeight="1" x14ac:dyDescent="0.25">
      <c r="A191" s="54">
        <v>43689.633321759262</v>
      </c>
      <c r="B191" s="54">
        <v>43690</v>
      </c>
      <c r="C191" s="62">
        <v>485.5</v>
      </c>
      <c r="D191" s="46" t="s">
        <v>247</v>
      </c>
      <c r="E191" s="55" t="s">
        <v>32</v>
      </c>
    </row>
    <row r="192" spans="1:5" ht="15" customHeight="1" x14ac:dyDescent="0.25">
      <c r="A192" s="54">
        <v>43689.749097222222</v>
      </c>
      <c r="B192" s="54">
        <v>43690</v>
      </c>
      <c r="C192" s="62">
        <v>485.5</v>
      </c>
      <c r="D192" s="46" t="s">
        <v>248</v>
      </c>
      <c r="E192" s="55" t="s">
        <v>32</v>
      </c>
    </row>
    <row r="193" spans="1:5" ht="15" customHeight="1" x14ac:dyDescent="0.25">
      <c r="A193" s="54">
        <v>43689.796817129631</v>
      </c>
      <c r="B193" s="54">
        <v>43690</v>
      </c>
      <c r="C193" s="62">
        <v>679.7</v>
      </c>
      <c r="D193" s="46" t="s">
        <v>249</v>
      </c>
      <c r="E193" s="55" t="s">
        <v>32</v>
      </c>
    </row>
    <row r="194" spans="1:5" ht="15" customHeight="1" x14ac:dyDescent="0.25">
      <c r="A194" s="54">
        <v>43689.861261574071</v>
      </c>
      <c r="B194" s="54">
        <v>43690</v>
      </c>
      <c r="C194" s="62">
        <v>436.95</v>
      </c>
      <c r="D194" s="46" t="s">
        <v>250</v>
      </c>
      <c r="E194" s="55" t="s">
        <v>32</v>
      </c>
    </row>
    <row r="195" spans="1:5" ht="15" customHeight="1" x14ac:dyDescent="0.25">
      <c r="A195" s="54">
        <v>43690.152743055558</v>
      </c>
      <c r="B195" s="54">
        <v>43691</v>
      </c>
      <c r="C195" s="62">
        <v>96.1</v>
      </c>
      <c r="D195" s="46" t="s">
        <v>251</v>
      </c>
      <c r="E195" s="55" t="s">
        <v>32</v>
      </c>
    </row>
    <row r="196" spans="1:5" ht="15" customHeight="1" x14ac:dyDescent="0.25">
      <c r="A196" s="54">
        <v>43690.359305555554</v>
      </c>
      <c r="B196" s="54">
        <v>43691</v>
      </c>
      <c r="C196" s="62">
        <v>485.5</v>
      </c>
      <c r="D196" s="46" t="s">
        <v>252</v>
      </c>
      <c r="E196" s="55" t="s">
        <v>32</v>
      </c>
    </row>
    <row r="197" spans="1:5" ht="15" customHeight="1" x14ac:dyDescent="0.25">
      <c r="A197" s="54">
        <v>43690.434733796297</v>
      </c>
      <c r="B197" s="54">
        <v>43691</v>
      </c>
      <c r="C197" s="62">
        <v>46.1</v>
      </c>
      <c r="D197" s="46" t="s">
        <v>36</v>
      </c>
      <c r="E197" s="55" t="s">
        <v>32</v>
      </c>
    </row>
    <row r="198" spans="1:5" ht="15" customHeight="1" x14ac:dyDescent="0.25">
      <c r="A198" s="54">
        <v>43690.469884259262</v>
      </c>
      <c r="B198" s="54">
        <v>43691</v>
      </c>
      <c r="C198" s="62">
        <v>96.1</v>
      </c>
      <c r="D198" s="46" t="s">
        <v>253</v>
      </c>
      <c r="E198" s="55" t="s">
        <v>32</v>
      </c>
    </row>
    <row r="199" spans="1:5" ht="15" customHeight="1" x14ac:dyDescent="0.25">
      <c r="A199" s="54">
        <v>43690.488159722219</v>
      </c>
      <c r="B199" s="54">
        <v>43691</v>
      </c>
      <c r="C199" s="62">
        <v>4855</v>
      </c>
      <c r="D199" s="46" t="s">
        <v>254</v>
      </c>
      <c r="E199" s="55" t="s">
        <v>32</v>
      </c>
    </row>
    <row r="200" spans="1:5" ht="15" customHeight="1" x14ac:dyDescent="0.25">
      <c r="A200" s="54">
        <v>43690.514525462961</v>
      </c>
      <c r="B200" s="54">
        <v>43691</v>
      </c>
      <c r="C200" s="62">
        <v>13.1</v>
      </c>
      <c r="D200" s="46" t="s">
        <v>255</v>
      </c>
      <c r="E200" s="55" t="s">
        <v>32</v>
      </c>
    </row>
    <row r="201" spans="1:5" ht="15" customHeight="1" x14ac:dyDescent="0.25">
      <c r="A201" s="54">
        <v>43690.536087962966</v>
      </c>
      <c r="B201" s="54">
        <v>43691</v>
      </c>
      <c r="C201" s="62">
        <v>46.1</v>
      </c>
      <c r="D201" s="46" t="s">
        <v>256</v>
      </c>
      <c r="E201" s="55" t="s">
        <v>32</v>
      </c>
    </row>
    <row r="202" spans="1:5" ht="15" customHeight="1" x14ac:dyDescent="0.25">
      <c r="A202" s="54">
        <v>43690.596435185187</v>
      </c>
      <c r="B202" s="54">
        <v>43691</v>
      </c>
      <c r="C202" s="62">
        <v>388.4</v>
      </c>
      <c r="D202" s="46" t="s">
        <v>257</v>
      </c>
      <c r="E202" s="55" t="s">
        <v>32</v>
      </c>
    </row>
    <row r="203" spans="1:5" ht="15" customHeight="1" x14ac:dyDescent="0.25">
      <c r="A203" s="54">
        <v>43690.597187500003</v>
      </c>
      <c r="B203" s="54">
        <v>43691</v>
      </c>
      <c r="C203" s="62">
        <v>96.1</v>
      </c>
      <c r="D203" s="46" t="s">
        <v>258</v>
      </c>
      <c r="E203" s="55" t="s">
        <v>32</v>
      </c>
    </row>
    <row r="204" spans="1:5" ht="15" customHeight="1" x14ac:dyDescent="0.25">
      <c r="A204" s="54">
        <v>43690.629131944443</v>
      </c>
      <c r="B204" s="54">
        <v>43691</v>
      </c>
      <c r="C204" s="62">
        <v>485.5</v>
      </c>
      <c r="D204" s="46" t="s">
        <v>259</v>
      </c>
      <c r="E204" s="55" t="s">
        <v>32</v>
      </c>
    </row>
    <row r="205" spans="1:5" ht="15" customHeight="1" x14ac:dyDescent="0.25">
      <c r="A205" s="54">
        <v>43690.806574074071</v>
      </c>
      <c r="B205" s="54">
        <v>43691</v>
      </c>
      <c r="C205" s="62">
        <v>126.1</v>
      </c>
      <c r="D205" s="46" t="s">
        <v>260</v>
      </c>
      <c r="E205" s="55" t="s">
        <v>32</v>
      </c>
    </row>
    <row r="206" spans="1:5" ht="15" customHeight="1" x14ac:dyDescent="0.25">
      <c r="A206" s="54">
        <v>43690.810381944444</v>
      </c>
      <c r="B206" s="54">
        <v>43691</v>
      </c>
      <c r="C206" s="62">
        <v>4855</v>
      </c>
      <c r="D206" s="46" t="s">
        <v>261</v>
      </c>
      <c r="E206" s="55" t="s">
        <v>32</v>
      </c>
    </row>
    <row r="207" spans="1:5" ht="15" customHeight="1" x14ac:dyDescent="0.25">
      <c r="A207" s="54">
        <v>43690.818715277775</v>
      </c>
      <c r="B207" s="54">
        <v>43691</v>
      </c>
      <c r="C207" s="62">
        <v>194.2</v>
      </c>
      <c r="D207" s="46" t="s">
        <v>262</v>
      </c>
      <c r="E207" s="55" t="s">
        <v>32</v>
      </c>
    </row>
    <row r="208" spans="1:5" ht="15" customHeight="1" x14ac:dyDescent="0.25">
      <c r="A208" s="54">
        <v>43690.835381944446</v>
      </c>
      <c r="B208" s="54">
        <v>43691</v>
      </c>
      <c r="C208" s="62">
        <v>194.2</v>
      </c>
      <c r="D208" s="46" t="s">
        <v>263</v>
      </c>
      <c r="E208" s="55" t="s">
        <v>32</v>
      </c>
    </row>
    <row r="209" spans="1:5" ht="15" customHeight="1" x14ac:dyDescent="0.25">
      <c r="A209" s="54">
        <v>43690.845925925925</v>
      </c>
      <c r="B209" s="54">
        <v>43691</v>
      </c>
      <c r="C209" s="62">
        <v>485.5</v>
      </c>
      <c r="D209" s="46" t="s">
        <v>109</v>
      </c>
      <c r="E209" s="55" t="s">
        <v>76</v>
      </c>
    </row>
    <row r="210" spans="1:5" ht="15" customHeight="1" x14ac:dyDescent="0.25">
      <c r="A210" s="54">
        <v>43690.847175925926</v>
      </c>
      <c r="B210" s="54">
        <v>43691</v>
      </c>
      <c r="C210" s="62">
        <v>4855</v>
      </c>
      <c r="D210" s="46" t="s">
        <v>264</v>
      </c>
      <c r="E210" s="55" t="s">
        <v>76</v>
      </c>
    </row>
    <row r="211" spans="1:5" ht="15" customHeight="1" x14ac:dyDescent="0.25">
      <c r="A211" s="54">
        <v>43690.852430555555</v>
      </c>
      <c r="B211" s="54">
        <v>43691</v>
      </c>
      <c r="C211" s="62">
        <v>485.5</v>
      </c>
      <c r="D211" s="46" t="s">
        <v>265</v>
      </c>
      <c r="E211" s="55" t="s">
        <v>76</v>
      </c>
    </row>
    <row r="212" spans="1:5" ht="15" customHeight="1" x14ac:dyDescent="0.25">
      <c r="A212" s="54">
        <v>43690.862546296295</v>
      </c>
      <c r="B212" s="54">
        <v>43691</v>
      </c>
      <c r="C212" s="62">
        <v>971</v>
      </c>
      <c r="D212" s="46" t="s">
        <v>266</v>
      </c>
      <c r="E212" s="55" t="s">
        <v>76</v>
      </c>
    </row>
    <row r="213" spans="1:5" ht="15" customHeight="1" x14ac:dyDescent="0.25">
      <c r="A213" s="54">
        <v>43690.880347222221</v>
      </c>
      <c r="B213" s="54">
        <v>43691</v>
      </c>
      <c r="C213" s="62">
        <v>485.5</v>
      </c>
      <c r="D213" s="46" t="s">
        <v>267</v>
      </c>
      <c r="E213" s="55" t="s">
        <v>76</v>
      </c>
    </row>
    <row r="214" spans="1:5" ht="15" customHeight="1" x14ac:dyDescent="0.25">
      <c r="A214" s="54">
        <v>43690.911064814813</v>
      </c>
      <c r="B214" s="54">
        <v>43691</v>
      </c>
      <c r="C214" s="62">
        <v>291.3</v>
      </c>
      <c r="D214" s="46" t="s">
        <v>268</v>
      </c>
      <c r="E214" s="55" t="s">
        <v>32</v>
      </c>
    </row>
    <row r="215" spans="1:5" ht="15" customHeight="1" x14ac:dyDescent="0.25">
      <c r="A215" s="54">
        <v>43690.949953703705</v>
      </c>
      <c r="B215" s="54">
        <v>43691</v>
      </c>
      <c r="C215" s="62">
        <v>485.5</v>
      </c>
      <c r="D215" s="46" t="s">
        <v>63</v>
      </c>
      <c r="E215" s="55" t="s">
        <v>32</v>
      </c>
    </row>
    <row r="216" spans="1:5" ht="15" customHeight="1" x14ac:dyDescent="0.25">
      <c r="A216" s="54">
        <v>43691.165659722225</v>
      </c>
      <c r="B216" s="54">
        <v>43692</v>
      </c>
      <c r="C216" s="62">
        <v>194.2</v>
      </c>
      <c r="D216" s="46" t="s">
        <v>269</v>
      </c>
      <c r="E216" s="55" t="s">
        <v>76</v>
      </c>
    </row>
    <row r="217" spans="1:5" ht="15" customHeight="1" x14ac:dyDescent="0.25">
      <c r="A217" s="54">
        <v>43691.331354166665</v>
      </c>
      <c r="B217" s="54">
        <v>43692</v>
      </c>
      <c r="C217" s="62">
        <v>194.2</v>
      </c>
      <c r="D217" s="46" t="s">
        <v>270</v>
      </c>
      <c r="E217" s="55" t="s">
        <v>76</v>
      </c>
    </row>
    <row r="218" spans="1:5" ht="15" customHeight="1" x14ac:dyDescent="0.25">
      <c r="A218" s="54">
        <v>43691.394699074073</v>
      </c>
      <c r="B218" s="54">
        <v>43692</v>
      </c>
      <c r="C218" s="62">
        <v>46.1</v>
      </c>
      <c r="D218" s="46" t="s">
        <v>36</v>
      </c>
      <c r="E218" s="55" t="s">
        <v>32</v>
      </c>
    </row>
    <row r="219" spans="1:5" ht="15" customHeight="1" x14ac:dyDescent="0.25">
      <c r="A219" s="54">
        <v>43691.439965277779</v>
      </c>
      <c r="B219" s="54">
        <v>43692</v>
      </c>
      <c r="C219" s="62">
        <v>873.9</v>
      </c>
      <c r="D219" s="46" t="s">
        <v>271</v>
      </c>
      <c r="E219" s="55" t="s">
        <v>76</v>
      </c>
    </row>
    <row r="220" spans="1:5" ht="15" customHeight="1" x14ac:dyDescent="0.25">
      <c r="A220" s="54">
        <v>43691.4534375</v>
      </c>
      <c r="B220" s="54">
        <v>43692</v>
      </c>
      <c r="C220" s="62">
        <v>194.2</v>
      </c>
      <c r="D220" s="46" t="s">
        <v>272</v>
      </c>
      <c r="E220" s="55" t="s">
        <v>32</v>
      </c>
    </row>
    <row r="221" spans="1:5" ht="15" customHeight="1" x14ac:dyDescent="0.25">
      <c r="A221" s="54">
        <v>43691.474398148152</v>
      </c>
      <c r="B221" s="54">
        <v>43692</v>
      </c>
      <c r="C221" s="62">
        <v>485.5</v>
      </c>
      <c r="D221" s="46" t="s">
        <v>273</v>
      </c>
      <c r="E221" s="55" t="s">
        <v>76</v>
      </c>
    </row>
    <row r="222" spans="1:5" ht="15" customHeight="1" x14ac:dyDescent="0.25">
      <c r="A222" s="54">
        <v>43691.507337962961</v>
      </c>
      <c r="B222" s="54">
        <v>43692</v>
      </c>
      <c r="C222" s="62">
        <v>485.5</v>
      </c>
      <c r="D222" s="46" t="s">
        <v>274</v>
      </c>
      <c r="E222" s="55" t="s">
        <v>76</v>
      </c>
    </row>
    <row r="223" spans="1:5" ht="15" customHeight="1" x14ac:dyDescent="0.25">
      <c r="A223" s="54">
        <v>43691.534756944442</v>
      </c>
      <c r="B223" s="54">
        <v>43692</v>
      </c>
      <c r="C223" s="62">
        <v>1942</v>
      </c>
      <c r="D223" s="46" t="s">
        <v>73</v>
      </c>
      <c r="E223" s="55" t="s">
        <v>32</v>
      </c>
    </row>
    <row r="224" spans="1:5" ht="15" customHeight="1" x14ac:dyDescent="0.25">
      <c r="A224" s="54">
        <v>43691.538148148145</v>
      </c>
      <c r="B224" s="54">
        <v>43692</v>
      </c>
      <c r="C224" s="62">
        <v>194.2</v>
      </c>
      <c r="D224" s="46" t="s">
        <v>275</v>
      </c>
      <c r="E224" s="55" t="s">
        <v>32</v>
      </c>
    </row>
    <row r="225" spans="1:6" ht="15" customHeight="1" x14ac:dyDescent="0.25">
      <c r="A225" s="54">
        <v>43691.548414351855</v>
      </c>
      <c r="B225" s="54">
        <v>43692</v>
      </c>
      <c r="C225" s="62">
        <v>1942</v>
      </c>
      <c r="D225" s="46" t="s">
        <v>276</v>
      </c>
      <c r="E225" s="55" t="s">
        <v>76</v>
      </c>
    </row>
    <row r="226" spans="1:6" ht="15" customHeight="1" x14ac:dyDescent="0.25">
      <c r="A226" s="54">
        <v>43691.686747685184</v>
      </c>
      <c r="B226" s="54">
        <v>43692</v>
      </c>
      <c r="C226" s="62">
        <v>485.5</v>
      </c>
      <c r="D226" s="46" t="s">
        <v>277</v>
      </c>
      <c r="E226" s="55" t="s">
        <v>32</v>
      </c>
    </row>
    <row r="227" spans="1:6" ht="15" customHeight="1" x14ac:dyDescent="0.25">
      <c r="A227" s="54">
        <v>43691.769375000003</v>
      </c>
      <c r="B227" s="54">
        <v>43692</v>
      </c>
      <c r="C227" s="62">
        <v>971</v>
      </c>
      <c r="D227" s="46" t="s">
        <v>278</v>
      </c>
      <c r="E227" s="55" t="s">
        <v>32</v>
      </c>
    </row>
    <row r="228" spans="1:6" ht="15" customHeight="1" x14ac:dyDescent="0.25">
      <c r="A228" s="54">
        <v>43691.858171296299</v>
      </c>
      <c r="B228" s="54">
        <v>43692</v>
      </c>
      <c r="C228" s="62">
        <v>2913</v>
      </c>
      <c r="D228" s="46" t="s">
        <v>279</v>
      </c>
      <c r="E228" s="55" t="s">
        <v>76</v>
      </c>
    </row>
    <row r="229" spans="1:6" ht="15" customHeight="1" x14ac:dyDescent="0.25">
      <c r="A229" s="54">
        <v>43691.864085648151</v>
      </c>
      <c r="B229" s="54">
        <v>43692</v>
      </c>
      <c r="C229" s="62">
        <v>4855</v>
      </c>
      <c r="D229" s="46" t="s">
        <v>279</v>
      </c>
      <c r="E229" s="55" t="s">
        <v>32</v>
      </c>
    </row>
    <row r="230" spans="1:6" ht="15" customHeight="1" x14ac:dyDescent="0.25">
      <c r="A230" s="54">
        <v>43691.946168981478</v>
      </c>
      <c r="B230" s="54">
        <v>43692</v>
      </c>
      <c r="C230" s="62">
        <v>194.2</v>
      </c>
      <c r="D230" s="46" t="s">
        <v>280</v>
      </c>
      <c r="E230" s="55" t="s">
        <v>32</v>
      </c>
    </row>
    <row r="231" spans="1:6" ht="15" customHeight="1" x14ac:dyDescent="0.25">
      <c r="A231" s="54">
        <v>43691.965219907404</v>
      </c>
      <c r="B231" s="54">
        <v>43692</v>
      </c>
      <c r="C231" s="62">
        <v>1456.5</v>
      </c>
      <c r="D231" s="46" t="s">
        <v>281</v>
      </c>
      <c r="E231" s="55" t="s">
        <v>32</v>
      </c>
    </row>
    <row r="232" spans="1:6" ht="15" customHeight="1" x14ac:dyDescent="0.25">
      <c r="A232" s="54">
        <v>43692.333761574075</v>
      </c>
      <c r="B232" s="54">
        <v>43693</v>
      </c>
      <c r="C232" s="62">
        <v>46.1</v>
      </c>
      <c r="D232" s="46" t="s">
        <v>36</v>
      </c>
      <c r="E232" s="55" t="s">
        <v>32</v>
      </c>
    </row>
    <row r="233" spans="1:6" ht="15" customHeight="1" x14ac:dyDescent="0.25">
      <c r="A233" s="54">
        <v>43692.436041666668</v>
      </c>
      <c r="B233" s="54">
        <v>43693</v>
      </c>
      <c r="C233" s="62">
        <v>485.5</v>
      </c>
      <c r="D233" s="46" t="s">
        <v>282</v>
      </c>
      <c r="E233" s="55" t="s">
        <v>32</v>
      </c>
      <c r="F233" s="86"/>
    </row>
    <row r="234" spans="1:6" ht="15" customHeight="1" x14ac:dyDescent="0.25">
      <c r="A234" s="54">
        <v>43692.454722222225</v>
      </c>
      <c r="B234" s="54">
        <v>43693</v>
      </c>
      <c r="C234" s="62">
        <v>485.5</v>
      </c>
      <c r="D234" s="46" t="s">
        <v>283</v>
      </c>
      <c r="E234" s="55" t="s">
        <v>76</v>
      </c>
      <c r="F234" s="86"/>
    </row>
    <row r="235" spans="1:6" ht="15" customHeight="1" x14ac:dyDescent="0.25">
      <c r="A235" s="54">
        <v>43692.489733796298</v>
      </c>
      <c r="B235" s="54">
        <v>43693</v>
      </c>
      <c r="C235" s="62">
        <v>96.1</v>
      </c>
      <c r="D235" s="46" t="s">
        <v>284</v>
      </c>
      <c r="E235" s="55" t="s">
        <v>76</v>
      </c>
      <c r="F235" s="86"/>
    </row>
    <row r="236" spans="1:6" ht="15" customHeight="1" x14ac:dyDescent="0.25">
      <c r="A236" s="54">
        <v>43692.518865740742</v>
      </c>
      <c r="B236" s="54">
        <v>43693</v>
      </c>
      <c r="C236" s="62">
        <v>291.3</v>
      </c>
      <c r="D236" s="46" t="s">
        <v>285</v>
      </c>
      <c r="E236" s="55" t="s">
        <v>32</v>
      </c>
      <c r="F236" s="86"/>
    </row>
    <row r="237" spans="1:6" ht="15" customHeight="1" x14ac:dyDescent="0.25">
      <c r="A237" s="54">
        <v>43692.521562499998</v>
      </c>
      <c r="B237" s="54">
        <v>43693</v>
      </c>
      <c r="C237" s="62">
        <v>485.5</v>
      </c>
      <c r="D237" s="46" t="s">
        <v>286</v>
      </c>
      <c r="E237" s="55" t="s">
        <v>76</v>
      </c>
      <c r="F237" s="86"/>
    </row>
    <row r="238" spans="1:6" ht="15" customHeight="1" x14ac:dyDescent="0.25">
      <c r="A238" s="54">
        <v>43692.552708333336</v>
      </c>
      <c r="B238" s="54">
        <v>43693</v>
      </c>
      <c r="C238" s="62">
        <v>291.3</v>
      </c>
      <c r="D238" s="46" t="s">
        <v>287</v>
      </c>
      <c r="E238" s="55" t="s">
        <v>32</v>
      </c>
      <c r="F238" s="86"/>
    </row>
    <row r="239" spans="1:6" ht="15" customHeight="1" x14ac:dyDescent="0.25">
      <c r="A239" s="54">
        <v>43692.62909722222</v>
      </c>
      <c r="B239" s="54">
        <v>43693</v>
      </c>
      <c r="C239" s="62">
        <v>96.1</v>
      </c>
      <c r="D239" s="46" t="s">
        <v>288</v>
      </c>
      <c r="E239" s="55" t="s">
        <v>32</v>
      </c>
      <c r="F239" s="86"/>
    </row>
    <row r="240" spans="1:6" ht="15" customHeight="1" x14ac:dyDescent="0.25">
      <c r="A240" s="54">
        <v>43692.637187499997</v>
      </c>
      <c r="B240" s="54">
        <v>43693</v>
      </c>
      <c r="C240" s="62">
        <v>485.5</v>
      </c>
      <c r="D240" s="46" t="s">
        <v>289</v>
      </c>
      <c r="E240" s="55" t="s">
        <v>32</v>
      </c>
      <c r="F240" s="86"/>
    </row>
    <row r="241" spans="1:6" ht="15" customHeight="1" x14ac:dyDescent="0.25">
      <c r="A241" s="54">
        <v>43692.67701388889</v>
      </c>
      <c r="B241" s="54">
        <v>43693</v>
      </c>
      <c r="C241" s="62">
        <v>96.1</v>
      </c>
      <c r="D241" s="46" t="s">
        <v>290</v>
      </c>
      <c r="E241" s="55" t="s">
        <v>32</v>
      </c>
      <c r="F241" s="86"/>
    </row>
    <row r="242" spans="1:6" ht="15" customHeight="1" x14ac:dyDescent="0.25">
      <c r="A242" s="54">
        <v>43692.715821759259</v>
      </c>
      <c r="B242" s="54">
        <v>43693</v>
      </c>
      <c r="C242" s="62">
        <v>194.2</v>
      </c>
      <c r="D242" s="46" t="s">
        <v>291</v>
      </c>
      <c r="E242" s="55" t="s">
        <v>32</v>
      </c>
      <c r="F242" s="86"/>
    </row>
    <row r="243" spans="1:6" ht="15" customHeight="1" x14ac:dyDescent="0.25">
      <c r="A243" s="54">
        <v>43692.752013888887</v>
      </c>
      <c r="B243" s="54">
        <v>43693</v>
      </c>
      <c r="C243" s="62">
        <v>96.1</v>
      </c>
      <c r="D243" s="46" t="s">
        <v>292</v>
      </c>
      <c r="E243" s="55" t="s">
        <v>32</v>
      </c>
      <c r="F243" s="86"/>
    </row>
    <row r="244" spans="1:6" ht="15" customHeight="1" x14ac:dyDescent="0.25">
      <c r="A244" s="54">
        <v>43692.872025462966</v>
      </c>
      <c r="B244" s="54">
        <v>43693</v>
      </c>
      <c r="C244" s="62">
        <v>485.5</v>
      </c>
      <c r="D244" s="46" t="s">
        <v>293</v>
      </c>
      <c r="E244" s="55" t="s">
        <v>32</v>
      </c>
      <c r="F244" s="86"/>
    </row>
    <row r="245" spans="1:6" ht="15" customHeight="1" x14ac:dyDescent="0.25">
      <c r="A245" s="54">
        <v>43692.879780092589</v>
      </c>
      <c r="B245" s="54">
        <v>43693</v>
      </c>
      <c r="C245" s="62">
        <v>96.1</v>
      </c>
      <c r="D245" s="46" t="s">
        <v>294</v>
      </c>
      <c r="E245" s="55" t="s">
        <v>32</v>
      </c>
      <c r="F245" s="86"/>
    </row>
    <row r="246" spans="1:6" ht="15" customHeight="1" x14ac:dyDescent="0.25">
      <c r="A246" s="54">
        <v>43692.929456018515</v>
      </c>
      <c r="B246" s="54">
        <v>43693</v>
      </c>
      <c r="C246" s="62">
        <v>485.5</v>
      </c>
      <c r="D246" s="46" t="s">
        <v>295</v>
      </c>
      <c r="E246" s="55" t="s">
        <v>32</v>
      </c>
      <c r="F246" s="86"/>
    </row>
    <row r="247" spans="1:6" ht="15" customHeight="1" x14ac:dyDescent="0.25">
      <c r="A247" s="54">
        <v>43692.930439814816</v>
      </c>
      <c r="B247" s="54">
        <v>43693</v>
      </c>
      <c r="C247" s="62">
        <v>194.2</v>
      </c>
      <c r="D247" s="46" t="s">
        <v>296</v>
      </c>
      <c r="E247" s="55" t="s">
        <v>32</v>
      </c>
      <c r="F247" s="86"/>
    </row>
    <row r="248" spans="1:6" ht="15" customHeight="1" x14ac:dyDescent="0.25">
      <c r="A248" s="54">
        <v>43692.964502314811</v>
      </c>
      <c r="B248" s="54">
        <v>43693</v>
      </c>
      <c r="C248" s="62">
        <v>388.4</v>
      </c>
      <c r="D248" s="46" t="s">
        <v>231</v>
      </c>
      <c r="E248" s="55" t="s">
        <v>32</v>
      </c>
      <c r="F248" s="86"/>
    </row>
    <row r="249" spans="1:6" ht="15" customHeight="1" x14ac:dyDescent="0.25">
      <c r="A249" s="54">
        <v>43692.992546296293</v>
      </c>
      <c r="B249" s="54">
        <v>43693</v>
      </c>
      <c r="C249" s="62">
        <v>971</v>
      </c>
      <c r="D249" s="46" t="s">
        <v>297</v>
      </c>
      <c r="E249" s="55" t="s">
        <v>32</v>
      </c>
      <c r="F249" s="86"/>
    </row>
    <row r="250" spans="1:6" ht="15" customHeight="1" x14ac:dyDescent="0.25">
      <c r="A250" s="54">
        <v>43693.319386574076</v>
      </c>
      <c r="B250" s="54">
        <v>43696</v>
      </c>
      <c r="C250" s="62">
        <v>46.1</v>
      </c>
      <c r="D250" s="46" t="s">
        <v>36</v>
      </c>
      <c r="E250" s="55" t="s">
        <v>32</v>
      </c>
      <c r="F250" s="86"/>
    </row>
    <row r="251" spans="1:6" ht="15" customHeight="1" x14ac:dyDescent="0.25">
      <c r="A251" s="54">
        <v>43693.524097222224</v>
      </c>
      <c r="B251" s="54">
        <v>43696</v>
      </c>
      <c r="C251" s="62">
        <v>485.5</v>
      </c>
      <c r="D251" s="46" t="s">
        <v>298</v>
      </c>
      <c r="E251" s="55" t="s">
        <v>32</v>
      </c>
      <c r="F251" s="86"/>
    </row>
    <row r="252" spans="1:6" ht="15" customHeight="1" x14ac:dyDescent="0.25">
      <c r="A252" s="54">
        <v>43693.636018518519</v>
      </c>
      <c r="B252" s="54">
        <v>43696</v>
      </c>
      <c r="C252" s="62">
        <v>971</v>
      </c>
      <c r="D252" s="46" t="s">
        <v>299</v>
      </c>
      <c r="E252" s="55" t="s">
        <v>32</v>
      </c>
      <c r="F252" s="86"/>
    </row>
    <row r="253" spans="1:6" ht="15" customHeight="1" x14ac:dyDescent="0.25">
      <c r="A253" s="54">
        <v>43693.637418981481</v>
      </c>
      <c r="B253" s="54">
        <v>43696</v>
      </c>
      <c r="C253" s="62">
        <v>194.2</v>
      </c>
      <c r="D253" s="46" t="s">
        <v>300</v>
      </c>
      <c r="E253" s="55" t="s">
        <v>35</v>
      </c>
      <c r="F253" s="86"/>
    </row>
    <row r="254" spans="1:6" ht="15" customHeight="1" x14ac:dyDescent="0.25">
      <c r="A254" s="54">
        <v>43693.677974537037</v>
      </c>
      <c r="B254" s="54">
        <v>43696</v>
      </c>
      <c r="C254" s="62">
        <v>96.1</v>
      </c>
      <c r="D254" s="46" t="s">
        <v>301</v>
      </c>
      <c r="E254" s="55" t="s">
        <v>32</v>
      </c>
      <c r="F254" s="86"/>
    </row>
    <row r="255" spans="1:6" ht="15" customHeight="1" x14ac:dyDescent="0.25">
      <c r="A255" s="54">
        <v>43693.773518518516</v>
      </c>
      <c r="B255" s="54">
        <v>43696</v>
      </c>
      <c r="C255" s="62">
        <v>291.3</v>
      </c>
      <c r="D255" s="46" t="s">
        <v>302</v>
      </c>
      <c r="E255" s="55" t="s">
        <v>32</v>
      </c>
      <c r="F255" s="86"/>
    </row>
    <row r="256" spans="1:6" ht="15" customHeight="1" x14ac:dyDescent="0.25">
      <c r="A256" s="54">
        <v>43693.814479166664</v>
      </c>
      <c r="B256" s="54">
        <v>43696</v>
      </c>
      <c r="C256" s="62">
        <v>485.5</v>
      </c>
      <c r="D256" s="46" t="s">
        <v>303</v>
      </c>
      <c r="E256" s="55" t="s">
        <v>32</v>
      </c>
      <c r="F256" s="83"/>
    </row>
    <row r="257" spans="1:6" ht="15" customHeight="1" x14ac:dyDescent="0.25">
      <c r="A257" s="54">
        <v>43693.816354166665</v>
      </c>
      <c r="B257" s="54">
        <v>43696</v>
      </c>
      <c r="C257" s="62">
        <v>971</v>
      </c>
      <c r="D257" s="46" t="s">
        <v>304</v>
      </c>
      <c r="E257" s="55" t="s">
        <v>76</v>
      </c>
      <c r="F257" s="83"/>
    </row>
    <row r="258" spans="1:6" ht="15" customHeight="1" x14ac:dyDescent="0.25">
      <c r="A258" s="54">
        <v>43693.840185185189</v>
      </c>
      <c r="B258" s="54">
        <v>43696</v>
      </c>
      <c r="C258" s="62">
        <v>291.3</v>
      </c>
      <c r="D258" s="46" t="s">
        <v>305</v>
      </c>
      <c r="E258" s="55" t="s">
        <v>32</v>
      </c>
      <c r="F258" s="83"/>
    </row>
    <row r="259" spans="1:6" ht="15" customHeight="1" x14ac:dyDescent="0.25">
      <c r="A259" s="54">
        <v>43693.895289351851</v>
      </c>
      <c r="B259" s="54">
        <v>43696</v>
      </c>
      <c r="C259" s="62">
        <v>4855</v>
      </c>
      <c r="D259" s="46" t="s">
        <v>306</v>
      </c>
      <c r="E259" s="55" t="s">
        <v>32</v>
      </c>
      <c r="F259" s="83"/>
    </row>
    <row r="260" spans="1:6" ht="15" customHeight="1" x14ac:dyDescent="0.25">
      <c r="A260" s="54">
        <v>43693.898680555554</v>
      </c>
      <c r="B260" s="54">
        <v>43696</v>
      </c>
      <c r="C260" s="62">
        <v>485.5</v>
      </c>
      <c r="D260" s="46" t="s">
        <v>307</v>
      </c>
      <c r="E260" s="55" t="s">
        <v>32</v>
      </c>
      <c r="F260" s="83"/>
    </row>
    <row r="261" spans="1:6" ht="15" customHeight="1" x14ac:dyDescent="0.25">
      <c r="A261" s="54">
        <v>43693.968634259261</v>
      </c>
      <c r="B261" s="54">
        <v>43696</v>
      </c>
      <c r="C261" s="62">
        <v>485.5</v>
      </c>
      <c r="D261" s="46" t="s">
        <v>308</v>
      </c>
      <c r="E261" s="55" t="s">
        <v>32</v>
      </c>
      <c r="F261" s="83"/>
    </row>
    <row r="262" spans="1:6" ht="15" customHeight="1" x14ac:dyDescent="0.25">
      <c r="A262" s="54">
        <v>43693.997824074075</v>
      </c>
      <c r="B262" s="54">
        <v>43696</v>
      </c>
      <c r="C262" s="62">
        <v>94.56</v>
      </c>
      <c r="D262" s="46" t="s">
        <v>309</v>
      </c>
      <c r="E262" s="55" t="s">
        <v>32</v>
      </c>
      <c r="F262" s="83"/>
    </row>
    <row r="263" spans="1:6" ht="15" customHeight="1" x14ac:dyDescent="0.25">
      <c r="A263" s="54">
        <v>43694.314710648148</v>
      </c>
      <c r="B263" s="54">
        <v>43696</v>
      </c>
      <c r="C263" s="62">
        <v>46.1</v>
      </c>
      <c r="D263" s="46" t="s">
        <v>36</v>
      </c>
      <c r="E263" s="55" t="s">
        <v>32</v>
      </c>
      <c r="F263" s="83"/>
    </row>
    <row r="264" spans="1:6" ht="15" customHeight="1" x14ac:dyDescent="0.25">
      <c r="A264" s="54">
        <v>43694.523159722223</v>
      </c>
      <c r="B264" s="54">
        <v>43696</v>
      </c>
      <c r="C264" s="62">
        <v>485.5</v>
      </c>
      <c r="D264" s="46" t="s">
        <v>310</v>
      </c>
      <c r="E264" s="55" t="s">
        <v>32</v>
      </c>
      <c r="F264" s="83"/>
    </row>
    <row r="265" spans="1:6" ht="15" customHeight="1" x14ac:dyDescent="0.25">
      <c r="A265" s="54">
        <v>43694.527187500003</v>
      </c>
      <c r="B265" s="54">
        <v>43696</v>
      </c>
      <c r="C265" s="62">
        <v>971</v>
      </c>
      <c r="D265" s="46" t="s">
        <v>230</v>
      </c>
      <c r="E265" s="55" t="s">
        <v>76</v>
      </c>
      <c r="F265" s="83"/>
    </row>
    <row r="266" spans="1:6" ht="15" customHeight="1" x14ac:dyDescent="0.25">
      <c r="A266" s="54">
        <v>43694.532025462962</v>
      </c>
      <c r="B266" s="54">
        <v>43696</v>
      </c>
      <c r="C266" s="62">
        <v>291.3</v>
      </c>
      <c r="D266" s="46" t="s">
        <v>311</v>
      </c>
      <c r="E266" s="55" t="s">
        <v>32</v>
      </c>
      <c r="F266" s="83"/>
    </row>
    <row r="267" spans="1:6" ht="15" customHeight="1" x14ac:dyDescent="0.25">
      <c r="A267" s="54">
        <v>43694.533900462964</v>
      </c>
      <c r="B267" s="54">
        <v>43696</v>
      </c>
      <c r="C267" s="62">
        <v>971</v>
      </c>
      <c r="D267" s="46" t="s">
        <v>312</v>
      </c>
      <c r="E267" s="55" t="s">
        <v>32</v>
      </c>
      <c r="F267" s="83"/>
    </row>
    <row r="268" spans="1:6" ht="15" customHeight="1" x14ac:dyDescent="0.25">
      <c r="A268" s="54">
        <v>43694.625567129631</v>
      </c>
      <c r="B268" s="54">
        <v>43696</v>
      </c>
      <c r="C268" s="62">
        <v>485.5</v>
      </c>
      <c r="D268" s="46" t="s">
        <v>313</v>
      </c>
      <c r="E268" s="55" t="s">
        <v>32</v>
      </c>
    </row>
    <row r="269" spans="1:6" ht="15" customHeight="1" x14ac:dyDescent="0.25">
      <c r="A269" s="54">
        <v>43694.674108796295</v>
      </c>
      <c r="B269" s="54">
        <v>43696</v>
      </c>
      <c r="C269" s="62">
        <v>6.1</v>
      </c>
      <c r="D269" s="46" t="s">
        <v>314</v>
      </c>
      <c r="E269" s="55" t="s">
        <v>32</v>
      </c>
    </row>
    <row r="270" spans="1:6" ht="15" customHeight="1" x14ac:dyDescent="0.25">
      <c r="A270" s="54">
        <v>43694.710405092592</v>
      </c>
      <c r="B270" s="54">
        <v>43696</v>
      </c>
      <c r="C270" s="62">
        <v>485.5</v>
      </c>
      <c r="D270" s="46" t="s">
        <v>315</v>
      </c>
      <c r="E270" s="55" t="s">
        <v>62</v>
      </c>
    </row>
    <row r="271" spans="1:6" ht="15" customHeight="1" x14ac:dyDescent="0.25">
      <c r="A271" s="54">
        <v>43694.805266203701</v>
      </c>
      <c r="B271" s="54">
        <v>43696</v>
      </c>
      <c r="C271" s="62">
        <v>485.5</v>
      </c>
      <c r="D271" s="46" t="s">
        <v>316</v>
      </c>
      <c r="E271" s="55" t="s">
        <v>32</v>
      </c>
    </row>
    <row r="272" spans="1:6" ht="15" customHeight="1" x14ac:dyDescent="0.25">
      <c r="A272" s="54">
        <v>43694.81722222222</v>
      </c>
      <c r="B272" s="54">
        <v>43696</v>
      </c>
      <c r="C272" s="62">
        <v>50.1</v>
      </c>
      <c r="D272" s="46" t="s">
        <v>162</v>
      </c>
      <c r="E272" s="55" t="s">
        <v>32</v>
      </c>
    </row>
    <row r="273" spans="1:5" ht="15" customHeight="1" x14ac:dyDescent="0.25">
      <c r="A273" s="54">
        <v>43694.839456018519</v>
      </c>
      <c r="B273" s="54">
        <v>43696</v>
      </c>
      <c r="C273" s="62">
        <v>96.1</v>
      </c>
      <c r="D273" s="46" t="s">
        <v>317</v>
      </c>
      <c r="E273" s="55" t="s">
        <v>32</v>
      </c>
    </row>
    <row r="274" spans="1:5" ht="15" customHeight="1" x14ac:dyDescent="0.25">
      <c r="A274" s="54">
        <v>43694.864444444444</v>
      </c>
      <c r="B274" s="54">
        <v>43696</v>
      </c>
      <c r="C274" s="62">
        <v>4855</v>
      </c>
      <c r="D274" s="46" t="s">
        <v>318</v>
      </c>
      <c r="E274" s="55" t="s">
        <v>32</v>
      </c>
    </row>
    <row r="275" spans="1:5" ht="15" customHeight="1" x14ac:dyDescent="0.25">
      <c r="A275" s="54">
        <v>43695.310949074075</v>
      </c>
      <c r="B275" s="54">
        <v>43696</v>
      </c>
      <c r="C275" s="62">
        <v>46.1</v>
      </c>
      <c r="D275" s="46" t="s">
        <v>36</v>
      </c>
      <c r="E275" s="55" t="s">
        <v>32</v>
      </c>
    </row>
    <row r="276" spans="1:5" ht="15" customHeight="1" x14ac:dyDescent="0.25">
      <c r="A276" s="54">
        <v>43695.326655092591</v>
      </c>
      <c r="B276" s="54">
        <v>43696</v>
      </c>
      <c r="C276" s="62">
        <v>96.1</v>
      </c>
      <c r="D276" s="46" t="s">
        <v>319</v>
      </c>
      <c r="E276" s="55" t="s">
        <v>32</v>
      </c>
    </row>
    <row r="277" spans="1:5" ht="15" customHeight="1" x14ac:dyDescent="0.25">
      <c r="A277" s="54">
        <v>43695.358414351853</v>
      </c>
      <c r="B277" s="54">
        <v>43696</v>
      </c>
      <c r="C277" s="62">
        <v>291.3</v>
      </c>
      <c r="D277" s="46" t="s">
        <v>320</v>
      </c>
      <c r="E277" s="55" t="s">
        <v>32</v>
      </c>
    </row>
    <row r="278" spans="1:5" ht="15" customHeight="1" x14ac:dyDescent="0.25">
      <c r="A278" s="54">
        <v>43695.367361111108</v>
      </c>
      <c r="B278" s="54">
        <v>43696</v>
      </c>
      <c r="C278" s="62">
        <v>485.5</v>
      </c>
      <c r="D278" s="46" t="s">
        <v>321</v>
      </c>
      <c r="E278" s="55" t="s">
        <v>32</v>
      </c>
    </row>
    <row r="279" spans="1:5" ht="15" customHeight="1" x14ac:dyDescent="0.25">
      <c r="A279" s="54">
        <v>43695.432627314818</v>
      </c>
      <c r="B279" s="54">
        <v>43696</v>
      </c>
      <c r="C279" s="62">
        <v>194.2</v>
      </c>
      <c r="D279" s="46" t="s">
        <v>322</v>
      </c>
      <c r="E279" s="55" t="s">
        <v>32</v>
      </c>
    </row>
    <row r="280" spans="1:5" ht="15" customHeight="1" x14ac:dyDescent="0.25">
      <c r="A280" s="54">
        <v>43695.516921296294</v>
      </c>
      <c r="B280" s="54">
        <v>43696</v>
      </c>
      <c r="C280" s="62">
        <v>96.1</v>
      </c>
      <c r="D280" s="46" t="s">
        <v>323</v>
      </c>
      <c r="E280" s="55" t="s">
        <v>32</v>
      </c>
    </row>
    <row r="281" spans="1:5" ht="15" customHeight="1" x14ac:dyDescent="0.25">
      <c r="A281" s="54">
        <v>43695.911006944443</v>
      </c>
      <c r="B281" s="54">
        <v>43696</v>
      </c>
      <c r="C281" s="62">
        <v>2913</v>
      </c>
      <c r="D281" s="46" t="s">
        <v>324</v>
      </c>
      <c r="E281" s="55" t="s">
        <v>76</v>
      </c>
    </row>
    <row r="282" spans="1:5" ht="15" customHeight="1" x14ac:dyDescent="0.25">
      <c r="A282" s="54">
        <v>43695.997210648151</v>
      </c>
      <c r="B282" s="54">
        <v>43696</v>
      </c>
      <c r="C282" s="62">
        <v>194.2</v>
      </c>
      <c r="D282" s="46" t="s">
        <v>325</v>
      </c>
      <c r="E282" s="55" t="s">
        <v>32</v>
      </c>
    </row>
    <row r="283" spans="1:5" ht="15" customHeight="1" x14ac:dyDescent="0.25">
      <c r="A283" s="54">
        <v>43696.21665509259</v>
      </c>
      <c r="B283" s="54">
        <v>43697</v>
      </c>
      <c r="C283" s="62">
        <v>96.1</v>
      </c>
      <c r="D283" s="46" t="s">
        <v>326</v>
      </c>
      <c r="E283" s="55" t="s">
        <v>32</v>
      </c>
    </row>
    <row r="284" spans="1:5" ht="15" customHeight="1" x14ac:dyDescent="0.25">
      <c r="A284" s="54">
        <v>43696.232615740744</v>
      </c>
      <c r="B284" s="54">
        <v>43697</v>
      </c>
      <c r="C284" s="62">
        <v>96.1</v>
      </c>
      <c r="D284" s="46" t="s">
        <v>327</v>
      </c>
      <c r="E284" s="55" t="s">
        <v>32</v>
      </c>
    </row>
    <row r="285" spans="1:5" ht="15" customHeight="1" x14ac:dyDescent="0.25">
      <c r="A285" s="54">
        <v>43696.383587962962</v>
      </c>
      <c r="B285" s="54">
        <v>43697</v>
      </c>
      <c r="C285" s="62">
        <v>4855</v>
      </c>
      <c r="D285" s="46" t="s">
        <v>328</v>
      </c>
      <c r="E285" s="55" t="s">
        <v>76</v>
      </c>
    </row>
    <row r="286" spans="1:5" ht="15" customHeight="1" x14ac:dyDescent="0.25">
      <c r="A286" s="54">
        <v>43696.389062499999</v>
      </c>
      <c r="B286" s="54">
        <v>43697</v>
      </c>
      <c r="C286" s="62">
        <v>46.1</v>
      </c>
      <c r="D286" s="46" t="s">
        <v>36</v>
      </c>
      <c r="E286" s="55" t="s">
        <v>32</v>
      </c>
    </row>
    <row r="287" spans="1:5" ht="15" customHeight="1" x14ac:dyDescent="0.25">
      <c r="A287" s="54">
        <v>43696.423402777778</v>
      </c>
      <c r="B287" s="54">
        <v>43697</v>
      </c>
      <c r="C287" s="62">
        <v>971</v>
      </c>
      <c r="D287" s="46" t="s">
        <v>329</v>
      </c>
      <c r="E287" s="55" t="s">
        <v>32</v>
      </c>
    </row>
    <row r="288" spans="1:5" ht="15" customHeight="1" x14ac:dyDescent="0.25">
      <c r="A288" s="54">
        <v>43696.545567129629</v>
      </c>
      <c r="B288" s="54">
        <v>43697</v>
      </c>
      <c r="C288" s="62">
        <v>971</v>
      </c>
      <c r="D288" s="46" t="s">
        <v>330</v>
      </c>
      <c r="E288" s="55" t="s">
        <v>76</v>
      </c>
    </row>
    <row r="289" spans="1:5" ht="15" customHeight="1" x14ac:dyDescent="0.25">
      <c r="A289" s="54">
        <v>43696.558842592596</v>
      </c>
      <c r="B289" s="54">
        <v>43697</v>
      </c>
      <c r="C289" s="62">
        <v>1456.5</v>
      </c>
      <c r="D289" s="46" t="s">
        <v>216</v>
      </c>
      <c r="E289" s="55" t="s">
        <v>76</v>
      </c>
    </row>
    <row r="290" spans="1:5" ht="15" customHeight="1" x14ac:dyDescent="0.25">
      <c r="A290" s="54">
        <v>43696.604166666664</v>
      </c>
      <c r="B290" s="54">
        <v>43697</v>
      </c>
      <c r="C290" s="62">
        <v>485.5</v>
      </c>
      <c r="D290" s="46" t="s">
        <v>331</v>
      </c>
      <c r="E290" s="55" t="s">
        <v>32</v>
      </c>
    </row>
    <row r="291" spans="1:5" ht="15" customHeight="1" x14ac:dyDescent="0.25">
      <c r="A291" s="54">
        <v>43696.616655092592</v>
      </c>
      <c r="B291" s="54">
        <v>43697</v>
      </c>
      <c r="C291" s="62">
        <v>485.5</v>
      </c>
      <c r="D291" s="46" t="s">
        <v>332</v>
      </c>
      <c r="E291" s="55" t="s">
        <v>32</v>
      </c>
    </row>
    <row r="292" spans="1:5" ht="15" customHeight="1" x14ac:dyDescent="0.25">
      <c r="A292" s="54">
        <v>43696.724849537037</v>
      </c>
      <c r="B292" s="54">
        <v>43697</v>
      </c>
      <c r="C292" s="62">
        <v>96.1</v>
      </c>
      <c r="D292" s="46" t="s">
        <v>333</v>
      </c>
      <c r="E292" s="55" t="s">
        <v>32</v>
      </c>
    </row>
    <row r="293" spans="1:5" ht="15" customHeight="1" x14ac:dyDescent="0.25">
      <c r="A293" s="54">
        <v>43696.724965277775</v>
      </c>
      <c r="B293" s="54">
        <v>43697</v>
      </c>
      <c r="C293" s="62">
        <v>485.5</v>
      </c>
      <c r="D293" s="46" t="s">
        <v>334</v>
      </c>
      <c r="E293" s="55" t="s">
        <v>32</v>
      </c>
    </row>
    <row r="294" spans="1:5" ht="15" customHeight="1" x14ac:dyDescent="0.25">
      <c r="A294" s="54">
        <v>43696.808692129627</v>
      </c>
      <c r="B294" s="54">
        <v>43697</v>
      </c>
      <c r="C294" s="62">
        <v>485.5</v>
      </c>
      <c r="D294" s="46" t="s">
        <v>335</v>
      </c>
      <c r="E294" s="55" t="s">
        <v>32</v>
      </c>
    </row>
    <row r="295" spans="1:5" ht="15" customHeight="1" x14ac:dyDescent="0.25">
      <c r="A295" s="54">
        <v>43696.808842592596</v>
      </c>
      <c r="B295" s="54">
        <v>43697</v>
      </c>
      <c r="C295" s="62">
        <v>971</v>
      </c>
      <c r="D295" s="46" t="s">
        <v>336</v>
      </c>
      <c r="E295" s="55" t="s">
        <v>76</v>
      </c>
    </row>
    <row r="296" spans="1:5" ht="15" customHeight="1" x14ac:dyDescent="0.25">
      <c r="A296" s="54">
        <v>43696.857604166667</v>
      </c>
      <c r="B296" s="54">
        <v>43697</v>
      </c>
      <c r="C296" s="62">
        <v>485.5</v>
      </c>
      <c r="D296" s="46" t="s">
        <v>337</v>
      </c>
      <c r="E296" s="55" t="s">
        <v>32</v>
      </c>
    </row>
    <row r="297" spans="1:5" ht="15" customHeight="1" x14ac:dyDescent="0.25">
      <c r="A297" s="54">
        <v>43696.871793981481</v>
      </c>
      <c r="B297" s="54">
        <v>43697</v>
      </c>
      <c r="C297" s="62">
        <v>971</v>
      </c>
      <c r="D297" s="46" t="s">
        <v>338</v>
      </c>
      <c r="E297" s="55" t="s">
        <v>32</v>
      </c>
    </row>
    <row r="298" spans="1:5" ht="15" customHeight="1" x14ac:dyDescent="0.25">
      <c r="A298" s="54">
        <v>43696.906956018516</v>
      </c>
      <c r="B298" s="54">
        <v>43697</v>
      </c>
      <c r="C298" s="62">
        <v>291.3</v>
      </c>
      <c r="D298" s="46" t="s">
        <v>339</v>
      </c>
      <c r="E298" s="55" t="s">
        <v>32</v>
      </c>
    </row>
    <row r="299" spans="1:5" ht="15" customHeight="1" x14ac:dyDescent="0.25">
      <c r="A299" s="54">
        <v>43696.97246527778</v>
      </c>
      <c r="B299" s="54">
        <v>43697</v>
      </c>
      <c r="C299" s="62">
        <v>485.5</v>
      </c>
      <c r="D299" s="46" t="s">
        <v>340</v>
      </c>
      <c r="E299" s="55" t="s">
        <v>32</v>
      </c>
    </row>
    <row r="300" spans="1:5" ht="15" customHeight="1" x14ac:dyDescent="0.25">
      <c r="A300" s="54">
        <v>43696.976689814815</v>
      </c>
      <c r="B300" s="54">
        <v>43697</v>
      </c>
      <c r="C300" s="62">
        <v>194.2</v>
      </c>
      <c r="D300" s="46" t="s">
        <v>340</v>
      </c>
      <c r="E300" s="55" t="s">
        <v>32</v>
      </c>
    </row>
    <row r="301" spans="1:5" ht="15" customHeight="1" x14ac:dyDescent="0.25">
      <c r="A301" s="54">
        <v>43697.389456018522</v>
      </c>
      <c r="B301" s="54">
        <v>43698</v>
      </c>
      <c r="C301" s="62">
        <v>46.1</v>
      </c>
      <c r="D301" s="46" t="s">
        <v>36</v>
      </c>
      <c r="E301" s="55" t="s">
        <v>32</v>
      </c>
    </row>
    <row r="302" spans="1:5" ht="15" customHeight="1" x14ac:dyDescent="0.25">
      <c r="A302" s="54">
        <v>43697.495092592595</v>
      </c>
      <c r="B302" s="54">
        <v>43698</v>
      </c>
      <c r="C302" s="62">
        <v>485.5</v>
      </c>
      <c r="D302" s="46" t="s">
        <v>341</v>
      </c>
      <c r="E302" s="55" t="s">
        <v>32</v>
      </c>
    </row>
    <row r="303" spans="1:5" ht="15" customHeight="1" x14ac:dyDescent="0.25">
      <c r="A303" s="54">
        <v>43697.528506944444</v>
      </c>
      <c r="B303" s="54">
        <v>43698</v>
      </c>
      <c r="C303" s="62">
        <v>291.3</v>
      </c>
      <c r="D303" s="46" t="s">
        <v>342</v>
      </c>
      <c r="E303" s="55" t="s">
        <v>76</v>
      </c>
    </row>
    <row r="304" spans="1:5" ht="15" customHeight="1" x14ac:dyDescent="0.25">
      <c r="A304" s="54">
        <v>43697.533993055556</v>
      </c>
      <c r="B304" s="54">
        <v>43698</v>
      </c>
      <c r="C304" s="62">
        <v>485.5</v>
      </c>
      <c r="D304" s="46" t="s">
        <v>343</v>
      </c>
      <c r="E304" s="55" t="s">
        <v>32</v>
      </c>
    </row>
    <row r="305" spans="1:5" ht="15" customHeight="1" x14ac:dyDescent="0.25">
      <c r="A305" s="54">
        <v>43697.535057870373</v>
      </c>
      <c r="B305" s="54">
        <v>43698</v>
      </c>
      <c r="C305" s="62">
        <v>291.3</v>
      </c>
      <c r="D305" s="46" t="s">
        <v>344</v>
      </c>
      <c r="E305" s="55" t="s">
        <v>76</v>
      </c>
    </row>
    <row r="306" spans="1:5" ht="15" customHeight="1" x14ac:dyDescent="0.25">
      <c r="A306" s="54">
        <v>43697.553449074076</v>
      </c>
      <c r="B306" s="54">
        <v>43698</v>
      </c>
      <c r="C306" s="62">
        <v>194.2</v>
      </c>
      <c r="D306" s="46" t="s">
        <v>345</v>
      </c>
      <c r="E306" s="55" t="s">
        <v>32</v>
      </c>
    </row>
    <row r="307" spans="1:5" ht="15" customHeight="1" x14ac:dyDescent="0.25">
      <c r="A307" s="54">
        <v>43697.558993055558</v>
      </c>
      <c r="B307" s="54">
        <v>43698</v>
      </c>
      <c r="C307" s="62">
        <v>96.1</v>
      </c>
      <c r="D307" s="46" t="s">
        <v>346</v>
      </c>
      <c r="E307" s="55" t="s">
        <v>32</v>
      </c>
    </row>
    <row r="308" spans="1:5" ht="15" customHeight="1" x14ac:dyDescent="0.25">
      <c r="A308" s="54">
        <v>43697.571481481478</v>
      </c>
      <c r="B308" s="54">
        <v>43698</v>
      </c>
      <c r="C308" s="62">
        <v>96.1</v>
      </c>
      <c r="D308" s="46" t="s">
        <v>347</v>
      </c>
      <c r="E308" s="55" t="s">
        <v>32</v>
      </c>
    </row>
    <row r="309" spans="1:5" ht="15" customHeight="1" x14ac:dyDescent="0.25">
      <c r="A309" s="54">
        <v>43697.57980324074</v>
      </c>
      <c r="B309" s="54">
        <v>43698</v>
      </c>
      <c r="C309" s="62">
        <v>291.3</v>
      </c>
      <c r="D309" s="46" t="s">
        <v>181</v>
      </c>
      <c r="E309" s="55" t="s">
        <v>32</v>
      </c>
    </row>
    <row r="310" spans="1:5" ht="15" customHeight="1" x14ac:dyDescent="0.25">
      <c r="A310" s="54">
        <v>43697.581331018519</v>
      </c>
      <c r="B310" s="54">
        <v>43698</v>
      </c>
      <c r="C310" s="62">
        <v>96.1</v>
      </c>
      <c r="D310" s="46" t="s">
        <v>340</v>
      </c>
      <c r="E310" s="55" t="s">
        <v>32</v>
      </c>
    </row>
    <row r="311" spans="1:5" ht="15" customHeight="1" x14ac:dyDescent="0.25">
      <c r="A311" s="54">
        <v>43697.584675925929</v>
      </c>
      <c r="B311" s="54">
        <v>43698</v>
      </c>
      <c r="C311" s="62">
        <v>485.5</v>
      </c>
      <c r="D311" s="46" t="s">
        <v>348</v>
      </c>
      <c r="E311" s="55" t="s">
        <v>32</v>
      </c>
    </row>
    <row r="312" spans="1:5" ht="15" customHeight="1" x14ac:dyDescent="0.25">
      <c r="A312" s="54">
        <v>43697.589560185188</v>
      </c>
      <c r="B312" s="54">
        <v>43698</v>
      </c>
      <c r="C312" s="62">
        <v>679.7</v>
      </c>
      <c r="D312" s="46" t="s">
        <v>349</v>
      </c>
      <c r="E312" s="55" t="s">
        <v>32</v>
      </c>
    </row>
    <row r="313" spans="1:5" ht="15" customHeight="1" x14ac:dyDescent="0.25">
      <c r="A313" s="54">
        <v>43697.598564814813</v>
      </c>
      <c r="B313" s="54">
        <v>43698</v>
      </c>
      <c r="C313" s="62">
        <v>96.1</v>
      </c>
      <c r="D313" s="46" t="s">
        <v>350</v>
      </c>
      <c r="E313" s="55" t="s">
        <v>32</v>
      </c>
    </row>
    <row r="314" spans="1:5" ht="15" customHeight="1" x14ac:dyDescent="0.25">
      <c r="A314" s="54">
        <v>43697.600810185184</v>
      </c>
      <c r="B314" s="54">
        <v>43698</v>
      </c>
      <c r="C314" s="62">
        <v>145.65</v>
      </c>
      <c r="D314" s="46" t="s">
        <v>351</v>
      </c>
      <c r="E314" s="55" t="s">
        <v>32</v>
      </c>
    </row>
    <row r="315" spans="1:5" ht="15" customHeight="1" x14ac:dyDescent="0.25">
      <c r="A315" s="54">
        <v>43697.615231481483</v>
      </c>
      <c r="B315" s="54">
        <v>43698</v>
      </c>
      <c r="C315" s="62">
        <v>485.5</v>
      </c>
      <c r="D315" s="46" t="s">
        <v>352</v>
      </c>
      <c r="E315" s="55" t="s">
        <v>32</v>
      </c>
    </row>
    <row r="316" spans="1:5" ht="15" customHeight="1" x14ac:dyDescent="0.25">
      <c r="A316" s="54">
        <v>43697.649988425925</v>
      </c>
      <c r="B316" s="54">
        <v>43698</v>
      </c>
      <c r="C316" s="62">
        <v>96.1</v>
      </c>
      <c r="D316" s="46" t="s">
        <v>353</v>
      </c>
      <c r="E316" s="55" t="s">
        <v>32</v>
      </c>
    </row>
    <row r="317" spans="1:5" ht="15" customHeight="1" x14ac:dyDescent="0.25">
      <c r="A317" s="54">
        <v>43697.657280092593</v>
      </c>
      <c r="B317" s="54">
        <v>43698</v>
      </c>
      <c r="C317" s="62">
        <v>485.5</v>
      </c>
      <c r="D317" s="46" t="s">
        <v>354</v>
      </c>
      <c r="E317" s="55" t="s">
        <v>37</v>
      </c>
    </row>
    <row r="318" spans="1:5" ht="15" customHeight="1" x14ac:dyDescent="0.25">
      <c r="A318" s="54">
        <v>43697.679108796299</v>
      </c>
      <c r="B318" s="54">
        <v>43698</v>
      </c>
      <c r="C318" s="62">
        <v>96.1</v>
      </c>
      <c r="D318" s="46" t="s">
        <v>355</v>
      </c>
      <c r="E318" s="55" t="s">
        <v>32</v>
      </c>
    </row>
    <row r="319" spans="1:5" ht="15" customHeight="1" x14ac:dyDescent="0.25">
      <c r="A319" s="54">
        <v>43697.685358796298</v>
      </c>
      <c r="B319" s="54">
        <v>43698</v>
      </c>
      <c r="C319" s="62">
        <v>485.5</v>
      </c>
      <c r="D319" s="46" t="s">
        <v>356</v>
      </c>
      <c r="E319" s="55" t="s">
        <v>32</v>
      </c>
    </row>
    <row r="320" spans="1:5" ht="15" customHeight="1" x14ac:dyDescent="0.25">
      <c r="A320" s="54">
        <v>43697.709814814814</v>
      </c>
      <c r="B320" s="54">
        <v>43698</v>
      </c>
      <c r="C320" s="62">
        <v>971</v>
      </c>
      <c r="D320" s="46" t="s">
        <v>340</v>
      </c>
      <c r="E320" s="55" t="s">
        <v>32</v>
      </c>
    </row>
    <row r="321" spans="1:5" ht="15" customHeight="1" x14ac:dyDescent="0.25">
      <c r="A321" s="54">
        <v>43697.719988425924</v>
      </c>
      <c r="B321" s="54">
        <v>43698</v>
      </c>
      <c r="C321" s="62">
        <v>194.2</v>
      </c>
      <c r="D321" s="46" t="s">
        <v>340</v>
      </c>
      <c r="E321" s="55" t="s">
        <v>32</v>
      </c>
    </row>
    <row r="322" spans="1:5" ht="15" customHeight="1" x14ac:dyDescent="0.25">
      <c r="A322" s="54">
        <v>43697.720821759256</v>
      </c>
      <c r="B322" s="54">
        <v>43698</v>
      </c>
      <c r="C322" s="62">
        <v>485.5</v>
      </c>
      <c r="D322" s="46" t="s">
        <v>357</v>
      </c>
      <c r="E322" s="55" t="s">
        <v>32</v>
      </c>
    </row>
    <row r="323" spans="1:5" ht="15" customHeight="1" x14ac:dyDescent="0.25">
      <c r="A323" s="54">
        <v>43697.759004629632</v>
      </c>
      <c r="B323" s="54">
        <v>43698</v>
      </c>
      <c r="C323" s="62">
        <v>485.5</v>
      </c>
      <c r="D323" s="46" t="s">
        <v>358</v>
      </c>
      <c r="E323" s="55" t="s">
        <v>32</v>
      </c>
    </row>
    <row r="324" spans="1:5" ht="15" customHeight="1" x14ac:dyDescent="0.25">
      <c r="A324" s="54">
        <v>43697.800173611111</v>
      </c>
      <c r="B324" s="54">
        <v>43698</v>
      </c>
      <c r="C324" s="62">
        <v>103.1</v>
      </c>
      <c r="D324" s="46" t="s">
        <v>359</v>
      </c>
      <c r="E324" s="55" t="s">
        <v>32</v>
      </c>
    </row>
    <row r="325" spans="1:5" ht="15" customHeight="1" x14ac:dyDescent="0.25">
      <c r="A325" s="54">
        <v>43697.829907407409</v>
      </c>
      <c r="B325" s="54">
        <v>43698</v>
      </c>
      <c r="C325" s="62">
        <v>971</v>
      </c>
      <c r="D325" s="46" t="s">
        <v>360</v>
      </c>
      <c r="E325" s="55" t="s">
        <v>32</v>
      </c>
    </row>
    <row r="326" spans="1:5" ht="15" customHeight="1" x14ac:dyDescent="0.25">
      <c r="A326" s="54">
        <v>43697.872129629628</v>
      </c>
      <c r="B326" s="54">
        <v>43698</v>
      </c>
      <c r="C326" s="62">
        <v>194.2</v>
      </c>
      <c r="D326" s="46" t="s">
        <v>361</v>
      </c>
      <c r="E326" s="55" t="s">
        <v>32</v>
      </c>
    </row>
    <row r="327" spans="1:5" ht="15" customHeight="1" x14ac:dyDescent="0.25">
      <c r="A327" s="54">
        <v>43697.902025462965</v>
      </c>
      <c r="B327" s="54">
        <v>43698</v>
      </c>
      <c r="C327" s="62">
        <v>46.1</v>
      </c>
      <c r="D327" s="46" t="s">
        <v>362</v>
      </c>
      <c r="E327" s="55" t="s">
        <v>32</v>
      </c>
    </row>
    <row r="328" spans="1:5" ht="15" customHeight="1" x14ac:dyDescent="0.25">
      <c r="A328" s="54">
        <v>43697.911087962966</v>
      </c>
      <c r="B328" s="54">
        <v>43698</v>
      </c>
      <c r="C328" s="62">
        <v>46.1</v>
      </c>
      <c r="D328" s="46" t="s">
        <v>363</v>
      </c>
      <c r="E328" s="55" t="s">
        <v>32</v>
      </c>
    </row>
    <row r="329" spans="1:5" ht="15" customHeight="1" x14ac:dyDescent="0.25">
      <c r="A329" s="54">
        <v>43697.918680555558</v>
      </c>
      <c r="B329" s="54">
        <v>43698</v>
      </c>
      <c r="C329" s="62">
        <v>194.2</v>
      </c>
      <c r="D329" s="46" t="s">
        <v>364</v>
      </c>
      <c r="E329" s="55" t="s">
        <v>32</v>
      </c>
    </row>
    <row r="330" spans="1:5" ht="15" customHeight="1" x14ac:dyDescent="0.25">
      <c r="A330" s="54">
        <v>43698.084675925929</v>
      </c>
      <c r="B330" s="54">
        <v>43699</v>
      </c>
      <c r="C330" s="62">
        <v>291.3</v>
      </c>
      <c r="D330" s="46" t="s">
        <v>365</v>
      </c>
      <c r="E330" s="55" t="s">
        <v>32</v>
      </c>
    </row>
    <row r="331" spans="1:5" ht="15" customHeight="1" x14ac:dyDescent="0.25">
      <c r="A331" s="54">
        <v>43698.357581018521</v>
      </c>
      <c r="B331" s="54">
        <v>43699</v>
      </c>
      <c r="C331" s="62">
        <v>485.5</v>
      </c>
      <c r="D331" s="46" t="s">
        <v>366</v>
      </c>
      <c r="E331" s="55" t="s">
        <v>32</v>
      </c>
    </row>
    <row r="332" spans="1:5" ht="15" customHeight="1" x14ac:dyDescent="0.25">
      <c r="A332" s="54">
        <v>43698.3909375</v>
      </c>
      <c r="B332" s="54">
        <v>43699</v>
      </c>
      <c r="C332" s="62">
        <v>46.1</v>
      </c>
      <c r="D332" s="46" t="s">
        <v>367</v>
      </c>
      <c r="E332" s="55" t="s">
        <v>32</v>
      </c>
    </row>
    <row r="333" spans="1:5" ht="15" customHeight="1" x14ac:dyDescent="0.25">
      <c r="A333" s="54">
        <v>43698.406909722224</v>
      </c>
      <c r="B333" s="54">
        <v>43699</v>
      </c>
      <c r="C333" s="62">
        <v>96.1</v>
      </c>
      <c r="D333" s="46" t="s">
        <v>368</v>
      </c>
      <c r="E333" s="55" t="s">
        <v>32</v>
      </c>
    </row>
    <row r="334" spans="1:5" ht="15" customHeight="1" x14ac:dyDescent="0.25">
      <c r="A334" s="54">
        <v>43698.421898148146</v>
      </c>
      <c r="B334" s="54">
        <v>43699</v>
      </c>
      <c r="C334" s="62">
        <v>46.1</v>
      </c>
      <c r="D334" s="46" t="s">
        <v>36</v>
      </c>
      <c r="E334" s="55" t="s">
        <v>32</v>
      </c>
    </row>
    <row r="335" spans="1:5" ht="15" customHeight="1" x14ac:dyDescent="0.25">
      <c r="A335" s="54">
        <v>43698.42496527778</v>
      </c>
      <c r="B335" s="54">
        <v>43699</v>
      </c>
      <c r="C335" s="62">
        <v>96.1</v>
      </c>
      <c r="D335" s="46" t="s">
        <v>369</v>
      </c>
      <c r="E335" s="55" t="s">
        <v>32</v>
      </c>
    </row>
    <row r="336" spans="1:5" ht="15" customHeight="1" x14ac:dyDescent="0.25">
      <c r="A336" s="54">
        <v>43698.433263888888</v>
      </c>
      <c r="B336" s="54">
        <v>43699</v>
      </c>
      <c r="C336" s="62">
        <v>96.1</v>
      </c>
      <c r="D336" s="46" t="s">
        <v>370</v>
      </c>
      <c r="E336" s="55" t="s">
        <v>32</v>
      </c>
    </row>
    <row r="337" spans="1:5" ht="15" customHeight="1" x14ac:dyDescent="0.25">
      <c r="A337" s="54">
        <v>43698.435381944444</v>
      </c>
      <c r="B337" s="54">
        <v>43699</v>
      </c>
      <c r="C337" s="62">
        <v>485.5</v>
      </c>
      <c r="D337" s="46" t="s">
        <v>371</v>
      </c>
      <c r="E337" s="55" t="s">
        <v>32</v>
      </c>
    </row>
    <row r="338" spans="1:5" ht="15" customHeight="1" x14ac:dyDescent="0.25">
      <c r="A338" s="54">
        <v>43698.514872685184</v>
      </c>
      <c r="B338" s="54">
        <v>43699</v>
      </c>
      <c r="C338" s="62">
        <v>349.56</v>
      </c>
      <c r="D338" s="46" t="s">
        <v>207</v>
      </c>
      <c r="E338" s="55" t="s">
        <v>32</v>
      </c>
    </row>
    <row r="339" spans="1:5" ht="15" customHeight="1" x14ac:dyDescent="0.25">
      <c r="A339" s="54">
        <v>43698.522187499999</v>
      </c>
      <c r="B339" s="54">
        <v>43699</v>
      </c>
      <c r="C339" s="62">
        <v>96.1</v>
      </c>
      <c r="D339" s="46" t="s">
        <v>372</v>
      </c>
      <c r="E339" s="55" t="s">
        <v>32</v>
      </c>
    </row>
    <row r="340" spans="1:5" ht="15" customHeight="1" x14ac:dyDescent="0.25">
      <c r="A340" s="54">
        <v>43698.633298611108</v>
      </c>
      <c r="B340" s="54">
        <v>43699</v>
      </c>
      <c r="C340" s="62">
        <v>194.2</v>
      </c>
      <c r="D340" s="46" t="s">
        <v>373</v>
      </c>
      <c r="E340" s="55" t="s">
        <v>32</v>
      </c>
    </row>
    <row r="341" spans="1:5" ht="15" customHeight="1" x14ac:dyDescent="0.25">
      <c r="A341" s="54">
        <v>43698.642835648148</v>
      </c>
      <c r="B341" s="54">
        <v>43699</v>
      </c>
      <c r="C341" s="62">
        <v>194.2</v>
      </c>
      <c r="D341" s="46" t="s">
        <v>374</v>
      </c>
      <c r="E341" s="55" t="s">
        <v>32</v>
      </c>
    </row>
    <row r="342" spans="1:5" ht="15" customHeight="1" x14ac:dyDescent="0.25">
      <c r="A342" s="54">
        <v>43698.651365740741</v>
      </c>
      <c r="B342" s="54">
        <v>43699</v>
      </c>
      <c r="C342" s="62">
        <v>96.1</v>
      </c>
      <c r="D342" s="46" t="s">
        <v>375</v>
      </c>
      <c r="E342" s="55" t="s">
        <v>32</v>
      </c>
    </row>
    <row r="343" spans="1:5" ht="15" customHeight="1" x14ac:dyDescent="0.25">
      <c r="A343" s="54">
        <v>43698.76871527778</v>
      </c>
      <c r="B343" s="54">
        <v>43699</v>
      </c>
      <c r="C343" s="62">
        <v>96.1</v>
      </c>
      <c r="D343" s="46" t="s">
        <v>376</v>
      </c>
      <c r="E343" s="55" t="s">
        <v>32</v>
      </c>
    </row>
    <row r="344" spans="1:5" ht="15" customHeight="1" x14ac:dyDescent="0.25">
      <c r="A344" s="54">
        <v>43698.806851851848</v>
      </c>
      <c r="B344" s="54">
        <v>43699</v>
      </c>
      <c r="C344" s="62">
        <v>194.2</v>
      </c>
      <c r="D344" s="46" t="s">
        <v>184</v>
      </c>
      <c r="E344" s="55" t="s">
        <v>32</v>
      </c>
    </row>
    <row r="345" spans="1:5" ht="15" customHeight="1" x14ac:dyDescent="0.25">
      <c r="A345" s="54">
        <v>43698.820671296293</v>
      </c>
      <c r="B345" s="54">
        <v>43699</v>
      </c>
      <c r="C345" s="62">
        <v>46.1</v>
      </c>
      <c r="D345" s="46" t="s">
        <v>377</v>
      </c>
      <c r="E345" s="55" t="s">
        <v>32</v>
      </c>
    </row>
    <row r="346" spans="1:5" ht="15" customHeight="1" x14ac:dyDescent="0.25">
      <c r="A346" s="54">
        <v>43698.82099537037</v>
      </c>
      <c r="B346" s="54">
        <v>43699</v>
      </c>
      <c r="C346" s="62">
        <v>4855</v>
      </c>
      <c r="D346" s="46" t="s">
        <v>378</v>
      </c>
      <c r="E346" s="55" t="s">
        <v>32</v>
      </c>
    </row>
    <row r="347" spans="1:5" ht="15" customHeight="1" x14ac:dyDescent="0.25">
      <c r="A347" s="54">
        <v>43698.869930555556</v>
      </c>
      <c r="B347" s="54">
        <v>43699</v>
      </c>
      <c r="C347" s="62">
        <v>6.1</v>
      </c>
      <c r="D347" s="46" t="s">
        <v>379</v>
      </c>
      <c r="E347" s="55" t="s">
        <v>32</v>
      </c>
    </row>
    <row r="348" spans="1:5" ht="15" customHeight="1" x14ac:dyDescent="0.25">
      <c r="A348" s="54">
        <v>43698.884259259263</v>
      </c>
      <c r="B348" s="54">
        <v>43699</v>
      </c>
      <c r="C348" s="62">
        <v>466.08</v>
      </c>
      <c r="D348" s="46" t="s">
        <v>380</v>
      </c>
      <c r="E348" s="55" t="s">
        <v>76</v>
      </c>
    </row>
    <row r="349" spans="1:5" ht="15" customHeight="1" x14ac:dyDescent="0.25">
      <c r="A349" s="54">
        <v>43698.936689814815</v>
      </c>
      <c r="B349" s="54">
        <v>43699</v>
      </c>
      <c r="C349" s="62">
        <v>242.75</v>
      </c>
      <c r="D349" s="46" t="s">
        <v>381</v>
      </c>
      <c r="E349" s="55" t="s">
        <v>32</v>
      </c>
    </row>
    <row r="350" spans="1:5" ht="15" customHeight="1" x14ac:dyDescent="0.25">
      <c r="A350" s="54">
        <v>43698.951284722221</v>
      </c>
      <c r="B350" s="54">
        <v>43699</v>
      </c>
      <c r="C350" s="62">
        <v>485.5</v>
      </c>
      <c r="D350" s="46" t="s">
        <v>382</v>
      </c>
      <c r="E350" s="55" t="s">
        <v>76</v>
      </c>
    </row>
    <row r="351" spans="1:5" ht="15" customHeight="1" x14ac:dyDescent="0.25">
      <c r="A351" s="54">
        <v>43699.012361111112</v>
      </c>
      <c r="B351" s="54">
        <v>43700</v>
      </c>
      <c r="C351" s="62">
        <v>194.2</v>
      </c>
      <c r="D351" s="46" t="s">
        <v>383</v>
      </c>
      <c r="E351" s="55" t="s">
        <v>76</v>
      </c>
    </row>
    <row r="352" spans="1:5" ht="15" customHeight="1" x14ac:dyDescent="0.25">
      <c r="A352" s="54">
        <v>43699.310231481482</v>
      </c>
      <c r="B352" s="54">
        <v>43700</v>
      </c>
      <c r="C352" s="62">
        <v>46.1</v>
      </c>
      <c r="D352" s="46" t="s">
        <v>36</v>
      </c>
      <c r="E352" s="55" t="s">
        <v>32</v>
      </c>
    </row>
    <row r="353" spans="1:5" ht="15" customHeight="1" x14ac:dyDescent="0.25">
      <c r="A353" s="54">
        <v>43699.400648148148</v>
      </c>
      <c r="B353" s="54">
        <v>43700</v>
      </c>
      <c r="C353" s="62">
        <v>971</v>
      </c>
      <c r="D353" s="46" t="s">
        <v>384</v>
      </c>
      <c r="E353" s="55" t="s">
        <v>32</v>
      </c>
    </row>
    <row r="354" spans="1:5" ht="15" customHeight="1" x14ac:dyDescent="0.25">
      <c r="A354" s="54">
        <v>43699.462106481478</v>
      </c>
      <c r="B354" s="54">
        <v>43700</v>
      </c>
      <c r="C354" s="62">
        <v>485.5</v>
      </c>
      <c r="D354" s="46" t="s">
        <v>385</v>
      </c>
      <c r="E354" s="55" t="s">
        <v>76</v>
      </c>
    </row>
    <row r="355" spans="1:5" ht="15" customHeight="1" x14ac:dyDescent="0.25">
      <c r="A355" s="54">
        <v>43699.498333333337</v>
      </c>
      <c r="B355" s="54">
        <v>43700</v>
      </c>
      <c r="C355" s="62">
        <v>485.5</v>
      </c>
      <c r="D355" s="46" t="s">
        <v>386</v>
      </c>
      <c r="E355" s="55" t="s">
        <v>32</v>
      </c>
    </row>
    <row r="356" spans="1:5" ht="15" customHeight="1" x14ac:dyDescent="0.25">
      <c r="A356" s="54">
        <v>43699.53943287037</v>
      </c>
      <c r="B356" s="54">
        <v>43700</v>
      </c>
      <c r="C356" s="62">
        <v>971</v>
      </c>
      <c r="D356" s="46" t="s">
        <v>387</v>
      </c>
      <c r="E356" s="55" t="s">
        <v>76</v>
      </c>
    </row>
    <row r="357" spans="1:5" ht="15" customHeight="1" x14ac:dyDescent="0.25">
      <c r="A357" s="54">
        <v>43699.570891203701</v>
      </c>
      <c r="B357" s="54">
        <v>43700</v>
      </c>
      <c r="C357" s="62">
        <v>46.1</v>
      </c>
      <c r="D357" s="46" t="s">
        <v>388</v>
      </c>
      <c r="E357" s="55" t="s">
        <v>32</v>
      </c>
    </row>
    <row r="358" spans="1:5" ht="15" customHeight="1" x14ac:dyDescent="0.25">
      <c r="A358" s="54">
        <v>43699.586018518516</v>
      </c>
      <c r="B358" s="54">
        <v>43700</v>
      </c>
      <c r="C358" s="62">
        <v>485.5</v>
      </c>
      <c r="D358" s="46" t="s">
        <v>389</v>
      </c>
      <c r="E358" s="55" t="s">
        <v>32</v>
      </c>
    </row>
    <row r="359" spans="1:5" ht="15" customHeight="1" x14ac:dyDescent="0.25">
      <c r="A359" s="54">
        <v>43699.778425925928</v>
      </c>
      <c r="B359" s="54">
        <v>43700</v>
      </c>
      <c r="C359" s="62">
        <v>485.5</v>
      </c>
      <c r="D359" s="46" t="s">
        <v>390</v>
      </c>
      <c r="E359" s="55" t="s">
        <v>32</v>
      </c>
    </row>
    <row r="360" spans="1:5" ht="15" customHeight="1" x14ac:dyDescent="0.25">
      <c r="A360" s="54">
        <v>43699.822256944448</v>
      </c>
      <c r="B360" s="54">
        <v>43700</v>
      </c>
      <c r="C360" s="62">
        <v>971</v>
      </c>
      <c r="D360" s="46" t="s">
        <v>391</v>
      </c>
      <c r="E360" s="55" t="s">
        <v>76</v>
      </c>
    </row>
    <row r="361" spans="1:5" ht="15" customHeight="1" x14ac:dyDescent="0.25">
      <c r="A361" s="54">
        <v>43700.021516203706</v>
      </c>
      <c r="B361" s="54">
        <v>43703</v>
      </c>
      <c r="C361" s="62">
        <v>46.1</v>
      </c>
      <c r="D361" s="46" t="s">
        <v>392</v>
      </c>
      <c r="E361" s="55" t="s">
        <v>32</v>
      </c>
    </row>
    <row r="362" spans="1:5" ht="15" customHeight="1" x14ac:dyDescent="0.25">
      <c r="A362" s="54">
        <v>43700.307893518519</v>
      </c>
      <c r="B362" s="54">
        <v>43703</v>
      </c>
      <c r="C362" s="62">
        <v>46.1</v>
      </c>
      <c r="D362" s="46" t="s">
        <v>36</v>
      </c>
      <c r="E362" s="55" t="s">
        <v>32</v>
      </c>
    </row>
    <row r="363" spans="1:5" ht="15" customHeight="1" x14ac:dyDescent="0.25">
      <c r="A363" s="54">
        <v>43700.427986111114</v>
      </c>
      <c r="B363" s="54">
        <v>43703</v>
      </c>
      <c r="C363" s="62">
        <v>2913</v>
      </c>
      <c r="D363" s="105" t="s">
        <v>568</v>
      </c>
      <c r="E363" s="55" t="s">
        <v>32</v>
      </c>
    </row>
    <row r="364" spans="1:5" ht="15" customHeight="1" x14ac:dyDescent="0.25">
      <c r="A364" s="54">
        <v>43700.433657407404</v>
      </c>
      <c r="B364" s="54">
        <v>43703</v>
      </c>
      <c r="C364" s="62">
        <v>485.5</v>
      </c>
      <c r="D364" s="46" t="s">
        <v>393</v>
      </c>
      <c r="E364" s="55" t="s">
        <v>76</v>
      </c>
    </row>
    <row r="365" spans="1:5" ht="15" customHeight="1" x14ac:dyDescent="0.25">
      <c r="A365" s="54">
        <v>43700.45385416667</v>
      </c>
      <c r="B365" s="54">
        <v>43703</v>
      </c>
      <c r="C365" s="62">
        <v>291.3</v>
      </c>
      <c r="D365" s="46" t="s">
        <v>394</v>
      </c>
      <c r="E365" s="55" t="s">
        <v>32</v>
      </c>
    </row>
    <row r="366" spans="1:5" ht="15" customHeight="1" x14ac:dyDescent="0.25">
      <c r="A366" s="54">
        <v>43700.459618055553</v>
      </c>
      <c r="B366" s="54">
        <v>43703</v>
      </c>
      <c r="C366" s="62">
        <v>194.2</v>
      </c>
      <c r="D366" s="46" t="s">
        <v>395</v>
      </c>
      <c r="E366" s="55" t="s">
        <v>32</v>
      </c>
    </row>
    <row r="367" spans="1:5" ht="15" customHeight="1" x14ac:dyDescent="0.25">
      <c r="A367" s="54">
        <v>43700.479884259257</v>
      </c>
      <c r="B367" s="54">
        <v>43703</v>
      </c>
      <c r="C367" s="62">
        <v>291.3</v>
      </c>
      <c r="D367" s="46" t="s">
        <v>396</v>
      </c>
      <c r="E367" s="55" t="s">
        <v>32</v>
      </c>
    </row>
    <row r="368" spans="1:5" ht="15" customHeight="1" x14ac:dyDescent="0.25">
      <c r="A368" s="54">
        <v>43700.513819444444</v>
      </c>
      <c r="B368" s="54">
        <v>43703</v>
      </c>
      <c r="C368" s="62">
        <v>194.2</v>
      </c>
      <c r="D368" s="46" t="s">
        <v>397</v>
      </c>
      <c r="E368" s="55" t="s">
        <v>32</v>
      </c>
    </row>
    <row r="369" spans="1:5" ht="15" customHeight="1" x14ac:dyDescent="0.25">
      <c r="A369" s="54">
        <v>43700.515092592592</v>
      </c>
      <c r="B369" s="54">
        <v>43703</v>
      </c>
      <c r="C369" s="62">
        <v>339.85</v>
      </c>
      <c r="D369" s="105" t="s">
        <v>568</v>
      </c>
      <c r="E369" s="55" t="s">
        <v>32</v>
      </c>
    </row>
    <row r="370" spans="1:5" ht="15" customHeight="1" x14ac:dyDescent="0.25">
      <c r="A370" s="54">
        <v>43700.57980324074</v>
      </c>
      <c r="B370" s="54">
        <v>43703</v>
      </c>
      <c r="C370" s="62">
        <v>291.3</v>
      </c>
      <c r="D370" s="46" t="s">
        <v>398</v>
      </c>
      <c r="E370" s="55" t="s">
        <v>32</v>
      </c>
    </row>
    <row r="371" spans="1:5" ht="15" customHeight="1" x14ac:dyDescent="0.25">
      <c r="A371" s="54">
        <v>43700.594386574077</v>
      </c>
      <c r="B371" s="54">
        <v>43703</v>
      </c>
      <c r="C371" s="62">
        <v>485.5</v>
      </c>
      <c r="D371" s="46" t="s">
        <v>399</v>
      </c>
      <c r="E371" s="55" t="s">
        <v>32</v>
      </c>
    </row>
    <row r="372" spans="1:5" ht="15" customHeight="1" x14ac:dyDescent="0.25">
      <c r="A372" s="54">
        <v>43700.675578703704</v>
      </c>
      <c r="B372" s="54">
        <v>43703</v>
      </c>
      <c r="C372" s="62">
        <v>96.1</v>
      </c>
      <c r="D372" s="46" t="s">
        <v>400</v>
      </c>
      <c r="E372" s="55" t="s">
        <v>32</v>
      </c>
    </row>
    <row r="373" spans="1:5" ht="15" customHeight="1" x14ac:dyDescent="0.25">
      <c r="A373" s="54">
        <v>43700.680162037039</v>
      </c>
      <c r="B373" s="54">
        <v>43703</v>
      </c>
      <c r="C373" s="62">
        <v>776.8</v>
      </c>
      <c r="D373" s="46" t="s">
        <v>401</v>
      </c>
      <c r="E373" s="55" t="s">
        <v>76</v>
      </c>
    </row>
    <row r="374" spans="1:5" ht="15" customHeight="1" x14ac:dyDescent="0.25">
      <c r="A374" s="54">
        <v>43700.69667824074</v>
      </c>
      <c r="B374" s="54">
        <v>43703</v>
      </c>
      <c r="C374" s="62">
        <v>971</v>
      </c>
      <c r="D374" s="46" t="s">
        <v>402</v>
      </c>
      <c r="E374" s="55" t="s">
        <v>76</v>
      </c>
    </row>
    <row r="375" spans="1:5" ht="15" customHeight="1" x14ac:dyDescent="0.25">
      <c r="A375" s="54">
        <v>43700.815694444442</v>
      </c>
      <c r="B375" s="54">
        <v>43703</v>
      </c>
      <c r="C375" s="62">
        <v>971</v>
      </c>
      <c r="D375" s="46" t="s">
        <v>403</v>
      </c>
      <c r="E375" s="55" t="s">
        <v>32</v>
      </c>
    </row>
    <row r="376" spans="1:5" ht="15" customHeight="1" x14ac:dyDescent="0.25">
      <c r="A376" s="54">
        <v>43700.978321759256</v>
      </c>
      <c r="B376" s="54">
        <v>43703</v>
      </c>
      <c r="C376" s="62">
        <v>96.1</v>
      </c>
      <c r="D376" s="46" t="s">
        <v>404</v>
      </c>
      <c r="E376" s="55" t="s">
        <v>32</v>
      </c>
    </row>
    <row r="377" spans="1:5" ht="15" customHeight="1" x14ac:dyDescent="0.25">
      <c r="A377" s="54">
        <v>43701.028356481482</v>
      </c>
      <c r="B377" s="54">
        <v>43703</v>
      </c>
      <c r="C377" s="62">
        <v>194.2</v>
      </c>
      <c r="D377" s="46" t="s">
        <v>405</v>
      </c>
      <c r="E377" s="55" t="s">
        <v>32</v>
      </c>
    </row>
    <row r="378" spans="1:5" ht="15" customHeight="1" x14ac:dyDescent="0.25">
      <c r="A378" s="54">
        <v>43701.036689814813</v>
      </c>
      <c r="B378" s="54">
        <v>43703</v>
      </c>
      <c r="C378" s="62">
        <v>96.1</v>
      </c>
      <c r="D378" s="46" t="s">
        <v>406</v>
      </c>
      <c r="E378" s="55" t="s">
        <v>32</v>
      </c>
    </row>
    <row r="379" spans="1:5" ht="15" customHeight="1" x14ac:dyDescent="0.25">
      <c r="A379" s="54">
        <v>43701.197071759256</v>
      </c>
      <c r="B379" s="54">
        <v>43703</v>
      </c>
      <c r="C379" s="62">
        <v>6.1</v>
      </c>
      <c r="D379" s="46" t="s">
        <v>407</v>
      </c>
      <c r="E379" s="55" t="s">
        <v>32</v>
      </c>
    </row>
    <row r="380" spans="1:5" ht="15" customHeight="1" x14ac:dyDescent="0.25">
      <c r="A380" s="54">
        <v>43701.325914351852</v>
      </c>
      <c r="B380" s="54">
        <v>43703</v>
      </c>
      <c r="C380" s="62">
        <v>46.1</v>
      </c>
      <c r="D380" s="46" t="s">
        <v>36</v>
      </c>
      <c r="E380" s="55" t="s">
        <v>32</v>
      </c>
    </row>
    <row r="381" spans="1:5" ht="15" customHeight="1" x14ac:dyDescent="0.25">
      <c r="A381" s="54">
        <v>43701.426979166667</v>
      </c>
      <c r="B381" s="54">
        <v>43703</v>
      </c>
      <c r="C381" s="62">
        <v>96.1</v>
      </c>
      <c r="D381" s="46" t="s">
        <v>408</v>
      </c>
      <c r="E381" s="55" t="s">
        <v>32</v>
      </c>
    </row>
    <row r="382" spans="1:5" ht="15" customHeight="1" x14ac:dyDescent="0.25">
      <c r="A382" s="54">
        <v>43701.43540509259</v>
      </c>
      <c r="B382" s="54">
        <v>43703</v>
      </c>
      <c r="C382" s="62">
        <v>194.2</v>
      </c>
      <c r="D382" s="46" t="s">
        <v>409</v>
      </c>
      <c r="E382" s="55" t="s">
        <v>32</v>
      </c>
    </row>
    <row r="383" spans="1:5" ht="15" customHeight="1" x14ac:dyDescent="0.25">
      <c r="A383" s="54">
        <v>43701.480393518519</v>
      </c>
      <c r="B383" s="54">
        <v>43703</v>
      </c>
      <c r="C383" s="62">
        <v>485.5</v>
      </c>
      <c r="D383" s="46" t="s">
        <v>410</v>
      </c>
      <c r="E383" s="55" t="s">
        <v>32</v>
      </c>
    </row>
    <row r="384" spans="1:5" ht="15" customHeight="1" x14ac:dyDescent="0.25">
      <c r="A384" s="54">
        <v>43701.512488425928</v>
      </c>
      <c r="B384" s="54">
        <v>43703</v>
      </c>
      <c r="C384" s="62">
        <v>485.5</v>
      </c>
      <c r="D384" s="46" t="s">
        <v>411</v>
      </c>
      <c r="E384" s="55" t="s">
        <v>32</v>
      </c>
    </row>
    <row r="385" spans="1:5" ht="15" customHeight="1" x14ac:dyDescent="0.25">
      <c r="A385" s="54">
        <v>43701.523356481484</v>
      </c>
      <c r="B385" s="54">
        <v>43703</v>
      </c>
      <c r="C385" s="62">
        <v>485.5</v>
      </c>
      <c r="D385" s="46" t="s">
        <v>412</v>
      </c>
      <c r="E385" s="55" t="s">
        <v>76</v>
      </c>
    </row>
    <row r="386" spans="1:5" ht="15" customHeight="1" x14ac:dyDescent="0.25">
      <c r="A386" s="54">
        <v>43701.632708333331</v>
      </c>
      <c r="B386" s="54">
        <v>43703</v>
      </c>
      <c r="C386" s="62">
        <v>436.95</v>
      </c>
      <c r="D386" s="46" t="s">
        <v>413</v>
      </c>
      <c r="E386" s="55" t="s">
        <v>32</v>
      </c>
    </row>
    <row r="387" spans="1:5" ht="15" customHeight="1" x14ac:dyDescent="0.25">
      <c r="A387" s="54">
        <v>43701.73609953704</v>
      </c>
      <c r="B387" s="54">
        <v>43703</v>
      </c>
      <c r="C387" s="62">
        <v>485.5</v>
      </c>
      <c r="D387" s="46" t="s">
        <v>414</v>
      </c>
      <c r="E387" s="55" t="s">
        <v>32</v>
      </c>
    </row>
    <row r="388" spans="1:5" ht="15" customHeight="1" x14ac:dyDescent="0.25">
      <c r="A388" s="54">
        <v>43701.746365740742</v>
      </c>
      <c r="B388" s="54">
        <v>43703</v>
      </c>
      <c r="C388" s="62">
        <v>485.5</v>
      </c>
      <c r="D388" s="46" t="s">
        <v>415</v>
      </c>
      <c r="E388" s="55" t="s">
        <v>32</v>
      </c>
    </row>
    <row r="389" spans="1:5" ht="15" customHeight="1" x14ac:dyDescent="0.25">
      <c r="A389" s="54">
        <v>43701.881331018521</v>
      </c>
      <c r="B389" s="54">
        <v>43703</v>
      </c>
      <c r="C389" s="62">
        <v>96.1</v>
      </c>
      <c r="D389" s="46" t="s">
        <v>416</v>
      </c>
      <c r="E389" s="55" t="s">
        <v>32</v>
      </c>
    </row>
    <row r="390" spans="1:5" ht="15" customHeight="1" x14ac:dyDescent="0.25">
      <c r="A390" s="54">
        <v>43701.922418981485</v>
      </c>
      <c r="B390" s="54">
        <v>43703</v>
      </c>
      <c r="C390" s="62">
        <v>96.1</v>
      </c>
      <c r="D390" s="46" t="s">
        <v>417</v>
      </c>
      <c r="E390" s="55" t="s">
        <v>32</v>
      </c>
    </row>
    <row r="391" spans="1:5" ht="15" customHeight="1" x14ac:dyDescent="0.25">
      <c r="A391" s="54">
        <v>43702.075092592589</v>
      </c>
      <c r="B391" s="54">
        <v>43703</v>
      </c>
      <c r="C391" s="62">
        <v>16.100000000000001</v>
      </c>
      <c r="D391" s="46" t="s">
        <v>418</v>
      </c>
      <c r="E391" s="55" t="s">
        <v>32</v>
      </c>
    </row>
    <row r="392" spans="1:5" ht="15" customHeight="1" x14ac:dyDescent="0.25">
      <c r="A392" s="54">
        <v>43702.080405092594</v>
      </c>
      <c r="B392" s="54">
        <v>43703</v>
      </c>
      <c r="C392" s="62">
        <v>2913</v>
      </c>
      <c r="D392" s="46" t="s">
        <v>419</v>
      </c>
      <c r="E392" s="55" t="s">
        <v>32</v>
      </c>
    </row>
    <row r="393" spans="1:5" ht="15" customHeight="1" x14ac:dyDescent="0.25">
      <c r="A393" s="54">
        <v>43702.37290509259</v>
      </c>
      <c r="B393" s="54">
        <v>43703</v>
      </c>
      <c r="C393" s="62">
        <v>485.5</v>
      </c>
      <c r="D393" s="46" t="s">
        <v>420</v>
      </c>
      <c r="E393" s="55" t="s">
        <v>32</v>
      </c>
    </row>
    <row r="394" spans="1:5" ht="15" customHeight="1" x14ac:dyDescent="0.25">
      <c r="A394" s="54">
        <v>43702.483252314814</v>
      </c>
      <c r="B394" s="54">
        <v>43703</v>
      </c>
      <c r="C394" s="62">
        <v>46.1</v>
      </c>
      <c r="D394" s="46" t="s">
        <v>36</v>
      </c>
      <c r="E394" s="55" t="s">
        <v>32</v>
      </c>
    </row>
    <row r="395" spans="1:5" ht="15" customHeight="1" x14ac:dyDescent="0.25">
      <c r="A395" s="54">
        <v>43702.503460648149</v>
      </c>
      <c r="B395" s="54">
        <v>43703</v>
      </c>
      <c r="C395" s="62">
        <v>194.2</v>
      </c>
      <c r="D395" s="46" t="s">
        <v>421</v>
      </c>
      <c r="E395" s="55" t="s">
        <v>32</v>
      </c>
    </row>
    <row r="396" spans="1:5" ht="15" customHeight="1" x14ac:dyDescent="0.25">
      <c r="A396" s="54">
        <v>43702.601643518516</v>
      </c>
      <c r="B396" s="54">
        <v>43703</v>
      </c>
      <c r="C396" s="62">
        <v>46.1</v>
      </c>
      <c r="D396" s="46" t="s">
        <v>422</v>
      </c>
      <c r="E396" s="55" t="s">
        <v>32</v>
      </c>
    </row>
    <row r="397" spans="1:5" ht="15" customHeight="1" x14ac:dyDescent="0.25">
      <c r="A397" s="54">
        <v>43702.677071759259</v>
      </c>
      <c r="B397" s="54">
        <v>43703</v>
      </c>
      <c r="C397" s="62">
        <v>96.1</v>
      </c>
      <c r="D397" s="46" t="s">
        <v>423</v>
      </c>
      <c r="E397" s="55" t="s">
        <v>32</v>
      </c>
    </row>
    <row r="398" spans="1:5" ht="15" customHeight="1" x14ac:dyDescent="0.25">
      <c r="A398" s="54">
        <v>43702.714571759258</v>
      </c>
      <c r="B398" s="54">
        <v>43703</v>
      </c>
      <c r="C398" s="62">
        <v>194.2</v>
      </c>
      <c r="D398" s="46" t="s">
        <v>424</v>
      </c>
      <c r="E398" s="55" t="s">
        <v>32</v>
      </c>
    </row>
    <row r="399" spans="1:5" ht="15" customHeight="1" x14ac:dyDescent="0.25">
      <c r="A399" s="54">
        <v>43702.903460648151</v>
      </c>
      <c r="B399" s="54">
        <v>43703</v>
      </c>
      <c r="C399" s="62">
        <v>485.5</v>
      </c>
      <c r="D399" s="46" t="s">
        <v>425</v>
      </c>
      <c r="E399" s="55" t="s">
        <v>32</v>
      </c>
    </row>
    <row r="400" spans="1:5" ht="15" customHeight="1" x14ac:dyDescent="0.25">
      <c r="A400" s="54">
        <v>43703.031087962961</v>
      </c>
      <c r="B400" s="54">
        <v>43704</v>
      </c>
      <c r="C400" s="62">
        <v>485.5</v>
      </c>
      <c r="D400" s="46" t="s">
        <v>426</v>
      </c>
      <c r="E400" s="55" t="s">
        <v>76</v>
      </c>
    </row>
    <row r="401" spans="1:5" ht="15" customHeight="1" x14ac:dyDescent="0.25">
      <c r="A401" s="54">
        <v>43703.464837962965</v>
      </c>
      <c r="B401" s="54">
        <v>43704</v>
      </c>
      <c r="C401" s="62">
        <v>46.1</v>
      </c>
      <c r="D401" s="46" t="s">
        <v>36</v>
      </c>
      <c r="E401" s="55" t="s">
        <v>32</v>
      </c>
    </row>
    <row r="402" spans="1:5" ht="15" customHeight="1" x14ac:dyDescent="0.25">
      <c r="A402" s="54">
        <v>43703.604363425926</v>
      </c>
      <c r="B402" s="54">
        <v>43704</v>
      </c>
      <c r="C402" s="62">
        <v>485.5</v>
      </c>
      <c r="D402" s="46" t="s">
        <v>427</v>
      </c>
      <c r="E402" s="55" t="s">
        <v>32</v>
      </c>
    </row>
    <row r="403" spans="1:5" ht="15" customHeight="1" x14ac:dyDescent="0.25">
      <c r="A403" s="54">
        <v>43703.608310185184</v>
      </c>
      <c r="B403" s="54">
        <v>43704</v>
      </c>
      <c r="C403" s="62">
        <v>1942</v>
      </c>
      <c r="D403" s="46" t="s">
        <v>428</v>
      </c>
      <c r="E403" s="55" t="s">
        <v>32</v>
      </c>
    </row>
    <row r="404" spans="1:5" ht="15" customHeight="1" x14ac:dyDescent="0.25">
      <c r="A404" s="54">
        <v>43703.620891203704</v>
      </c>
      <c r="B404" s="54">
        <v>43704</v>
      </c>
      <c r="C404" s="62">
        <v>485.5</v>
      </c>
      <c r="D404" s="46" t="s">
        <v>429</v>
      </c>
      <c r="E404" s="55" t="s">
        <v>32</v>
      </c>
    </row>
    <row r="405" spans="1:5" ht="15" customHeight="1" x14ac:dyDescent="0.25">
      <c r="A405" s="54">
        <v>43703.673622685186</v>
      </c>
      <c r="B405" s="54">
        <v>43704</v>
      </c>
      <c r="C405" s="62">
        <v>96.1</v>
      </c>
      <c r="D405" s="46" t="s">
        <v>430</v>
      </c>
      <c r="E405" s="55" t="s">
        <v>32</v>
      </c>
    </row>
    <row r="406" spans="1:5" ht="15" customHeight="1" x14ac:dyDescent="0.25">
      <c r="A406" s="54">
        <v>43703.707604166666</v>
      </c>
      <c r="B406" s="54">
        <v>43704</v>
      </c>
      <c r="C406" s="62">
        <v>971</v>
      </c>
      <c r="D406" s="46" t="s">
        <v>431</v>
      </c>
      <c r="E406" s="55" t="s">
        <v>32</v>
      </c>
    </row>
    <row r="407" spans="1:5" ht="15" customHeight="1" x14ac:dyDescent="0.25">
      <c r="A407" s="54">
        <v>43703.725671296299</v>
      </c>
      <c r="B407" s="54">
        <v>43704</v>
      </c>
      <c r="C407" s="62">
        <v>485.5</v>
      </c>
      <c r="D407" s="46" t="s">
        <v>432</v>
      </c>
      <c r="E407" s="55" t="s">
        <v>32</v>
      </c>
    </row>
    <row r="408" spans="1:5" ht="15" customHeight="1" x14ac:dyDescent="0.25">
      <c r="A408" s="54">
        <v>43703.774282407408</v>
      </c>
      <c r="B408" s="54">
        <v>43704</v>
      </c>
      <c r="C408" s="62">
        <v>291.3</v>
      </c>
      <c r="D408" s="46" t="s">
        <v>433</v>
      </c>
      <c r="E408" s="55" t="s">
        <v>32</v>
      </c>
    </row>
    <row r="409" spans="1:5" ht="15" customHeight="1" x14ac:dyDescent="0.25">
      <c r="A409" s="54">
        <v>43703.820729166669</v>
      </c>
      <c r="B409" s="54">
        <v>43704</v>
      </c>
      <c r="C409" s="62">
        <v>971</v>
      </c>
      <c r="D409" s="46" t="s">
        <v>434</v>
      </c>
      <c r="E409" s="55" t="s">
        <v>32</v>
      </c>
    </row>
    <row r="410" spans="1:5" ht="15" customHeight="1" x14ac:dyDescent="0.25">
      <c r="A410" s="54">
        <v>43703.888854166667</v>
      </c>
      <c r="B410" s="54">
        <v>43704</v>
      </c>
      <c r="C410" s="62">
        <v>485.5</v>
      </c>
      <c r="D410" s="46" t="s">
        <v>435</v>
      </c>
      <c r="E410" s="55" t="s">
        <v>32</v>
      </c>
    </row>
    <row r="411" spans="1:5" ht="15" customHeight="1" x14ac:dyDescent="0.25">
      <c r="A411" s="54">
        <v>43703.899502314816</v>
      </c>
      <c r="B411" s="54">
        <v>43704</v>
      </c>
      <c r="C411" s="62">
        <v>485.5</v>
      </c>
      <c r="D411" s="46" t="s">
        <v>433</v>
      </c>
      <c r="E411" s="55" t="s">
        <v>32</v>
      </c>
    </row>
    <row r="412" spans="1:5" ht="15" customHeight="1" x14ac:dyDescent="0.25">
      <c r="A412" s="54">
        <v>43704.287812499999</v>
      </c>
      <c r="B412" s="54">
        <v>43705</v>
      </c>
      <c r="C412" s="62">
        <v>46.1</v>
      </c>
      <c r="D412" s="46" t="s">
        <v>36</v>
      </c>
      <c r="E412" s="55" t="s">
        <v>32</v>
      </c>
    </row>
    <row r="413" spans="1:5" ht="15" customHeight="1" x14ac:dyDescent="0.25">
      <c r="A413" s="54">
        <v>43704.402141203704</v>
      </c>
      <c r="B413" s="54">
        <v>43705</v>
      </c>
      <c r="C413" s="62">
        <v>194.2</v>
      </c>
      <c r="D413" s="46" t="s">
        <v>436</v>
      </c>
      <c r="E413" s="55" t="s">
        <v>32</v>
      </c>
    </row>
    <row r="414" spans="1:5" ht="15" customHeight="1" x14ac:dyDescent="0.25">
      <c r="A414" s="54">
        <v>43704.50203703704</v>
      </c>
      <c r="B414" s="54">
        <v>43705</v>
      </c>
      <c r="C414" s="62">
        <v>485.5</v>
      </c>
      <c r="D414" s="46" t="s">
        <v>437</v>
      </c>
      <c r="E414" s="55" t="s">
        <v>32</v>
      </c>
    </row>
    <row r="415" spans="1:5" ht="15" customHeight="1" x14ac:dyDescent="0.25">
      <c r="A415" s="54">
        <v>43704.522916666669</v>
      </c>
      <c r="B415" s="54">
        <v>43705</v>
      </c>
      <c r="C415" s="62">
        <v>485.5</v>
      </c>
      <c r="D415" s="46" t="s">
        <v>438</v>
      </c>
      <c r="E415" s="55" t="s">
        <v>32</v>
      </c>
    </row>
    <row r="416" spans="1:5" ht="15" customHeight="1" x14ac:dyDescent="0.25">
      <c r="A416" s="54">
        <v>43704.537453703706</v>
      </c>
      <c r="B416" s="54">
        <v>43705</v>
      </c>
      <c r="C416" s="62">
        <v>971</v>
      </c>
      <c r="D416" s="46" t="s">
        <v>439</v>
      </c>
      <c r="E416" s="55" t="s">
        <v>32</v>
      </c>
    </row>
    <row r="417" spans="1:5" ht="15" customHeight="1" x14ac:dyDescent="0.25">
      <c r="A417" s="54">
        <v>43704.635613425926</v>
      </c>
      <c r="B417" s="54">
        <v>43705</v>
      </c>
      <c r="C417" s="62">
        <v>485.5</v>
      </c>
      <c r="D417" s="46" t="s">
        <v>316</v>
      </c>
      <c r="E417" s="55" t="s">
        <v>32</v>
      </c>
    </row>
    <row r="418" spans="1:5" ht="15" customHeight="1" x14ac:dyDescent="0.25">
      <c r="A418" s="54">
        <v>43704.672175925924</v>
      </c>
      <c r="B418" s="54">
        <v>43705</v>
      </c>
      <c r="C418" s="62">
        <v>485.5</v>
      </c>
      <c r="D418" s="46" t="s">
        <v>440</v>
      </c>
      <c r="E418" s="55" t="s">
        <v>32</v>
      </c>
    </row>
    <row r="419" spans="1:5" ht="15" customHeight="1" x14ac:dyDescent="0.25">
      <c r="A419" s="54">
        <v>43704.675000000003</v>
      </c>
      <c r="B419" s="54">
        <v>43705</v>
      </c>
      <c r="C419" s="62">
        <v>485.5</v>
      </c>
      <c r="D419" s="46" t="s">
        <v>441</v>
      </c>
      <c r="E419" s="55" t="s">
        <v>32</v>
      </c>
    </row>
    <row r="420" spans="1:5" ht="15" customHeight="1" x14ac:dyDescent="0.25">
      <c r="A420" s="54">
        <v>43704.856886574074</v>
      </c>
      <c r="B420" s="54">
        <v>43705</v>
      </c>
      <c r="C420" s="62">
        <v>242.75</v>
      </c>
      <c r="D420" s="46" t="s">
        <v>442</v>
      </c>
      <c r="E420" s="55" t="s">
        <v>32</v>
      </c>
    </row>
    <row r="421" spans="1:5" ht="15" customHeight="1" x14ac:dyDescent="0.25">
      <c r="A421" s="54">
        <v>43704.948958333334</v>
      </c>
      <c r="B421" s="54">
        <v>43705</v>
      </c>
      <c r="C421" s="62">
        <v>485.5</v>
      </c>
      <c r="D421" s="46" t="s">
        <v>443</v>
      </c>
      <c r="E421" s="55" t="s">
        <v>32</v>
      </c>
    </row>
    <row r="422" spans="1:5" ht="15" customHeight="1" x14ac:dyDescent="0.25">
      <c r="A422" s="54">
        <v>43704.971319444441</v>
      </c>
      <c r="B422" s="54">
        <v>43705</v>
      </c>
      <c r="C422" s="62">
        <v>46.1</v>
      </c>
      <c r="D422" s="46" t="s">
        <v>444</v>
      </c>
      <c r="E422" s="55" t="s">
        <v>32</v>
      </c>
    </row>
    <row r="423" spans="1:5" ht="15" customHeight="1" x14ac:dyDescent="0.25">
      <c r="A423" s="54">
        <v>43705.00136574074</v>
      </c>
      <c r="B423" s="54">
        <v>43706</v>
      </c>
      <c r="C423" s="62">
        <v>96.1</v>
      </c>
      <c r="D423" s="46" t="s">
        <v>445</v>
      </c>
      <c r="E423" s="55" t="s">
        <v>32</v>
      </c>
    </row>
    <row r="424" spans="1:5" ht="15" customHeight="1" x14ac:dyDescent="0.25">
      <c r="A424" s="54">
        <v>43705.228263888886</v>
      </c>
      <c r="B424" s="54">
        <v>43706</v>
      </c>
      <c r="C424" s="62">
        <v>971</v>
      </c>
      <c r="D424" s="46" t="s">
        <v>446</v>
      </c>
      <c r="E424" s="55" t="s">
        <v>32</v>
      </c>
    </row>
    <row r="425" spans="1:5" ht="15" customHeight="1" x14ac:dyDescent="0.25">
      <c r="A425" s="54">
        <v>43705.296944444446</v>
      </c>
      <c r="B425" s="54">
        <v>43706</v>
      </c>
      <c r="C425" s="62">
        <v>46.1</v>
      </c>
      <c r="D425" s="46" t="s">
        <v>36</v>
      </c>
      <c r="E425" s="55" t="s">
        <v>32</v>
      </c>
    </row>
    <row r="426" spans="1:5" ht="15" customHeight="1" x14ac:dyDescent="0.25">
      <c r="A426" s="54">
        <v>43705.340277777781</v>
      </c>
      <c r="B426" s="54">
        <v>43706</v>
      </c>
      <c r="C426" s="62">
        <v>485.5</v>
      </c>
      <c r="D426" s="46" t="s">
        <v>447</v>
      </c>
      <c r="E426" s="55" t="s">
        <v>32</v>
      </c>
    </row>
    <row r="427" spans="1:5" ht="15" customHeight="1" x14ac:dyDescent="0.25">
      <c r="A427" s="54">
        <v>43705.449247685188</v>
      </c>
      <c r="B427" s="54">
        <v>43706</v>
      </c>
      <c r="C427" s="62">
        <v>485.5</v>
      </c>
      <c r="D427" s="46" t="s">
        <v>448</v>
      </c>
      <c r="E427" s="55" t="s">
        <v>38</v>
      </c>
    </row>
    <row r="428" spans="1:5" ht="15" customHeight="1" x14ac:dyDescent="0.25">
      <c r="A428" s="54">
        <v>43705.463842592595</v>
      </c>
      <c r="B428" s="54">
        <v>43706</v>
      </c>
      <c r="C428" s="62">
        <v>194.2</v>
      </c>
      <c r="D428" s="46" t="s">
        <v>449</v>
      </c>
      <c r="E428" s="55" t="s">
        <v>32</v>
      </c>
    </row>
    <row r="429" spans="1:5" ht="15" customHeight="1" x14ac:dyDescent="0.25">
      <c r="A429" s="54">
        <v>43705.511504629627</v>
      </c>
      <c r="B429" s="54">
        <v>43706</v>
      </c>
      <c r="C429" s="62">
        <v>96.1</v>
      </c>
      <c r="D429" s="46" t="s">
        <v>450</v>
      </c>
      <c r="E429" s="55" t="s">
        <v>32</v>
      </c>
    </row>
    <row r="430" spans="1:5" ht="15" customHeight="1" x14ac:dyDescent="0.25">
      <c r="A430" s="54">
        <v>43705.514560185184</v>
      </c>
      <c r="B430" s="54">
        <v>43706</v>
      </c>
      <c r="C430" s="62">
        <v>46.1</v>
      </c>
      <c r="D430" s="46" t="s">
        <v>451</v>
      </c>
      <c r="E430" s="55" t="s">
        <v>32</v>
      </c>
    </row>
    <row r="431" spans="1:5" ht="15" customHeight="1" x14ac:dyDescent="0.25">
      <c r="A431" s="54">
        <v>43705.560057870367</v>
      </c>
      <c r="B431" s="54">
        <v>43706</v>
      </c>
      <c r="C431" s="62">
        <v>971</v>
      </c>
      <c r="D431" s="46" t="s">
        <v>452</v>
      </c>
      <c r="E431" s="55" t="s">
        <v>76</v>
      </c>
    </row>
    <row r="432" spans="1:5" ht="15" customHeight="1" x14ac:dyDescent="0.25">
      <c r="A432" s="54">
        <v>43705.60900462963</v>
      </c>
      <c r="B432" s="54">
        <v>43706</v>
      </c>
      <c r="C432" s="62">
        <v>971</v>
      </c>
      <c r="D432" s="46" t="s">
        <v>453</v>
      </c>
      <c r="E432" s="55" t="s">
        <v>32</v>
      </c>
    </row>
    <row r="433" spans="1:5" ht="15" customHeight="1" x14ac:dyDescent="0.25">
      <c r="A433" s="54">
        <v>43705.615891203706</v>
      </c>
      <c r="B433" s="54">
        <v>43706</v>
      </c>
      <c r="C433" s="62">
        <v>194.2</v>
      </c>
      <c r="D433" s="46" t="s">
        <v>454</v>
      </c>
      <c r="E433" s="55" t="s">
        <v>32</v>
      </c>
    </row>
    <row r="434" spans="1:5" ht="15" customHeight="1" x14ac:dyDescent="0.25">
      <c r="A434" s="54">
        <v>43705.638865740744</v>
      </c>
      <c r="B434" s="54">
        <v>43706</v>
      </c>
      <c r="C434" s="62">
        <v>485.5</v>
      </c>
      <c r="D434" s="46" t="s">
        <v>119</v>
      </c>
      <c r="E434" s="55" t="s">
        <v>32</v>
      </c>
    </row>
    <row r="435" spans="1:5" ht="15" customHeight="1" x14ac:dyDescent="0.25">
      <c r="A435" s="54">
        <v>43705.648530092592</v>
      </c>
      <c r="B435" s="54">
        <v>43706</v>
      </c>
      <c r="C435" s="62">
        <v>291.3</v>
      </c>
      <c r="D435" s="46" t="s">
        <v>455</v>
      </c>
      <c r="E435" s="55" t="s">
        <v>32</v>
      </c>
    </row>
    <row r="436" spans="1:5" ht="15" customHeight="1" x14ac:dyDescent="0.25">
      <c r="A436" s="54">
        <v>43705.699930555558</v>
      </c>
      <c r="B436" s="54">
        <v>43706</v>
      </c>
      <c r="C436" s="62">
        <v>485.5</v>
      </c>
      <c r="D436" s="46" t="s">
        <v>456</v>
      </c>
      <c r="E436" s="55" t="s">
        <v>32</v>
      </c>
    </row>
    <row r="437" spans="1:5" ht="15" customHeight="1" x14ac:dyDescent="0.25">
      <c r="A437" s="54">
        <v>43705.725682870368</v>
      </c>
      <c r="B437" s="54">
        <v>43706</v>
      </c>
      <c r="C437" s="62">
        <v>485.5</v>
      </c>
      <c r="D437" s="46" t="s">
        <v>457</v>
      </c>
      <c r="E437" s="55" t="s">
        <v>32</v>
      </c>
    </row>
    <row r="438" spans="1:5" ht="15" customHeight="1" x14ac:dyDescent="0.25">
      <c r="A438" s="54">
        <v>43705.754849537036</v>
      </c>
      <c r="B438" s="54">
        <v>43706</v>
      </c>
      <c r="C438" s="62">
        <v>4855</v>
      </c>
      <c r="D438" s="46" t="s">
        <v>458</v>
      </c>
      <c r="E438" s="55" t="s">
        <v>32</v>
      </c>
    </row>
    <row r="439" spans="1:5" ht="15" customHeight="1" x14ac:dyDescent="0.25">
      <c r="A439" s="54">
        <v>43705.765902777777</v>
      </c>
      <c r="B439" s="54">
        <v>43706</v>
      </c>
      <c r="C439" s="62">
        <v>485.5</v>
      </c>
      <c r="D439" s="46" t="s">
        <v>459</v>
      </c>
      <c r="E439" s="55" t="s">
        <v>32</v>
      </c>
    </row>
    <row r="440" spans="1:5" ht="15" customHeight="1" x14ac:dyDescent="0.25">
      <c r="A440" s="54">
        <v>43705.840208333335</v>
      </c>
      <c r="B440" s="54">
        <v>43706</v>
      </c>
      <c r="C440" s="62">
        <v>485.5</v>
      </c>
      <c r="D440" s="46" t="s">
        <v>460</v>
      </c>
      <c r="E440" s="55" t="s">
        <v>32</v>
      </c>
    </row>
    <row r="441" spans="1:5" ht="15" customHeight="1" x14ac:dyDescent="0.25">
      <c r="A441" s="54">
        <v>43705.919374999998</v>
      </c>
      <c r="B441" s="54">
        <v>43706</v>
      </c>
      <c r="C441" s="62">
        <v>77.099999999999994</v>
      </c>
      <c r="D441" s="46" t="s">
        <v>162</v>
      </c>
      <c r="E441" s="55" t="s">
        <v>32</v>
      </c>
    </row>
    <row r="442" spans="1:5" ht="15" customHeight="1" x14ac:dyDescent="0.25">
      <c r="A442" s="54">
        <v>43705.940254629626</v>
      </c>
      <c r="B442" s="54">
        <v>43706</v>
      </c>
      <c r="C442" s="62">
        <v>194.2</v>
      </c>
      <c r="D442" s="46" t="s">
        <v>461</v>
      </c>
      <c r="E442" s="55" t="s">
        <v>32</v>
      </c>
    </row>
    <row r="443" spans="1:5" ht="15" customHeight="1" x14ac:dyDescent="0.25">
      <c r="A443" s="54">
        <v>43705.989861111113</v>
      </c>
      <c r="B443" s="54">
        <v>43706</v>
      </c>
      <c r="C443" s="62">
        <v>485.5</v>
      </c>
      <c r="D443" s="46" t="s">
        <v>462</v>
      </c>
      <c r="E443" s="55" t="s">
        <v>76</v>
      </c>
    </row>
    <row r="444" spans="1:5" ht="15" customHeight="1" x14ac:dyDescent="0.25">
      <c r="A444" s="54">
        <v>43705.994444444441</v>
      </c>
      <c r="B444" s="54">
        <v>43706</v>
      </c>
      <c r="C444" s="62">
        <v>6.1</v>
      </c>
      <c r="D444" s="46" t="s">
        <v>463</v>
      </c>
      <c r="E444" s="55" t="s">
        <v>32</v>
      </c>
    </row>
    <row r="445" spans="1:5" ht="15" customHeight="1" x14ac:dyDescent="0.25">
      <c r="A445" s="54">
        <v>43706.316157407404</v>
      </c>
      <c r="B445" s="54">
        <v>43707</v>
      </c>
      <c r="C445" s="62">
        <v>46.1</v>
      </c>
      <c r="D445" s="46" t="s">
        <v>36</v>
      </c>
      <c r="E445" s="55" t="s">
        <v>32</v>
      </c>
    </row>
    <row r="446" spans="1:5" ht="15" customHeight="1" x14ac:dyDescent="0.25">
      <c r="A446" s="54">
        <v>43706.457638888889</v>
      </c>
      <c r="B446" s="54">
        <v>43707</v>
      </c>
      <c r="C446" s="62">
        <v>971</v>
      </c>
      <c r="D446" s="46" t="s">
        <v>266</v>
      </c>
      <c r="E446" s="55" t="s">
        <v>32</v>
      </c>
    </row>
    <row r="447" spans="1:5" ht="15" customHeight="1" x14ac:dyDescent="0.25">
      <c r="A447" s="54">
        <v>43706.461087962962</v>
      </c>
      <c r="B447" s="54">
        <v>43707</v>
      </c>
      <c r="C447" s="62">
        <v>485.5</v>
      </c>
      <c r="D447" s="46" t="s">
        <v>464</v>
      </c>
      <c r="E447" s="55" t="s">
        <v>32</v>
      </c>
    </row>
    <row r="448" spans="1:5" ht="15" customHeight="1" x14ac:dyDescent="0.25">
      <c r="A448" s="54">
        <v>43706.467083333337</v>
      </c>
      <c r="B448" s="54">
        <v>43707</v>
      </c>
      <c r="C448" s="62">
        <v>485.5</v>
      </c>
      <c r="D448" s="46" t="s">
        <v>465</v>
      </c>
      <c r="E448" s="55" t="s">
        <v>32</v>
      </c>
    </row>
    <row r="449" spans="1:5" ht="15" customHeight="1" x14ac:dyDescent="0.25">
      <c r="A449" s="54">
        <v>43706.487268518518</v>
      </c>
      <c r="B449" s="54">
        <v>43707</v>
      </c>
      <c r="C449" s="62">
        <v>96.1</v>
      </c>
      <c r="D449" s="46" t="s">
        <v>466</v>
      </c>
      <c r="E449" s="55" t="s">
        <v>32</v>
      </c>
    </row>
    <row r="450" spans="1:5" ht="15" customHeight="1" x14ac:dyDescent="0.25">
      <c r="A450" s="54">
        <v>43706.70621527778</v>
      </c>
      <c r="B450" s="54">
        <v>43707</v>
      </c>
      <c r="C450" s="62">
        <v>485.5</v>
      </c>
      <c r="D450" s="46" t="s">
        <v>467</v>
      </c>
      <c r="E450" s="55" t="s">
        <v>76</v>
      </c>
    </row>
    <row r="451" spans="1:5" ht="15" customHeight="1" x14ac:dyDescent="0.25">
      <c r="A451" s="54">
        <v>43706.79724537037</v>
      </c>
      <c r="B451" s="54">
        <v>43707</v>
      </c>
      <c r="C451" s="62">
        <v>291.3</v>
      </c>
      <c r="D451" s="46" t="s">
        <v>468</v>
      </c>
      <c r="E451" s="55" t="s">
        <v>32</v>
      </c>
    </row>
    <row r="452" spans="1:5" ht="15" customHeight="1" x14ac:dyDescent="0.25">
      <c r="A452" s="54">
        <v>43707.311956018515</v>
      </c>
      <c r="B452" s="54">
        <v>43707</v>
      </c>
      <c r="C452" s="62">
        <v>46.1</v>
      </c>
      <c r="D452" s="46" t="s">
        <v>36</v>
      </c>
      <c r="E452" s="55" t="s">
        <v>32</v>
      </c>
    </row>
    <row r="453" spans="1:5" ht="15" customHeight="1" x14ac:dyDescent="0.25">
      <c r="A453" s="54">
        <v>43707.440162037034</v>
      </c>
      <c r="B453" s="57" t="s">
        <v>569</v>
      </c>
      <c r="C453" s="62">
        <v>96.1</v>
      </c>
      <c r="D453" s="46" t="s">
        <v>469</v>
      </c>
      <c r="E453" s="55" t="s">
        <v>32</v>
      </c>
    </row>
    <row r="454" spans="1:5" ht="15" customHeight="1" x14ac:dyDescent="0.25">
      <c r="A454" s="54">
        <v>43707.498506944445</v>
      </c>
      <c r="B454" s="57" t="s">
        <v>569</v>
      </c>
      <c r="C454" s="62">
        <v>6.1</v>
      </c>
      <c r="D454" s="46" t="s">
        <v>470</v>
      </c>
      <c r="E454" s="55" t="s">
        <v>32</v>
      </c>
    </row>
    <row r="455" spans="1:5" ht="15" customHeight="1" x14ac:dyDescent="0.25">
      <c r="A455" s="54">
        <v>43707.552731481483</v>
      </c>
      <c r="B455" s="57" t="s">
        <v>569</v>
      </c>
      <c r="C455" s="62">
        <v>971</v>
      </c>
      <c r="D455" s="46" t="s">
        <v>471</v>
      </c>
      <c r="E455" s="55" t="s">
        <v>39</v>
      </c>
    </row>
    <row r="456" spans="1:5" ht="15" customHeight="1" x14ac:dyDescent="0.25">
      <c r="A456" s="54">
        <v>43707.608796296299</v>
      </c>
      <c r="B456" s="57" t="s">
        <v>569</v>
      </c>
      <c r="C456" s="62">
        <v>96.1</v>
      </c>
      <c r="D456" s="46" t="s">
        <v>472</v>
      </c>
      <c r="E456" s="55" t="s">
        <v>32</v>
      </c>
    </row>
    <row r="457" spans="1:5" ht="15" customHeight="1" x14ac:dyDescent="0.25">
      <c r="A457" s="54">
        <v>43707.624363425923</v>
      </c>
      <c r="B457" s="57" t="s">
        <v>569</v>
      </c>
      <c r="C457" s="62">
        <v>485.5</v>
      </c>
      <c r="D457" s="46" t="s">
        <v>473</v>
      </c>
      <c r="E457" s="55" t="s">
        <v>32</v>
      </c>
    </row>
    <row r="458" spans="1:5" ht="15" customHeight="1" x14ac:dyDescent="0.25">
      <c r="A458" s="54">
        <v>43707.66375</v>
      </c>
      <c r="B458" s="57" t="s">
        <v>569</v>
      </c>
      <c r="C458" s="62">
        <v>96.1</v>
      </c>
      <c r="D458" s="46" t="s">
        <v>474</v>
      </c>
      <c r="E458" s="55" t="s">
        <v>32</v>
      </c>
    </row>
    <row r="459" spans="1:5" ht="15" customHeight="1" x14ac:dyDescent="0.25">
      <c r="A459" s="54">
        <v>43707.700497685182</v>
      </c>
      <c r="B459" s="57" t="s">
        <v>569</v>
      </c>
      <c r="C459" s="62">
        <v>58.1</v>
      </c>
      <c r="D459" s="46" t="s">
        <v>475</v>
      </c>
      <c r="E459" s="55" t="s">
        <v>32</v>
      </c>
    </row>
    <row r="460" spans="1:5" ht="15" customHeight="1" x14ac:dyDescent="0.25">
      <c r="A460" s="54">
        <v>43707.706574074073</v>
      </c>
      <c r="B460" s="57" t="s">
        <v>569</v>
      </c>
      <c r="C460" s="62">
        <v>81.099999999999994</v>
      </c>
      <c r="D460" s="46" t="s">
        <v>476</v>
      </c>
      <c r="E460" s="55" t="s">
        <v>32</v>
      </c>
    </row>
    <row r="461" spans="1:5" ht="15" customHeight="1" x14ac:dyDescent="0.25">
      <c r="A461" s="54">
        <v>43707.769085648149</v>
      </c>
      <c r="B461" s="57" t="s">
        <v>569</v>
      </c>
      <c r="C461" s="62">
        <v>291.3</v>
      </c>
      <c r="D461" s="46" t="s">
        <v>477</v>
      </c>
      <c r="E461" s="55" t="s">
        <v>32</v>
      </c>
    </row>
    <row r="462" spans="1:5" ht="15" customHeight="1" x14ac:dyDescent="0.25">
      <c r="A462" s="54">
        <v>43707.927037037036</v>
      </c>
      <c r="B462" s="57" t="s">
        <v>569</v>
      </c>
      <c r="C462" s="62">
        <v>485.5</v>
      </c>
      <c r="D462" s="46" t="s">
        <v>478</v>
      </c>
      <c r="E462" s="55" t="s">
        <v>32</v>
      </c>
    </row>
    <row r="463" spans="1:5" ht="15" customHeight="1" x14ac:dyDescent="0.25">
      <c r="A463" s="54">
        <v>43708.07739583333</v>
      </c>
      <c r="B463" s="57" t="s">
        <v>569</v>
      </c>
      <c r="C463" s="62">
        <v>46.1</v>
      </c>
      <c r="D463" s="46" t="s">
        <v>479</v>
      </c>
      <c r="E463" s="55" t="s">
        <v>32</v>
      </c>
    </row>
    <row r="464" spans="1:5" ht="15" customHeight="1" x14ac:dyDescent="0.25">
      <c r="A464" s="54">
        <v>43708.342453703706</v>
      </c>
      <c r="B464" s="57" t="s">
        <v>569</v>
      </c>
      <c r="C464" s="62">
        <v>46.1</v>
      </c>
      <c r="D464" s="46" t="s">
        <v>36</v>
      </c>
      <c r="E464" s="55" t="s">
        <v>32</v>
      </c>
    </row>
    <row r="465" spans="1:5" ht="15" customHeight="1" x14ac:dyDescent="0.25">
      <c r="A465" s="54">
        <v>43708.418888888889</v>
      </c>
      <c r="B465" s="57" t="s">
        <v>569</v>
      </c>
      <c r="C465" s="62">
        <v>679.7</v>
      </c>
      <c r="D465" s="46" t="s">
        <v>333</v>
      </c>
      <c r="E465" s="55" t="s">
        <v>32</v>
      </c>
    </row>
    <row r="466" spans="1:5" ht="15" customHeight="1" x14ac:dyDescent="0.25">
      <c r="A466" s="54">
        <v>43708.427719907406</v>
      </c>
      <c r="B466" s="57" t="s">
        <v>569</v>
      </c>
      <c r="C466" s="62">
        <v>971</v>
      </c>
      <c r="D466" s="46" t="s">
        <v>33</v>
      </c>
      <c r="E466" s="55" t="s">
        <v>32</v>
      </c>
    </row>
    <row r="467" spans="1:5" ht="15" customHeight="1" x14ac:dyDescent="0.25">
      <c r="A467" s="54">
        <v>43708.449282407404</v>
      </c>
      <c r="B467" s="57" t="s">
        <v>569</v>
      </c>
      <c r="C467" s="62">
        <v>971</v>
      </c>
      <c r="D467" s="46" t="s">
        <v>99</v>
      </c>
      <c r="E467" s="55" t="s">
        <v>32</v>
      </c>
    </row>
    <row r="468" spans="1:5" ht="15" customHeight="1" x14ac:dyDescent="0.25">
      <c r="A468" s="54">
        <v>43708.537210648145</v>
      </c>
      <c r="B468" s="57" t="s">
        <v>569</v>
      </c>
      <c r="C468" s="62">
        <v>485.5</v>
      </c>
      <c r="D468" s="46" t="s">
        <v>480</v>
      </c>
      <c r="E468" s="55" t="s">
        <v>32</v>
      </c>
    </row>
    <row r="469" spans="1:5" ht="15" customHeight="1" x14ac:dyDescent="0.25">
      <c r="A469" s="54">
        <v>43708.639560185184</v>
      </c>
      <c r="B469" s="57" t="s">
        <v>569</v>
      </c>
      <c r="C469" s="62">
        <v>485.5</v>
      </c>
      <c r="D469" s="46" t="s">
        <v>481</v>
      </c>
      <c r="E469" s="55" t="s">
        <v>32</v>
      </c>
    </row>
    <row r="470" spans="1:5" ht="15" customHeight="1" x14ac:dyDescent="0.25">
      <c r="A470" s="54">
        <v>43708.709062499998</v>
      </c>
      <c r="B470" s="57" t="s">
        <v>569</v>
      </c>
      <c r="C470" s="62">
        <v>971</v>
      </c>
      <c r="D470" s="105" t="s">
        <v>568</v>
      </c>
      <c r="E470" s="55" t="s">
        <v>32</v>
      </c>
    </row>
    <row r="471" spans="1:5" ht="15" customHeight="1" x14ac:dyDescent="0.25">
      <c r="A471" s="54">
        <v>43708.769108796296</v>
      </c>
      <c r="B471" s="57" t="s">
        <v>569</v>
      </c>
      <c r="C471" s="62">
        <v>485.5</v>
      </c>
      <c r="D471" s="46" t="s">
        <v>482</v>
      </c>
      <c r="E471" s="55" t="s">
        <v>32</v>
      </c>
    </row>
    <row r="472" spans="1:5" x14ac:dyDescent="0.25">
      <c r="A472" s="54">
        <v>43708.780543981484</v>
      </c>
      <c r="B472" s="57" t="s">
        <v>569</v>
      </c>
      <c r="C472" s="62">
        <v>485.5</v>
      </c>
      <c r="D472" s="46" t="s">
        <v>483</v>
      </c>
      <c r="E472" s="55" t="s">
        <v>32</v>
      </c>
    </row>
    <row r="473" spans="1:5" x14ac:dyDescent="0.25">
      <c r="A473" s="54">
        <v>43708.934942129628</v>
      </c>
      <c r="B473" s="57" t="s">
        <v>569</v>
      </c>
      <c r="C473" s="62">
        <v>46.1</v>
      </c>
      <c r="D473" s="46" t="s">
        <v>483</v>
      </c>
      <c r="E473" s="55" t="s">
        <v>32</v>
      </c>
    </row>
    <row r="474" spans="1:5" ht="30" customHeight="1" x14ac:dyDescent="0.25">
      <c r="A474" s="194" t="s">
        <v>40</v>
      </c>
      <c r="B474" s="195"/>
      <c r="C474" s="8">
        <f>SUM(C10:C452)+3.9</f>
        <v>284712.33000000042</v>
      </c>
      <c r="D474" s="88"/>
      <c r="E474" s="23"/>
    </row>
    <row r="475" spans="1:5" ht="30" customHeight="1" x14ac:dyDescent="0.25">
      <c r="A475" s="194" t="s">
        <v>41</v>
      </c>
      <c r="B475" s="195"/>
      <c r="C475" s="8">
        <f>SUM(C453:C473)</f>
        <v>8339.9</v>
      </c>
      <c r="D475" s="88"/>
      <c r="E475" s="23"/>
    </row>
  </sheetData>
  <sheetProtection formatCells="0" formatColumns="0" formatRows="0" insertColumns="0" insertRows="0" insertHyperlinks="0" deleteColumns="0" deleteRows="0" sort="0" autoFilter="0" pivotTables="0"/>
  <mergeCells count="7">
    <mergeCell ref="A475:B475"/>
    <mergeCell ref="C1:E1"/>
    <mergeCell ref="C2:E2"/>
    <mergeCell ref="C4:E4"/>
    <mergeCell ref="C5:E5"/>
    <mergeCell ref="C6:E6"/>
    <mergeCell ref="A474:B474"/>
  </mergeCells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34"/>
  <sheetViews>
    <sheetView showGridLines="0" workbookViewId="0">
      <selection activeCell="A7" sqref="A7"/>
    </sheetView>
  </sheetViews>
  <sheetFormatPr defaultColWidth="11.42578125" defaultRowHeight="15" x14ac:dyDescent="0.25"/>
  <cols>
    <col min="1" max="2" width="20.7109375" customWidth="1"/>
    <col min="3" max="3" width="15.7109375" customWidth="1"/>
    <col min="4" max="4" width="15.7109375" style="30" customWidth="1"/>
    <col min="5" max="5" width="29.7109375" style="30" customWidth="1"/>
    <col min="6" max="6" width="54.42578125" customWidth="1"/>
    <col min="7" max="256" width="8.85546875" customWidth="1"/>
  </cols>
  <sheetData>
    <row r="1" spans="1:6" ht="18.75" x14ac:dyDescent="0.3">
      <c r="B1" s="196" t="s">
        <v>0</v>
      </c>
      <c r="C1" s="196"/>
      <c r="D1" s="196"/>
      <c r="E1" s="196"/>
      <c r="F1" s="196"/>
    </row>
    <row r="2" spans="1:6" ht="18.75" x14ac:dyDescent="0.3">
      <c r="B2" s="196" t="s">
        <v>1</v>
      </c>
      <c r="C2" s="196"/>
      <c r="D2" s="196"/>
      <c r="E2" s="196"/>
      <c r="F2" s="196"/>
    </row>
    <row r="3" spans="1:6" ht="18" customHeight="1" x14ac:dyDescent="0.3">
      <c r="D3" s="29"/>
      <c r="E3" s="29"/>
      <c r="F3" s="5"/>
    </row>
    <row r="4" spans="1:6" ht="18.75" x14ac:dyDescent="0.25">
      <c r="B4" s="197" t="s">
        <v>42</v>
      </c>
      <c r="C4" s="197"/>
      <c r="D4" s="197"/>
      <c r="E4" s="197"/>
      <c r="F4" s="197"/>
    </row>
    <row r="5" spans="1:6" ht="18.75" x14ac:dyDescent="0.25">
      <c r="B5" s="197" t="s">
        <v>95</v>
      </c>
      <c r="C5" s="197"/>
      <c r="D5" s="197"/>
      <c r="E5" s="197"/>
      <c r="F5" s="197"/>
    </row>
    <row r="6" spans="1:6" ht="18.75" x14ac:dyDescent="0.3">
      <c r="D6" s="198"/>
      <c r="E6" s="198"/>
      <c r="F6" s="198"/>
    </row>
    <row r="8" spans="1:6" s="35" customFormat="1" ht="45" x14ac:dyDescent="0.25">
      <c r="A8" s="31" t="s">
        <v>28</v>
      </c>
      <c r="B8" s="32" t="s">
        <v>43</v>
      </c>
      <c r="C8" s="32" t="s">
        <v>21</v>
      </c>
      <c r="D8" s="33" t="s">
        <v>44</v>
      </c>
      <c r="E8" s="33" t="s">
        <v>31</v>
      </c>
      <c r="F8" s="34" t="s">
        <v>45</v>
      </c>
    </row>
    <row r="9" spans="1:6" s="35" customFormat="1" ht="15" customHeight="1" x14ac:dyDescent="0.25">
      <c r="A9" s="158">
        <v>43678</v>
      </c>
      <c r="B9" s="183">
        <v>43679</v>
      </c>
      <c r="C9" s="159">
        <v>200</v>
      </c>
      <c r="D9" s="159">
        <v>164.03</v>
      </c>
      <c r="E9" s="161" t="s">
        <v>70</v>
      </c>
      <c r="F9" s="55" t="s">
        <v>32</v>
      </c>
    </row>
    <row r="10" spans="1:6" s="35" customFormat="1" ht="15" customHeight="1" x14ac:dyDescent="0.25">
      <c r="A10" s="158">
        <v>43678</v>
      </c>
      <c r="B10" s="158">
        <v>43682</v>
      </c>
      <c r="C10" s="159">
        <v>3600</v>
      </c>
      <c r="D10" s="159">
        <v>3449.6</v>
      </c>
      <c r="E10" s="160" t="s">
        <v>68</v>
      </c>
      <c r="F10" s="55" t="s">
        <v>32</v>
      </c>
    </row>
    <row r="11" spans="1:6" s="35" customFormat="1" ht="15" customHeight="1" x14ac:dyDescent="0.25">
      <c r="A11" s="51">
        <v>43683</v>
      </c>
      <c r="B11" s="117">
        <v>43685</v>
      </c>
      <c r="C11" s="47">
        <v>313.67</v>
      </c>
      <c r="D11" s="47">
        <v>289.87</v>
      </c>
      <c r="E11" s="106" t="s">
        <v>69</v>
      </c>
      <c r="F11" s="55" t="s">
        <v>32</v>
      </c>
    </row>
    <row r="12" spans="1:6" s="35" customFormat="1" ht="15" customHeight="1" x14ac:dyDescent="0.25">
      <c r="A12" s="51">
        <v>43684</v>
      </c>
      <c r="B12" s="117">
        <v>43686</v>
      </c>
      <c r="C12" s="47">
        <v>40</v>
      </c>
      <c r="D12" s="47">
        <v>40</v>
      </c>
      <c r="E12" s="106" t="s">
        <v>484</v>
      </c>
      <c r="F12" s="55" t="s">
        <v>32</v>
      </c>
    </row>
    <row r="13" spans="1:6" s="35" customFormat="1" ht="15" customHeight="1" x14ac:dyDescent="0.25">
      <c r="A13" s="51">
        <v>43685</v>
      </c>
      <c r="B13" s="51">
        <v>43689</v>
      </c>
      <c r="C13" s="47">
        <v>8</v>
      </c>
      <c r="D13" s="47">
        <v>8</v>
      </c>
      <c r="E13" s="106" t="s">
        <v>485</v>
      </c>
      <c r="F13" s="55" t="s">
        <v>32</v>
      </c>
    </row>
    <row r="14" spans="1:6" s="35" customFormat="1" ht="15" customHeight="1" x14ac:dyDescent="0.25">
      <c r="A14" s="51">
        <v>43688</v>
      </c>
      <c r="B14" s="51">
        <v>43690</v>
      </c>
      <c r="C14" s="47">
        <v>50</v>
      </c>
      <c r="D14" s="47">
        <v>38.049999999999997</v>
      </c>
      <c r="E14" s="106" t="s">
        <v>486</v>
      </c>
      <c r="F14" s="55" t="s">
        <v>32</v>
      </c>
    </row>
    <row r="15" spans="1:6" s="35" customFormat="1" ht="15" customHeight="1" x14ac:dyDescent="0.25">
      <c r="A15" s="51">
        <v>43688</v>
      </c>
      <c r="B15" s="51">
        <v>43690</v>
      </c>
      <c r="C15" s="93">
        <v>600</v>
      </c>
      <c r="D15" s="47">
        <v>557.6</v>
      </c>
      <c r="E15" s="106" t="s">
        <v>487</v>
      </c>
      <c r="F15" s="55" t="s">
        <v>32</v>
      </c>
    </row>
    <row r="16" spans="1:6" s="35" customFormat="1" ht="15" customHeight="1" x14ac:dyDescent="0.25">
      <c r="A16" s="51">
        <v>43690</v>
      </c>
      <c r="B16" s="51">
        <v>43692</v>
      </c>
      <c r="C16" s="93">
        <v>315.42</v>
      </c>
      <c r="D16" s="47">
        <v>291.54000000000002</v>
      </c>
      <c r="E16" s="106" t="s">
        <v>69</v>
      </c>
      <c r="F16" s="55" t="s">
        <v>32</v>
      </c>
    </row>
    <row r="17" spans="1:6" s="35" customFormat="1" ht="15" customHeight="1" x14ac:dyDescent="0.25">
      <c r="A17" s="51">
        <v>43690</v>
      </c>
      <c r="B17" s="51">
        <v>43692</v>
      </c>
      <c r="C17" s="93">
        <v>50</v>
      </c>
      <c r="D17" s="47">
        <v>50</v>
      </c>
      <c r="E17" s="106" t="s">
        <v>484</v>
      </c>
      <c r="F17" s="55" t="s">
        <v>32</v>
      </c>
    </row>
    <row r="18" spans="1:6" s="35" customFormat="1" ht="15" customHeight="1" x14ac:dyDescent="0.25">
      <c r="A18" s="51">
        <v>43691</v>
      </c>
      <c r="B18" s="51">
        <v>43693</v>
      </c>
      <c r="C18" s="93">
        <v>65</v>
      </c>
      <c r="D18" s="47">
        <v>52.46</v>
      </c>
      <c r="E18" s="106" t="s">
        <v>77</v>
      </c>
      <c r="F18" s="55" t="s">
        <v>32</v>
      </c>
    </row>
    <row r="19" spans="1:6" s="35" customFormat="1" ht="15" customHeight="1" x14ac:dyDescent="0.25">
      <c r="A19" s="51">
        <v>43692</v>
      </c>
      <c r="B19" s="51">
        <v>43696</v>
      </c>
      <c r="C19" s="93">
        <v>300</v>
      </c>
      <c r="D19" s="47">
        <v>278.3</v>
      </c>
      <c r="E19" s="106" t="s">
        <v>77</v>
      </c>
      <c r="F19" s="55" t="s">
        <v>32</v>
      </c>
    </row>
    <row r="20" spans="1:6" s="35" customFormat="1" ht="15" customHeight="1" x14ac:dyDescent="0.25">
      <c r="A20" s="51">
        <v>43694</v>
      </c>
      <c r="B20" s="51">
        <v>43697</v>
      </c>
      <c r="C20" s="93">
        <v>25</v>
      </c>
      <c r="D20" s="47">
        <v>25</v>
      </c>
      <c r="E20" s="106" t="s">
        <v>484</v>
      </c>
      <c r="F20" s="55" t="s">
        <v>32</v>
      </c>
    </row>
    <row r="21" spans="1:6" s="35" customFormat="1" ht="15" customHeight="1" x14ac:dyDescent="0.25">
      <c r="A21" s="51">
        <v>43694</v>
      </c>
      <c r="B21" s="51">
        <v>43697</v>
      </c>
      <c r="C21" s="93">
        <v>25</v>
      </c>
      <c r="D21" s="47">
        <v>14.02</v>
      </c>
      <c r="E21" s="106" t="s">
        <v>486</v>
      </c>
      <c r="F21" s="55" t="s">
        <v>32</v>
      </c>
    </row>
    <row r="22" spans="1:6" s="35" customFormat="1" ht="15" customHeight="1" x14ac:dyDescent="0.25">
      <c r="A22" s="51">
        <v>43695</v>
      </c>
      <c r="B22" s="51">
        <v>43697</v>
      </c>
      <c r="C22" s="93">
        <v>10003.450000000001</v>
      </c>
      <c r="D22" s="47">
        <v>9553.2999999999993</v>
      </c>
      <c r="E22" s="106" t="s">
        <v>488</v>
      </c>
      <c r="F22" s="55" t="s">
        <v>32</v>
      </c>
    </row>
    <row r="23" spans="1:6" s="35" customFormat="1" ht="15" customHeight="1" x14ac:dyDescent="0.25">
      <c r="A23" s="51">
        <v>43695</v>
      </c>
      <c r="B23" s="51">
        <v>43698</v>
      </c>
      <c r="C23" s="47">
        <v>500</v>
      </c>
      <c r="D23" s="47">
        <v>470.5</v>
      </c>
      <c r="E23" s="106" t="s">
        <v>489</v>
      </c>
      <c r="F23" s="55" t="s">
        <v>32</v>
      </c>
    </row>
    <row r="24" spans="1:6" s="35" customFormat="1" ht="15" customHeight="1" x14ac:dyDescent="0.25">
      <c r="A24" s="51">
        <v>43696</v>
      </c>
      <c r="B24" s="51">
        <v>43698</v>
      </c>
      <c r="C24" s="47">
        <v>1052.3599999999999</v>
      </c>
      <c r="D24" s="47">
        <v>996.06</v>
      </c>
      <c r="E24" s="106" t="s">
        <v>490</v>
      </c>
      <c r="F24" s="55" t="s">
        <v>32</v>
      </c>
    </row>
    <row r="25" spans="1:6" s="35" customFormat="1" ht="15" customHeight="1" x14ac:dyDescent="0.25">
      <c r="A25" s="51">
        <v>43696</v>
      </c>
      <c r="B25" s="51">
        <v>43698</v>
      </c>
      <c r="C25" s="47">
        <v>500</v>
      </c>
      <c r="D25" s="47">
        <v>465.5</v>
      </c>
      <c r="E25" s="106" t="s">
        <v>491</v>
      </c>
      <c r="F25" s="55" t="s">
        <v>32</v>
      </c>
    </row>
    <row r="26" spans="1:6" s="35" customFormat="1" ht="15" customHeight="1" x14ac:dyDescent="0.25">
      <c r="A26" s="51">
        <v>43697</v>
      </c>
      <c r="B26" s="117">
        <v>43699</v>
      </c>
      <c r="C26" s="47">
        <v>1000</v>
      </c>
      <c r="D26" s="47">
        <v>1000</v>
      </c>
      <c r="E26" s="106" t="s">
        <v>492</v>
      </c>
      <c r="F26" s="55" t="s">
        <v>32</v>
      </c>
    </row>
    <row r="27" spans="1:6" s="35" customFormat="1" ht="15" customHeight="1" x14ac:dyDescent="0.25">
      <c r="A27" s="51">
        <v>43697</v>
      </c>
      <c r="B27" s="117">
        <v>43699</v>
      </c>
      <c r="C27" s="47">
        <v>500</v>
      </c>
      <c r="D27" s="47">
        <v>470.5</v>
      </c>
      <c r="E27" s="106" t="s">
        <v>493</v>
      </c>
      <c r="F27" s="55" t="s">
        <v>32</v>
      </c>
    </row>
    <row r="28" spans="1:6" s="35" customFormat="1" ht="15" customHeight="1" x14ac:dyDescent="0.25">
      <c r="A28" s="51">
        <v>43698</v>
      </c>
      <c r="B28" s="51">
        <v>43699</v>
      </c>
      <c r="C28" s="47">
        <v>100</v>
      </c>
      <c r="D28" s="47">
        <v>86.1</v>
      </c>
      <c r="E28" s="106" t="s">
        <v>494</v>
      </c>
      <c r="F28" s="55" t="s">
        <v>32</v>
      </c>
    </row>
    <row r="29" spans="1:6" s="35" customFormat="1" ht="15" customHeight="1" x14ac:dyDescent="0.25">
      <c r="A29" s="51">
        <v>43698</v>
      </c>
      <c r="B29" s="51">
        <v>43699</v>
      </c>
      <c r="C29" s="93">
        <v>200</v>
      </c>
      <c r="D29" s="47">
        <v>182.2</v>
      </c>
      <c r="E29" s="106" t="s">
        <v>495</v>
      </c>
      <c r="F29" s="55" t="s">
        <v>32</v>
      </c>
    </row>
    <row r="30" spans="1:6" s="35" customFormat="1" ht="15" customHeight="1" x14ac:dyDescent="0.25">
      <c r="A30" s="51">
        <v>43699</v>
      </c>
      <c r="B30" s="51">
        <v>43700</v>
      </c>
      <c r="C30" s="93">
        <v>500</v>
      </c>
      <c r="D30" s="47">
        <v>470.5</v>
      </c>
      <c r="E30" s="106" t="s">
        <v>496</v>
      </c>
      <c r="F30" s="55" t="s">
        <v>32</v>
      </c>
    </row>
    <row r="31" spans="1:6" s="35" customFormat="1" ht="15" customHeight="1" x14ac:dyDescent="0.25">
      <c r="A31" s="51">
        <v>43701</v>
      </c>
      <c r="B31" s="51">
        <v>43703</v>
      </c>
      <c r="C31" s="93">
        <v>316.58</v>
      </c>
      <c r="D31" s="47">
        <v>292.64999999999998</v>
      </c>
      <c r="E31" s="106" t="s">
        <v>69</v>
      </c>
      <c r="F31" s="55" t="s">
        <v>32</v>
      </c>
    </row>
    <row r="32" spans="1:6" s="35" customFormat="1" ht="15" customHeight="1" x14ac:dyDescent="0.25">
      <c r="A32" s="51">
        <v>43703</v>
      </c>
      <c r="B32" s="51">
        <v>43705</v>
      </c>
      <c r="C32" s="93">
        <v>50</v>
      </c>
      <c r="D32" s="47">
        <v>38.049999999999997</v>
      </c>
      <c r="E32" s="106" t="s">
        <v>484</v>
      </c>
      <c r="F32" s="55" t="s">
        <v>32</v>
      </c>
    </row>
    <row r="33" spans="1:6" ht="15" customHeight="1" x14ac:dyDescent="0.25">
      <c r="A33" s="199" t="s">
        <v>46</v>
      </c>
      <c r="B33" s="200"/>
      <c r="C33" s="200"/>
      <c r="D33" s="22">
        <f>SUM(D9:D32)</f>
        <v>19283.830000000002</v>
      </c>
      <c r="E33" s="22"/>
      <c r="F33" s="127"/>
    </row>
    <row r="34" spans="1:6" x14ac:dyDescent="0.25">
      <c r="A34" s="199" t="s">
        <v>47</v>
      </c>
      <c r="B34" s="200"/>
      <c r="C34" s="200"/>
      <c r="D34" s="22">
        <v>0</v>
      </c>
      <c r="E34" s="22"/>
      <c r="F34" s="20"/>
    </row>
  </sheetData>
  <sheetProtection formatCells="0" formatColumns="0" formatRows="0" insertColumns="0" insertRows="0" insertHyperlinks="0" deleteColumns="0" deleteRows="0" sort="0" autoFilter="0" pivotTables="0"/>
  <mergeCells count="7">
    <mergeCell ref="A34:C34"/>
    <mergeCell ref="D6:F6"/>
    <mergeCell ref="B4:F4"/>
    <mergeCell ref="B1:F1"/>
    <mergeCell ref="B2:F2"/>
    <mergeCell ref="B5:F5"/>
    <mergeCell ref="A33:C3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17"/>
  <sheetViews>
    <sheetView showGridLines="0" workbookViewId="0">
      <selection activeCell="A7" sqref="A7"/>
    </sheetView>
  </sheetViews>
  <sheetFormatPr defaultColWidth="11.42578125" defaultRowHeight="15" x14ac:dyDescent="0.25"/>
  <cols>
    <col min="1" max="2" width="20.7109375" customWidth="1"/>
    <col min="3" max="3" width="15.7109375" style="30" customWidth="1"/>
    <col min="4" max="4" width="34.140625" customWidth="1"/>
    <col min="5" max="256" width="8.85546875" customWidth="1"/>
  </cols>
  <sheetData>
    <row r="1" spans="1:4" ht="18.75" x14ac:dyDescent="0.3">
      <c r="B1" s="196" t="s">
        <v>0</v>
      </c>
      <c r="C1" s="196"/>
      <c r="D1" s="196"/>
    </row>
    <row r="2" spans="1:4" ht="18.75" x14ac:dyDescent="0.3">
      <c r="B2" s="196" t="s">
        <v>1</v>
      </c>
      <c r="C2" s="196"/>
      <c r="D2" s="196"/>
    </row>
    <row r="3" spans="1:4" ht="18" customHeight="1" x14ac:dyDescent="0.3">
      <c r="C3" s="29"/>
      <c r="D3" s="5"/>
    </row>
    <row r="4" spans="1:4" ht="18.75" x14ac:dyDescent="0.25">
      <c r="B4" s="197" t="s">
        <v>48</v>
      </c>
      <c r="C4" s="197"/>
      <c r="D4" s="197"/>
    </row>
    <row r="5" spans="1:4" ht="18.75" x14ac:dyDescent="0.25">
      <c r="B5" s="197" t="s">
        <v>95</v>
      </c>
      <c r="C5" s="197"/>
      <c r="D5" s="197"/>
    </row>
    <row r="6" spans="1:4" ht="18.75" x14ac:dyDescent="0.3">
      <c r="C6" s="198"/>
      <c r="D6" s="198"/>
    </row>
    <row r="8" spans="1:4" s="35" customFormat="1" ht="30" x14ac:dyDescent="0.25">
      <c r="A8" s="31" t="s">
        <v>28</v>
      </c>
      <c r="B8" s="32" t="s">
        <v>43</v>
      </c>
      <c r="C8" s="33" t="s">
        <v>21</v>
      </c>
      <c r="D8" s="34" t="s">
        <v>31</v>
      </c>
    </row>
    <row r="9" spans="1:4" ht="15" customHeight="1" x14ac:dyDescent="0.25">
      <c r="A9" s="118">
        <v>43677</v>
      </c>
      <c r="B9" s="131">
        <v>43678</v>
      </c>
      <c r="C9" s="62">
        <v>500</v>
      </c>
      <c r="D9" s="107" t="s">
        <v>79</v>
      </c>
    </row>
    <row r="10" spans="1:4" s="35" customFormat="1" ht="15" customHeight="1" x14ac:dyDescent="0.25">
      <c r="A10" s="53">
        <v>43680</v>
      </c>
      <c r="B10" s="53">
        <v>43682</v>
      </c>
      <c r="C10" s="62">
        <v>5000</v>
      </c>
      <c r="D10" s="105" t="s">
        <v>70</v>
      </c>
    </row>
    <row r="11" spans="1:4" s="35" customFormat="1" ht="15" customHeight="1" x14ac:dyDescent="0.25">
      <c r="A11" s="53">
        <v>43684</v>
      </c>
      <c r="B11" s="118">
        <v>43685</v>
      </c>
      <c r="C11" s="62">
        <v>100</v>
      </c>
      <c r="D11" s="107" t="s">
        <v>78</v>
      </c>
    </row>
    <row r="12" spans="1:4" s="35" customFormat="1" ht="15" customHeight="1" x14ac:dyDescent="0.25">
      <c r="A12" s="118">
        <v>43698</v>
      </c>
      <c r="B12" s="118">
        <v>43699</v>
      </c>
      <c r="C12" s="122">
        <v>65</v>
      </c>
      <c r="D12" s="105" t="s">
        <v>70</v>
      </c>
    </row>
    <row r="13" spans="1:4" s="35" customFormat="1" ht="15" customHeight="1" x14ac:dyDescent="0.25">
      <c r="A13" s="118">
        <v>43702</v>
      </c>
      <c r="B13" s="118">
        <v>43703</v>
      </c>
      <c r="C13" s="122">
        <v>499</v>
      </c>
      <c r="D13" s="107" t="s">
        <v>498</v>
      </c>
    </row>
    <row r="14" spans="1:4" s="35" customFormat="1" ht="15" customHeight="1" x14ac:dyDescent="0.25">
      <c r="A14" s="118">
        <v>43706</v>
      </c>
      <c r="B14" s="118">
        <v>43707</v>
      </c>
      <c r="C14" s="143">
        <v>13</v>
      </c>
      <c r="D14" s="107" t="s">
        <v>499</v>
      </c>
    </row>
    <row r="15" spans="1:4" ht="15" customHeight="1" x14ac:dyDescent="0.25">
      <c r="A15" s="118">
        <v>43707</v>
      </c>
      <c r="B15" s="166" t="s">
        <v>569</v>
      </c>
      <c r="C15" s="62">
        <v>75</v>
      </c>
      <c r="D15" s="107" t="s">
        <v>497</v>
      </c>
    </row>
    <row r="16" spans="1:4" ht="30" customHeight="1" x14ac:dyDescent="0.25">
      <c r="A16" s="199" t="s">
        <v>49</v>
      </c>
      <c r="B16" s="200"/>
      <c r="C16" s="8">
        <f>(SUM(C9:C14)*97.2%)+0.01</f>
        <v>6004.0540000000001</v>
      </c>
      <c r="D16" s="127"/>
    </row>
    <row r="17" spans="1:4" ht="30" customHeight="1" x14ac:dyDescent="0.25">
      <c r="A17" s="199" t="s">
        <v>50</v>
      </c>
      <c r="B17" s="200"/>
      <c r="C17" s="8">
        <f>C15*97.2%</f>
        <v>72.899999999999991</v>
      </c>
      <c r="D17" s="20"/>
    </row>
  </sheetData>
  <sheetProtection formatCells="0" formatColumns="0" formatRows="0" insertColumns="0" insertRows="0" insertHyperlinks="0" deleteColumns="0" deleteRows="0" sort="0" autoFilter="0" pivotTables="0"/>
  <mergeCells count="7">
    <mergeCell ref="A17:B17"/>
    <mergeCell ref="B1:D1"/>
    <mergeCell ref="B2:D2"/>
    <mergeCell ref="B4:D4"/>
    <mergeCell ref="B5:D5"/>
    <mergeCell ref="C6:D6"/>
    <mergeCell ref="A16:B1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44"/>
  <sheetViews>
    <sheetView showGridLines="0" workbookViewId="0">
      <selection activeCell="A7" sqref="A7"/>
    </sheetView>
  </sheetViews>
  <sheetFormatPr defaultColWidth="11.42578125" defaultRowHeight="15" x14ac:dyDescent="0.25"/>
  <cols>
    <col min="1" max="2" width="20.7109375" customWidth="1"/>
    <col min="3" max="3" width="15.7109375" style="30" customWidth="1"/>
    <col min="4" max="4" width="37.85546875" customWidth="1"/>
    <col min="5" max="5" width="9.85546875" customWidth="1"/>
    <col min="6" max="256" width="8.85546875" customWidth="1"/>
  </cols>
  <sheetData>
    <row r="1" spans="1:4" ht="18.75" x14ac:dyDescent="0.3">
      <c r="B1" s="196" t="s">
        <v>0</v>
      </c>
      <c r="C1" s="196"/>
      <c r="D1" s="196"/>
    </row>
    <row r="2" spans="1:4" ht="18.75" x14ac:dyDescent="0.3">
      <c r="B2" s="196" t="s">
        <v>1</v>
      </c>
      <c r="C2" s="196"/>
      <c r="D2" s="196"/>
    </row>
    <row r="3" spans="1:4" ht="18" customHeight="1" x14ac:dyDescent="0.3">
      <c r="C3" s="29"/>
      <c r="D3" s="5"/>
    </row>
    <row r="4" spans="1:4" ht="18.75" x14ac:dyDescent="0.25">
      <c r="B4" s="197" t="s">
        <v>51</v>
      </c>
      <c r="C4" s="197"/>
      <c r="D4" s="197"/>
    </row>
    <row r="5" spans="1:4" ht="18.75" x14ac:dyDescent="0.25">
      <c r="B5" s="197" t="s">
        <v>95</v>
      </c>
      <c r="C5" s="197"/>
      <c r="D5" s="197"/>
    </row>
    <row r="6" spans="1:4" ht="18.75" x14ac:dyDescent="0.3">
      <c r="C6" s="198"/>
      <c r="D6" s="198"/>
    </row>
    <row r="8" spans="1:4" s="35" customFormat="1" ht="30" x14ac:dyDescent="0.25">
      <c r="A8" s="31" t="s">
        <v>28</v>
      </c>
      <c r="B8" s="32" t="s">
        <v>43</v>
      </c>
      <c r="C8" s="33" t="s">
        <v>21</v>
      </c>
      <c r="D8" s="34" t="s">
        <v>52</v>
      </c>
    </row>
    <row r="9" spans="1:4" s="59" customFormat="1" ht="15" customHeight="1" x14ac:dyDescent="0.25">
      <c r="A9" s="54">
        <v>43648</v>
      </c>
      <c r="B9" s="85" t="s">
        <v>570</v>
      </c>
      <c r="C9" s="62">
        <v>1000</v>
      </c>
      <c r="D9" s="46">
        <v>3436</v>
      </c>
    </row>
    <row r="10" spans="1:4" s="59" customFormat="1" ht="15" customHeight="1" x14ac:dyDescent="0.25">
      <c r="A10" s="54">
        <v>43654</v>
      </c>
      <c r="B10" s="85" t="s">
        <v>570</v>
      </c>
      <c r="C10" s="62">
        <v>170</v>
      </c>
      <c r="D10" s="57" t="s">
        <v>80</v>
      </c>
    </row>
    <row r="11" spans="1:4" s="59" customFormat="1" ht="15" customHeight="1" x14ac:dyDescent="0.25">
      <c r="A11" s="54">
        <v>43660</v>
      </c>
      <c r="B11" s="85" t="s">
        <v>570</v>
      </c>
      <c r="C11" s="62">
        <v>50</v>
      </c>
      <c r="D11" s="46">
        <v>5254</v>
      </c>
    </row>
    <row r="12" spans="1:4" s="59" customFormat="1" ht="15" customHeight="1" x14ac:dyDescent="0.25">
      <c r="A12" s="54">
        <v>43664</v>
      </c>
      <c r="B12" s="85" t="s">
        <v>570</v>
      </c>
      <c r="C12" s="62">
        <v>1000</v>
      </c>
      <c r="D12" s="46">
        <v>4322</v>
      </c>
    </row>
    <row r="13" spans="1:4" s="59" customFormat="1" ht="15" customHeight="1" x14ac:dyDescent="0.25">
      <c r="A13" s="54">
        <v>43666</v>
      </c>
      <c r="B13" s="85" t="s">
        <v>570</v>
      </c>
      <c r="C13" s="62">
        <v>100</v>
      </c>
      <c r="D13" s="46">
        <v>5125</v>
      </c>
    </row>
    <row r="14" spans="1:4" s="59" customFormat="1" ht="15" customHeight="1" x14ac:dyDescent="0.25">
      <c r="A14" s="54">
        <v>43667</v>
      </c>
      <c r="B14" s="85" t="s">
        <v>570</v>
      </c>
      <c r="C14" s="62">
        <v>6</v>
      </c>
      <c r="D14" s="46">
        <v>5490</v>
      </c>
    </row>
    <row r="15" spans="1:4" s="59" customFormat="1" ht="15" customHeight="1" x14ac:dyDescent="0.25">
      <c r="A15" s="54">
        <v>43667</v>
      </c>
      <c r="B15" s="85" t="s">
        <v>570</v>
      </c>
      <c r="C15" s="62">
        <v>50</v>
      </c>
      <c r="D15" s="46">
        <v>5254</v>
      </c>
    </row>
    <row r="16" spans="1:4" s="59" customFormat="1" ht="15" customHeight="1" x14ac:dyDescent="0.25">
      <c r="A16" s="54">
        <v>43669</v>
      </c>
      <c r="B16" s="85" t="s">
        <v>570</v>
      </c>
      <c r="C16" s="62">
        <v>200</v>
      </c>
      <c r="D16" s="46">
        <v>5254</v>
      </c>
    </row>
    <row r="17" spans="1:6" s="59" customFormat="1" ht="15" customHeight="1" x14ac:dyDescent="0.25">
      <c r="A17" s="54">
        <v>43669</v>
      </c>
      <c r="B17" s="85" t="s">
        <v>570</v>
      </c>
      <c r="C17" s="62">
        <v>200</v>
      </c>
      <c r="D17" s="46">
        <v>5254</v>
      </c>
    </row>
    <row r="18" spans="1:6" s="59" customFormat="1" ht="15" customHeight="1" x14ac:dyDescent="0.25">
      <c r="A18" s="54">
        <v>43670</v>
      </c>
      <c r="B18" s="85" t="s">
        <v>570</v>
      </c>
      <c r="C18" s="62">
        <v>100</v>
      </c>
      <c r="D18" s="46">
        <v>5254</v>
      </c>
    </row>
    <row r="19" spans="1:6" s="59" customFormat="1" ht="15" customHeight="1" x14ac:dyDescent="0.25">
      <c r="A19" s="54">
        <v>43671</v>
      </c>
      <c r="B19" s="85" t="s">
        <v>570</v>
      </c>
      <c r="C19" s="62">
        <v>150</v>
      </c>
      <c r="D19" s="46">
        <v>8126</v>
      </c>
    </row>
    <row r="20" spans="1:6" s="59" customFormat="1" ht="15" customHeight="1" x14ac:dyDescent="0.25">
      <c r="A20" s="54">
        <v>43674</v>
      </c>
      <c r="B20" s="85" t="s">
        <v>570</v>
      </c>
      <c r="C20" s="62">
        <v>2.2999999999999998</v>
      </c>
      <c r="D20" s="46">
        <v>4033</v>
      </c>
    </row>
    <row r="21" spans="1:6" s="59" customFormat="1" ht="15" customHeight="1" x14ac:dyDescent="0.25">
      <c r="A21" s="54">
        <v>43679</v>
      </c>
      <c r="B21" s="85" t="s">
        <v>569</v>
      </c>
      <c r="C21" s="62">
        <v>101</v>
      </c>
      <c r="D21" s="46">
        <v>9404</v>
      </c>
    </row>
    <row r="22" spans="1:6" s="59" customFormat="1" ht="15" customHeight="1" x14ac:dyDescent="0.25">
      <c r="A22" s="54">
        <v>43679</v>
      </c>
      <c r="B22" s="85" t="s">
        <v>569</v>
      </c>
      <c r="C22" s="62">
        <v>45</v>
      </c>
      <c r="D22" s="46">
        <v>8570</v>
      </c>
    </row>
    <row r="23" spans="1:6" s="59" customFormat="1" ht="15" customHeight="1" x14ac:dyDescent="0.25">
      <c r="A23" s="54">
        <v>43683</v>
      </c>
      <c r="B23" s="85" t="s">
        <v>569</v>
      </c>
      <c r="C23" s="62">
        <v>200</v>
      </c>
      <c r="D23" s="46">
        <v>5254</v>
      </c>
    </row>
    <row r="24" spans="1:6" s="59" customFormat="1" ht="15" customHeight="1" x14ac:dyDescent="0.25">
      <c r="A24" s="54">
        <v>43686</v>
      </c>
      <c r="B24" s="85" t="s">
        <v>569</v>
      </c>
      <c r="C24" s="62">
        <v>200</v>
      </c>
      <c r="D24" s="46">
        <v>8126</v>
      </c>
    </row>
    <row r="25" spans="1:6" s="83" customFormat="1" ht="15" customHeight="1" x14ac:dyDescent="0.25">
      <c r="A25" s="54">
        <v>43686</v>
      </c>
      <c r="B25" s="85" t="s">
        <v>569</v>
      </c>
      <c r="C25" s="62">
        <v>100</v>
      </c>
      <c r="D25" s="46">
        <v>5254</v>
      </c>
      <c r="E25"/>
      <c r="F25"/>
    </row>
    <row r="26" spans="1:6" s="83" customFormat="1" ht="15" customHeight="1" x14ac:dyDescent="0.25">
      <c r="A26" s="54">
        <v>43687</v>
      </c>
      <c r="B26" s="85" t="s">
        <v>569</v>
      </c>
      <c r="C26" s="62">
        <v>5</v>
      </c>
      <c r="D26" s="46">
        <v>6433</v>
      </c>
      <c r="E26"/>
      <c r="F26"/>
    </row>
    <row r="27" spans="1:6" s="83" customFormat="1" ht="15" customHeight="1" x14ac:dyDescent="0.25">
      <c r="A27" s="54">
        <v>43690</v>
      </c>
      <c r="B27" s="85" t="s">
        <v>569</v>
      </c>
      <c r="C27" s="62">
        <v>5</v>
      </c>
      <c r="D27" s="46">
        <v>8429</v>
      </c>
      <c r="E27"/>
      <c r="F27"/>
    </row>
    <row r="28" spans="1:6" ht="15" customHeight="1" x14ac:dyDescent="0.25">
      <c r="A28" s="54">
        <v>43690</v>
      </c>
      <c r="B28" s="85" t="s">
        <v>569</v>
      </c>
      <c r="C28" s="62">
        <v>1000</v>
      </c>
      <c r="D28" s="57" t="s">
        <v>768</v>
      </c>
    </row>
    <row r="29" spans="1:6" ht="15" customHeight="1" x14ac:dyDescent="0.25">
      <c r="A29" s="54">
        <v>43692</v>
      </c>
      <c r="B29" s="85" t="s">
        <v>569</v>
      </c>
      <c r="C29" s="62">
        <v>7</v>
      </c>
      <c r="D29" s="46">
        <v>3822</v>
      </c>
    </row>
    <row r="30" spans="1:6" s="59" customFormat="1" ht="15" customHeight="1" x14ac:dyDescent="0.25">
      <c r="A30" s="54">
        <v>43693</v>
      </c>
      <c r="B30" s="85" t="s">
        <v>569</v>
      </c>
      <c r="C30" s="62">
        <v>300</v>
      </c>
      <c r="D30" s="46">
        <v>8126</v>
      </c>
    </row>
    <row r="31" spans="1:6" s="59" customFormat="1" ht="15" customHeight="1" x14ac:dyDescent="0.25">
      <c r="A31" s="54">
        <v>43694</v>
      </c>
      <c r="B31" s="85" t="s">
        <v>569</v>
      </c>
      <c r="C31" s="62">
        <v>50</v>
      </c>
      <c r="D31" s="46">
        <v>3443</v>
      </c>
    </row>
    <row r="32" spans="1:6" s="59" customFormat="1" ht="15" customHeight="1" x14ac:dyDescent="0.25">
      <c r="A32" s="54">
        <v>43694</v>
      </c>
      <c r="B32" s="85" t="s">
        <v>569</v>
      </c>
      <c r="C32" s="62">
        <v>100</v>
      </c>
      <c r="D32" s="46">
        <v>2778</v>
      </c>
    </row>
    <row r="33" spans="1:6" s="59" customFormat="1" ht="15" customHeight="1" x14ac:dyDescent="0.25">
      <c r="A33" s="54">
        <v>43695</v>
      </c>
      <c r="B33" s="85" t="s">
        <v>569</v>
      </c>
      <c r="C33" s="62">
        <v>5</v>
      </c>
      <c r="D33" s="57" t="s">
        <v>508</v>
      </c>
    </row>
    <row r="34" spans="1:6" s="83" customFormat="1" ht="15" customHeight="1" x14ac:dyDescent="0.25">
      <c r="A34" s="54">
        <v>43696</v>
      </c>
      <c r="B34" s="85" t="s">
        <v>569</v>
      </c>
      <c r="C34" s="62">
        <v>1100</v>
      </c>
      <c r="D34" s="46">
        <v>5340</v>
      </c>
      <c r="E34"/>
      <c r="F34"/>
    </row>
    <row r="35" spans="1:6" s="83" customFormat="1" ht="15" customHeight="1" x14ac:dyDescent="0.25">
      <c r="A35" s="54">
        <v>43699</v>
      </c>
      <c r="B35" s="85" t="s">
        <v>569</v>
      </c>
      <c r="C35" s="62">
        <v>500</v>
      </c>
      <c r="D35" s="46">
        <v>6500</v>
      </c>
      <c r="E35"/>
      <c r="F35"/>
    </row>
    <row r="36" spans="1:6" s="83" customFormat="1" ht="15" customHeight="1" x14ac:dyDescent="0.25">
      <c r="A36" s="54">
        <v>43700</v>
      </c>
      <c r="B36" s="85" t="s">
        <v>569</v>
      </c>
      <c r="C36" s="62">
        <v>200</v>
      </c>
      <c r="D36" s="46">
        <v>5254</v>
      </c>
      <c r="E36"/>
      <c r="F36"/>
    </row>
    <row r="37" spans="1:6" ht="15" customHeight="1" x14ac:dyDescent="0.25">
      <c r="A37" s="54">
        <v>43700</v>
      </c>
      <c r="B37" s="85" t="s">
        <v>569</v>
      </c>
      <c r="C37" s="62">
        <v>200</v>
      </c>
      <c r="D37" s="46">
        <v>5254</v>
      </c>
    </row>
    <row r="38" spans="1:6" ht="15" customHeight="1" x14ac:dyDescent="0.25">
      <c r="A38" s="54">
        <v>43700</v>
      </c>
      <c r="B38" s="85" t="s">
        <v>569</v>
      </c>
      <c r="C38" s="62">
        <v>200</v>
      </c>
      <c r="D38" s="46">
        <v>5254</v>
      </c>
    </row>
    <row r="39" spans="1:6" s="59" customFormat="1" ht="15" customHeight="1" x14ac:dyDescent="0.25">
      <c r="A39" s="54">
        <v>43703</v>
      </c>
      <c r="B39" s="85" t="s">
        <v>569</v>
      </c>
      <c r="C39" s="62">
        <v>195</v>
      </c>
      <c r="D39" s="46">
        <v>3633</v>
      </c>
    </row>
    <row r="40" spans="1:6" s="59" customFormat="1" ht="15" customHeight="1" x14ac:dyDescent="0.25">
      <c r="A40" s="54">
        <v>43703</v>
      </c>
      <c r="B40" s="85" t="s">
        <v>569</v>
      </c>
      <c r="C40" s="62">
        <v>40</v>
      </c>
      <c r="D40" s="46">
        <v>3911</v>
      </c>
    </row>
    <row r="41" spans="1:6" s="59" customFormat="1" ht="15" customHeight="1" x14ac:dyDescent="0.25">
      <c r="A41" s="54">
        <v>43705</v>
      </c>
      <c r="B41" s="85" t="s">
        <v>569</v>
      </c>
      <c r="C41" s="62">
        <v>36</v>
      </c>
      <c r="D41" s="46">
        <v>3911</v>
      </c>
    </row>
    <row r="42" spans="1:6" s="59" customFormat="1" ht="15" customHeight="1" x14ac:dyDescent="0.25">
      <c r="A42" s="54">
        <v>43707</v>
      </c>
      <c r="B42" s="85" t="s">
        <v>569</v>
      </c>
      <c r="C42" s="62">
        <v>6.84</v>
      </c>
      <c r="D42" s="46">
        <v>3822</v>
      </c>
    </row>
    <row r="43" spans="1:6" ht="30" customHeight="1" x14ac:dyDescent="0.25">
      <c r="A43" s="199" t="s">
        <v>65</v>
      </c>
      <c r="B43" s="200"/>
      <c r="C43" s="8">
        <f>SUM(C9:C20)-SUM(C9:C20)*5%</f>
        <v>2876.8850000000002</v>
      </c>
      <c r="D43" s="20"/>
    </row>
    <row r="44" spans="1:6" ht="30" customHeight="1" x14ac:dyDescent="0.25">
      <c r="A44" s="199" t="s">
        <v>66</v>
      </c>
      <c r="B44" s="200"/>
      <c r="C44" s="8">
        <f>SUM(C21:C42)-SUM(C21:C42)*5%</f>
        <v>4366.0479999999998</v>
      </c>
      <c r="D44" s="20"/>
    </row>
  </sheetData>
  <sheetProtection formatCells="0" formatColumns="0" formatRows="0" insertColumns="0" insertRows="0" insertHyperlinks="0" deleteColumns="0" deleteRows="0" sort="0" autoFilter="0" pivotTables="0"/>
  <mergeCells count="7">
    <mergeCell ref="A44:B44"/>
    <mergeCell ref="A43:B43"/>
    <mergeCell ref="B1:D1"/>
    <mergeCell ref="B2:D2"/>
    <mergeCell ref="B4:D4"/>
    <mergeCell ref="B5:D5"/>
    <mergeCell ref="C6:D6"/>
  </mergeCells>
  <pageMargins left="0.7" right="0.7" top="0.75" bottom="0.75" header="0.3" footer="0.3"/>
  <pageSetup paperSize="9" orientation="portrait" r:id="rId1"/>
  <ignoredErrors>
    <ignoredError sqref="D10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68"/>
  <sheetViews>
    <sheetView showGridLines="0" workbookViewId="0">
      <selection activeCell="A7" sqref="A7"/>
    </sheetView>
  </sheetViews>
  <sheetFormatPr defaultColWidth="11.42578125" defaultRowHeight="15" x14ac:dyDescent="0.25"/>
  <cols>
    <col min="1" max="2" width="20.7109375" customWidth="1"/>
    <col min="3" max="4" width="15.7109375" style="30" customWidth="1"/>
    <col min="5" max="5" width="35" customWidth="1"/>
    <col min="6" max="257" width="8.85546875" customWidth="1"/>
  </cols>
  <sheetData>
    <row r="1" spans="1:5" ht="18.75" x14ac:dyDescent="0.3">
      <c r="B1" s="196" t="s">
        <v>0</v>
      </c>
      <c r="C1" s="196"/>
      <c r="D1" s="196"/>
      <c r="E1" s="196"/>
    </row>
    <row r="2" spans="1:5" ht="18.75" x14ac:dyDescent="0.3">
      <c r="B2" s="196" t="s">
        <v>1</v>
      </c>
      <c r="C2" s="196"/>
      <c r="D2" s="196"/>
      <c r="E2" s="196"/>
    </row>
    <row r="3" spans="1:5" ht="18" customHeight="1" x14ac:dyDescent="0.3">
      <c r="C3" s="29"/>
      <c r="D3" s="29"/>
      <c r="E3" s="5"/>
    </row>
    <row r="4" spans="1:5" ht="18.75" x14ac:dyDescent="0.25">
      <c r="B4" s="197" t="s">
        <v>53</v>
      </c>
      <c r="C4" s="197"/>
      <c r="D4" s="197"/>
      <c r="E4" s="197"/>
    </row>
    <row r="5" spans="1:5" ht="18.75" x14ac:dyDescent="0.25">
      <c r="B5" s="197" t="s">
        <v>95</v>
      </c>
      <c r="C5" s="197"/>
      <c r="D5" s="197"/>
      <c r="E5" s="197"/>
    </row>
    <row r="6" spans="1:5" ht="18.75" x14ac:dyDescent="0.3">
      <c r="C6" s="198"/>
      <c r="D6" s="198"/>
      <c r="E6" s="198"/>
    </row>
    <row r="8" spans="1:5" s="35" customFormat="1" ht="30" x14ac:dyDescent="0.25">
      <c r="A8" s="48" t="s">
        <v>28</v>
      </c>
      <c r="B8" s="49" t="s">
        <v>43</v>
      </c>
      <c r="C8" s="203" t="s">
        <v>21</v>
      </c>
      <c r="D8" s="204"/>
      <c r="E8" s="50" t="s">
        <v>52</v>
      </c>
    </row>
    <row r="9" spans="1:5" ht="15" customHeight="1" x14ac:dyDescent="0.25">
      <c r="A9" s="54">
        <v>43663.809571758997</v>
      </c>
      <c r="B9" s="54">
        <v>43683</v>
      </c>
      <c r="C9" s="58">
        <v>500</v>
      </c>
      <c r="D9" s="58">
        <v>460</v>
      </c>
      <c r="E9" s="57" t="s">
        <v>81</v>
      </c>
    </row>
    <row r="10" spans="1:5" ht="15" customHeight="1" x14ac:dyDescent="0.25">
      <c r="A10" s="54">
        <v>43663.925983795998</v>
      </c>
      <c r="B10" s="54">
        <v>43683</v>
      </c>
      <c r="C10" s="58">
        <v>290</v>
      </c>
      <c r="D10" s="58">
        <v>266.8</v>
      </c>
      <c r="E10" s="57" t="s">
        <v>82</v>
      </c>
    </row>
    <row r="11" spans="1:5" ht="15" customHeight="1" x14ac:dyDescent="0.25">
      <c r="A11" s="54">
        <v>43664.110949073998</v>
      </c>
      <c r="B11" s="54">
        <v>43683</v>
      </c>
      <c r="C11" s="58">
        <v>100</v>
      </c>
      <c r="D11" s="58">
        <v>92</v>
      </c>
      <c r="E11" s="57" t="s">
        <v>83</v>
      </c>
    </row>
    <row r="12" spans="1:5" ht="15" customHeight="1" x14ac:dyDescent="0.25">
      <c r="A12" s="54">
        <v>43664.959745369997</v>
      </c>
      <c r="B12" s="54">
        <v>43683</v>
      </c>
      <c r="C12" s="58">
        <v>50</v>
      </c>
      <c r="D12" s="58">
        <v>46</v>
      </c>
      <c r="E12" s="57" t="s">
        <v>84</v>
      </c>
    </row>
    <row r="13" spans="1:5" ht="15" customHeight="1" x14ac:dyDescent="0.25">
      <c r="A13" s="54">
        <v>43665.754467592997</v>
      </c>
      <c r="B13" s="54">
        <v>43683</v>
      </c>
      <c r="C13" s="58">
        <v>300</v>
      </c>
      <c r="D13" s="58">
        <v>276</v>
      </c>
      <c r="E13" s="57" t="s">
        <v>85</v>
      </c>
    </row>
    <row r="14" spans="1:5" ht="15" customHeight="1" x14ac:dyDescent="0.25">
      <c r="A14" s="54">
        <v>43665.978101852001</v>
      </c>
      <c r="B14" s="54">
        <v>43683</v>
      </c>
      <c r="C14" s="58">
        <v>300</v>
      </c>
      <c r="D14" s="58">
        <v>276</v>
      </c>
      <c r="E14" s="57" t="s">
        <v>86</v>
      </c>
    </row>
    <row r="15" spans="1:5" ht="15" customHeight="1" x14ac:dyDescent="0.25">
      <c r="A15" s="54">
        <v>43665.988726852003</v>
      </c>
      <c r="B15" s="54">
        <v>43683</v>
      </c>
      <c r="C15" s="58">
        <v>117</v>
      </c>
      <c r="D15" s="58">
        <v>107.64</v>
      </c>
      <c r="E15" s="57" t="s">
        <v>87</v>
      </c>
    </row>
    <row r="16" spans="1:5" ht="15" customHeight="1" x14ac:dyDescent="0.25">
      <c r="A16" s="54">
        <v>43670.613969906997</v>
      </c>
      <c r="B16" s="54">
        <v>43683</v>
      </c>
      <c r="C16" s="58">
        <v>300</v>
      </c>
      <c r="D16" s="58">
        <v>276</v>
      </c>
      <c r="E16" s="57" t="s">
        <v>88</v>
      </c>
    </row>
    <row r="17" spans="1:5" ht="15" customHeight="1" x14ac:dyDescent="0.25">
      <c r="A17" s="54">
        <v>43672.560682869997</v>
      </c>
      <c r="B17" s="54">
        <v>43683</v>
      </c>
      <c r="C17" s="58">
        <v>300</v>
      </c>
      <c r="D17" s="58">
        <v>276</v>
      </c>
      <c r="E17" s="57" t="s">
        <v>89</v>
      </c>
    </row>
    <row r="18" spans="1:5" ht="15" customHeight="1" x14ac:dyDescent="0.25">
      <c r="A18" s="54">
        <v>43672.561759258999</v>
      </c>
      <c r="B18" s="54">
        <v>43683</v>
      </c>
      <c r="C18" s="58">
        <v>500</v>
      </c>
      <c r="D18" s="58">
        <v>460</v>
      </c>
      <c r="E18" s="57" t="s">
        <v>89</v>
      </c>
    </row>
    <row r="19" spans="1:5" ht="15" customHeight="1" x14ac:dyDescent="0.25">
      <c r="A19" s="54">
        <v>43672.563182869999</v>
      </c>
      <c r="B19" s="54">
        <v>43683</v>
      </c>
      <c r="C19" s="58">
        <v>200</v>
      </c>
      <c r="D19" s="58">
        <v>184</v>
      </c>
      <c r="E19" s="57" t="s">
        <v>89</v>
      </c>
    </row>
    <row r="20" spans="1:5" ht="15" customHeight="1" x14ac:dyDescent="0.25">
      <c r="A20" s="54">
        <v>43674.427071758997</v>
      </c>
      <c r="B20" s="54">
        <v>43683</v>
      </c>
      <c r="C20" s="58">
        <v>800</v>
      </c>
      <c r="D20" s="58">
        <v>736</v>
      </c>
      <c r="E20" s="57" t="s">
        <v>67</v>
      </c>
    </row>
    <row r="21" spans="1:5" ht="15" customHeight="1" x14ac:dyDescent="0.25">
      <c r="A21" s="54">
        <v>43674.643472222</v>
      </c>
      <c r="B21" s="54">
        <v>43683</v>
      </c>
      <c r="C21" s="58">
        <v>100</v>
      </c>
      <c r="D21" s="58">
        <v>92</v>
      </c>
      <c r="E21" s="57" t="s">
        <v>90</v>
      </c>
    </row>
    <row r="22" spans="1:5" ht="15" customHeight="1" x14ac:dyDescent="0.25">
      <c r="A22" s="54">
        <v>43677.739803240998</v>
      </c>
      <c r="B22" s="54">
        <v>43683</v>
      </c>
      <c r="C22" s="58">
        <v>1050</v>
      </c>
      <c r="D22" s="58">
        <v>966</v>
      </c>
      <c r="E22" s="57" t="s">
        <v>67</v>
      </c>
    </row>
    <row r="23" spans="1:5" ht="15" customHeight="1" x14ac:dyDescent="0.25">
      <c r="A23" s="54">
        <v>43677.948020832999</v>
      </c>
      <c r="B23" s="54">
        <v>43683</v>
      </c>
      <c r="C23" s="58">
        <v>400</v>
      </c>
      <c r="D23" s="58">
        <v>368</v>
      </c>
      <c r="E23" s="57" t="s">
        <v>85</v>
      </c>
    </row>
    <row r="24" spans="1:5" ht="15" customHeight="1" x14ac:dyDescent="0.25">
      <c r="A24" s="54">
        <v>43678.988217593003</v>
      </c>
      <c r="B24" s="54">
        <v>43683</v>
      </c>
      <c r="C24" s="58">
        <v>100</v>
      </c>
      <c r="D24" s="58">
        <v>92</v>
      </c>
      <c r="E24" s="57" t="s">
        <v>571</v>
      </c>
    </row>
    <row r="25" spans="1:5" ht="15" customHeight="1" x14ac:dyDescent="0.25">
      <c r="A25" s="54">
        <v>43679.561840278002</v>
      </c>
      <c r="B25" s="54">
        <v>43683</v>
      </c>
      <c r="C25" s="58">
        <v>5000</v>
      </c>
      <c r="D25" s="58">
        <v>4600</v>
      </c>
      <c r="E25" s="57" t="s">
        <v>572</v>
      </c>
    </row>
    <row r="26" spans="1:5" ht="15" customHeight="1" x14ac:dyDescent="0.25">
      <c r="A26" s="54">
        <v>43680.618125000001</v>
      </c>
      <c r="B26" s="54">
        <v>43683</v>
      </c>
      <c r="C26" s="58">
        <v>300</v>
      </c>
      <c r="D26" s="58">
        <v>276</v>
      </c>
      <c r="E26" s="57" t="s">
        <v>573</v>
      </c>
    </row>
    <row r="27" spans="1:5" ht="15" customHeight="1" x14ac:dyDescent="0.25">
      <c r="A27" s="54">
        <v>43680.675208332999</v>
      </c>
      <c r="B27" s="54">
        <v>43683</v>
      </c>
      <c r="C27" s="58">
        <v>500</v>
      </c>
      <c r="D27" s="58">
        <v>460</v>
      </c>
      <c r="E27" s="57" t="s">
        <v>572</v>
      </c>
    </row>
    <row r="28" spans="1:5" ht="15" customHeight="1" x14ac:dyDescent="0.25">
      <c r="A28" s="54">
        <v>43681.427835647999</v>
      </c>
      <c r="B28" s="54">
        <v>43683</v>
      </c>
      <c r="C28" s="58">
        <v>200</v>
      </c>
      <c r="D28" s="58">
        <v>184</v>
      </c>
      <c r="E28" s="57" t="s">
        <v>574</v>
      </c>
    </row>
    <row r="29" spans="1:5" ht="15" customHeight="1" x14ac:dyDescent="0.25">
      <c r="A29" s="54">
        <v>43683.692141204003</v>
      </c>
      <c r="B29" s="54">
        <v>43683</v>
      </c>
      <c r="C29" s="58">
        <v>200</v>
      </c>
      <c r="D29" s="58">
        <v>184</v>
      </c>
      <c r="E29" s="57" t="s">
        <v>575</v>
      </c>
    </row>
    <row r="30" spans="1:5" ht="15" customHeight="1" x14ac:dyDescent="0.25">
      <c r="A30" s="54">
        <v>43684.008587962999</v>
      </c>
      <c r="B30" s="54">
        <v>43683</v>
      </c>
      <c r="C30" s="58">
        <v>50</v>
      </c>
      <c r="D30" s="58">
        <v>46</v>
      </c>
      <c r="E30" s="57" t="s">
        <v>576</v>
      </c>
    </row>
    <row r="31" spans="1:5" ht="15" customHeight="1" x14ac:dyDescent="0.25">
      <c r="A31" s="54">
        <v>43684.740891203997</v>
      </c>
      <c r="B31" s="54">
        <v>43683</v>
      </c>
      <c r="C31" s="58">
        <v>100</v>
      </c>
      <c r="D31" s="58">
        <v>92</v>
      </c>
      <c r="E31" s="57" t="s">
        <v>577</v>
      </c>
    </row>
    <row r="32" spans="1:5" ht="15" customHeight="1" x14ac:dyDescent="0.25">
      <c r="A32" s="54">
        <v>43684.844965277996</v>
      </c>
      <c r="B32" s="54">
        <v>43683</v>
      </c>
      <c r="C32" s="58">
        <v>500</v>
      </c>
      <c r="D32" s="58">
        <v>460</v>
      </c>
      <c r="E32" s="57" t="s">
        <v>578</v>
      </c>
    </row>
    <row r="33" spans="1:5" ht="15" customHeight="1" x14ac:dyDescent="0.25">
      <c r="A33" s="54">
        <v>43686.953425926004</v>
      </c>
      <c r="B33" s="54">
        <v>43683</v>
      </c>
      <c r="C33" s="58">
        <v>1000</v>
      </c>
      <c r="D33" s="58">
        <v>920</v>
      </c>
      <c r="E33" s="57" t="s">
        <v>579</v>
      </c>
    </row>
    <row r="34" spans="1:5" ht="15" customHeight="1" x14ac:dyDescent="0.25">
      <c r="A34" s="54">
        <v>43686.549178241003</v>
      </c>
      <c r="B34" s="54">
        <v>43683</v>
      </c>
      <c r="C34" s="58">
        <v>300</v>
      </c>
      <c r="D34" s="58">
        <v>276</v>
      </c>
      <c r="E34" s="57" t="s">
        <v>85</v>
      </c>
    </row>
    <row r="35" spans="1:5" ht="15" customHeight="1" x14ac:dyDescent="0.25">
      <c r="A35" s="54">
        <v>43687.724479167002</v>
      </c>
      <c r="B35" s="85" t="s">
        <v>569</v>
      </c>
      <c r="C35" s="58">
        <v>200</v>
      </c>
      <c r="D35" s="58">
        <v>184</v>
      </c>
      <c r="E35" s="57" t="s">
        <v>580</v>
      </c>
    </row>
    <row r="36" spans="1:5" ht="15" customHeight="1" x14ac:dyDescent="0.25">
      <c r="A36" s="54">
        <v>43690.894293981</v>
      </c>
      <c r="B36" s="85" t="s">
        <v>569</v>
      </c>
      <c r="C36" s="58">
        <v>100</v>
      </c>
      <c r="D36" s="58">
        <v>92</v>
      </c>
      <c r="E36" s="57" t="s">
        <v>581</v>
      </c>
    </row>
    <row r="37" spans="1:5" ht="15" customHeight="1" x14ac:dyDescent="0.25">
      <c r="A37" s="54">
        <v>43690.979236111001</v>
      </c>
      <c r="B37" s="85" t="s">
        <v>569</v>
      </c>
      <c r="C37" s="58">
        <v>200</v>
      </c>
      <c r="D37" s="58">
        <v>184</v>
      </c>
      <c r="E37" s="57" t="s">
        <v>582</v>
      </c>
    </row>
    <row r="38" spans="1:5" ht="15" customHeight="1" x14ac:dyDescent="0.25">
      <c r="A38" s="54">
        <v>43691.268101852002</v>
      </c>
      <c r="B38" s="85" t="s">
        <v>569</v>
      </c>
      <c r="C38" s="58">
        <v>50</v>
      </c>
      <c r="D38" s="58">
        <v>46</v>
      </c>
      <c r="E38" s="57" t="s">
        <v>583</v>
      </c>
    </row>
    <row r="39" spans="1:5" ht="15" customHeight="1" x14ac:dyDescent="0.25">
      <c r="A39" s="54">
        <v>43691.447951388996</v>
      </c>
      <c r="B39" s="85" t="s">
        <v>569</v>
      </c>
      <c r="C39" s="58">
        <v>100</v>
      </c>
      <c r="D39" s="58">
        <v>92</v>
      </c>
      <c r="E39" s="57" t="s">
        <v>584</v>
      </c>
    </row>
    <row r="40" spans="1:5" ht="15" customHeight="1" x14ac:dyDescent="0.25">
      <c r="A40" s="54">
        <v>43691.998240740999</v>
      </c>
      <c r="B40" s="85" t="s">
        <v>569</v>
      </c>
      <c r="C40" s="58">
        <v>200</v>
      </c>
      <c r="D40" s="58">
        <v>184</v>
      </c>
      <c r="E40" s="57" t="s">
        <v>585</v>
      </c>
    </row>
    <row r="41" spans="1:5" ht="15" customHeight="1" x14ac:dyDescent="0.25">
      <c r="A41" s="54">
        <v>43692.452222221997</v>
      </c>
      <c r="B41" s="85" t="s">
        <v>569</v>
      </c>
      <c r="C41" s="58">
        <v>250</v>
      </c>
      <c r="D41" s="58">
        <v>230</v>
      </c>
      <c r="E41" s="57" t="s">
        <v>586</v>
      </c>
    </row>
    <row r="42" spans="1:5" ht="15" customHeight="1" x14ac:dyDescent="0.25">
      <c r="A42" s="54">
        <v>43694.015636573997</v>
      </c>
      <c r="B42" s="85" t="s">
        <v>569</v>
      </c>
      <c r="C42" s="58">
        <v>100</v>
      </c>
      <c r="D42" s="58">
        <v>92</v>
      </c>
      <c r="E42" s="57" t="s">
        <v>587</v>
      </c>
    </row>
    <row r="43" spans="1:5" ht="15" customHeight="1" x14ac:dyDescent="0.25">
      <c r="A43" s="54">
        <v>43694.615925926002</v>
      </c>
      <c r="B43" s="85" t="s">
        <v>569</v>
      </c>
      <c r="C43" s="58">
        <v>300</v>
      </c>
      <c r="D43" s="58">
        <v>276</v>
      </c>
      <c r="E43" s="57" t="s">
        <v>588</v>
      </c>
    </row>
    <row r="44" spans="1:5" ht="15" customHeight="1" x14ac:dyDescent="0.25">
      <c r="A44" s="54">
        <v>43694.670821758998</v>
      </c>
      <c r="B44" s="85" t="s">
        <v>569</v>
      </c>
      <c r="C44" s="58">
        <v>300</v>
      </c>
      <c r="D44" s="58">
        <v>276</v>
      </c>
      <c r="E44" s="57" t="s">
        <v>589</v>
      </c>
    </row>
    <row r="45" spans="1:5" ht="15" customHeight="1" x14ac:dyDescent="0.25">
      <c r="A45" s="54">
        <v>43694.837071759001</v>
      </c>
      <c r="B45" s="85" t="s">
        <v>569</v>
      </c>
      <c r="C45" s="58">
        <v>300</v>
      </c>
      <c r="D45" s="58">
        <v>276</v>
      </c>
      <c r="E45" s="57" t="s">
        <v>590</v>
      </c>
    </row>
    <row r="46" spans="1:5" ht="15" customHeight="1" x14ac:dyDescent="0.25">
      <c r="A46" s="54">
        <v>43696.445960648001</v>
      </c>
      <c r="B46" s="85" t="s">
        <v>569</v>
      </c>
      <c r="C46" s="58">
        <v>100</v>
      </c>
      <c r="D46" s="58">
        <v>92</v>
      </c>
      <c r="E46" s="57" t="s">
        <v>591</v>
      </c>
    </row>
    <row r="47" spans="1:5" ht="15" customHeight="1" x14ac:dyDescent="0.25">
      <c r="A47" s="54">
        <v>43696.448310184998</v>
      </c>
      <c r="B47" s="85" t="s">
        <v>569</v>
      </c>
      <c r="C47" s="58">
        <v>50</v>
      </c>
      <c r="D47" s="58">
        <v>46</v>
      </c>
      <c r="E47" s="57" t="s">
        <v>592</v>
      </c>
    </row>
    <row r="48" spans="1:5" ht="15" customHeight="1" x14ac:dyDescent="0.25">
      <c r="A48" s="54">
        <v>43696.499930555998</v>
      </c>
      <c r="B48" s="85" t="s">
        <v>569</v>
      </c>
      <c r="C48" s="58">
        <v>90</v>
      </c>
      <c r="D48" s="58">
        <v>82.8</v>
      </c>
      <c r="E48" s="57" t="s">
        <v>593</v>
      </c>
    </row>
    <row r="49" spans="1:5" ht="15" customHeight="1" x14ac:dyDescent="0.25">
      <c r="A49" s="54">
        <v>43696.778229167001</v>
      </c>
      <c r="B49" s="85" t="s">
        <v>569</v>
      </c>
      <c r="C49" s="58">
        <v>150</v>
      </c>
      <c r="D49" s="58">
        <v>138</v>
      </c>
      <c r="E49" s="57" t="s">
        <v>594</v>
      </c>
    </row>
    <row r="50" spans="1:5" ht="15" customHeight="1" x14ac:dyDescent="0.25">
      <c r="A50" s="54">
        <v>43696.889826389001</v>
      </c>
      <c r="B50" s="85" t="s">
        <v>569</v>
      </c>
      <c r="C50" s="58">
        <v>200</v>
      </c>
      <c r="D50" s="58">
        <v>184</v>
      </c>
      <c r="E50" s="57" t="s">
        <v>595</v>
      </c>
    </row>
    <row r="51" spans="1:5" ht="15" customHeight="1" x14ac:dyDescent="0.25">
      <c r="A51" s="54">
        <v>43696.918576388998</v>
      </c>
      <c r="B51" s="85" t="s">
        <v>569</v>
      </c>
      <c r="C51" s="58">
        <v>300</v>
      </c>
      <c r="D51" s="58">
        <v>276</v>
      </c>
      <c r="E51" s="57" t="s">
        <v>596</v>
      </c>
    </row>
    <row r="52" spans="1:5" ht="15" customHeight="1" x14ac:dyDescent="0.25">
      <c r="A52" s="54">
        <v>43696.963842593002</v>
      </c>
      <c r="B52" s="85" t="s">
        <v>569</v>
      </c>
      <c r="C52" s="58">
        <v>100</v>
      </c>
      <c r="D52" s="58">
        <v>92</v>
      </c>
      <c r="E52" s="57" t="s">
        <v>597</v>
      </c>
    </row>
    <row r="53" spans="1:5" ht="15" customHeight="1" x14ac:dyDescent="0.25">
      <c r="A53" s="54">
        <v>43697.409652777998</v>
      </c>
      <c r="B53" s="85" t="s">
        <v>569</v>
      </c>
      <c r="C53" s="58">
        <v>100</v>
      </c>
      <c r="D53" s="58">
        <v>92</v>
      </c>
      <c r="E53" s="57" t="s">
        <v>598</v>
      </c>
    </row>
    <row r="54" spans="1:5" ht="15" customHeight="1" x14ac:dyDescent="0.25">
      <c r="A54" s="54">
        <v>43697.748576389</v>
      </c>
      <c r="B54" s="85" t="s">
        <v>569</v>
      </c>
      <c r="C54" s="58">
        <v>300</v>
      </c>
      <c r="D54" s="58">
        <v>276</v>
      </c>
      <c r="E54" s="57" t="s">
        <v>599</v>
      </c>
    </row>
    <row r="55" spans="1:5" ht="15" customHeight="1" x14ac:dyDescent="0.25">
      <c r="A55" s="54">
        <v>43697.839201388997</v>
      </c>
      <c r="B55" s="85" t="s">
        <v>569</v>
      </c>
      <c r="C55" s="58">
        <v>100</v>
      </c>
      <c r="D55" s="58">
        <v>92</v>
      </c>
      <c r="E55" s="57" t="s">
        <v>600</v>
      </c>
    </row>
    <row r="56" spans="1:5" ht="15" customHeight="1" x14ac:dyDescent="0.25">
      <c r="A56" s="54">
        <v>43699.015011574003</v>
      </c>
      <c r="B56" s="85" t="s">
        <v>569</v>
      </c>
      <c r="C56" s="58">
        <v>290</v>
      </c>
      <c r="D56" s="58">
        <v>266.8</v>
      </c>
      <c r="E56" s="57" t="s">
        <v>601</v>
      </c>
    </row>
    <row r="57" spans="1:5" ht="15" customHeight="1" x14ac:dyDescent="0.25">
      <c r="A57" s="54">
        <v>43699.773553241001</v>
      </c>
      <c r="B57" s="85" t="s">
        <v>569</v>
      </c>
      <c r="C57" s="58">
        <v>300</v>
      </c>
      <c r="D57" s="58">
        <v>276</v>
      </c>
      <c r="E57" s="57" t="s">
        <v>602</v>
      </c>
    </row>
    <row r="58" spans="1:5" ht="15" customHeight="1" x14ac:dyDescent="0.25">
      <c r="A58" s="54">
        <v>43700.618981480999</v>
      </c>
      <c r="B58" s="85" t="s">
        <v>569</v>
      </c>
      <c r="C58" s="58">
        <v>300</v>
      </c>
      <c r="D58" s="58">
        <v>276</v>
      </c>
      <c r="E58" s="57" t="s">
        <v>603</v>
      </c>
    </row>
    <row r="59" spans="1:5" ht="15" customHeight="1" x14ac:dyDescent="0.25">
      <c r="A59" s="54">
        <v>43701.401111111001</v>
      </c>
      <c r="B59" s="85" t="s">
        <v>569</v>
      </c>
      <c r="C59" s="58">
        <v>100</v>
      </c>
      <c r="D59" s="58">
        <v>92</v>
      </c>
      <c r="E59" s="57" t="s">
        <v>604</v>
      </c>
    </row>
    <row r="60" spans="1:5" ht="15" customHeight="1" x14ac:dyDescent="0.25">
      <c r="A60" s="54">
        <v>43701.951689815003</v>
      </c>
      <c r="B60" s="85" t="s">
        <v>569</v>
      </c>
      <c r="C60" s="58">
        <v>450</v>
      </c>
      <c r="D60" s="58">
        <v>414</v>
      </c>
      <c r="E60" s="57" t="s">
        <v>605</v>
      </c>
    </row>
    <row r="61" spans="1:5" ht="15" customHeight="1" x14ac:dyDescent="0.25">
      <c r="A61" s="54">
        <v>43702.470925925998</v>
      </c>
      <c r="B61" s="85" t="s">
        <v>569</v>
      </c>
      <c r="C61" s="58">
        <v>100</v>
      </c>
      <c r="D61" s="58">
        <v>92</v>
      </c>
      <c r="E61" s="57" t="s">
        <v>606</v>
      </c>
    </row>
    <row r="62" spans="1:5" ht="15" customHeight="1" x14ac:dyDescent="0.25">
      <c r="A62" s="54">
        <v>43702.737824074</v>
      </c>
      <c r="B62" s="85" t="s">
        <v>569</v>
      </c>
      <c r="C62" s="58">
        <v>10</v>
      </c>
      <c r="D62" s="58">
        <v>9.1999999999999993</v>
      </c>
      <c r="E62" s="57" t="s">
        <v>607</v>
      </c>
    </row>
    <row r="63" spans="1:5" ht="15" customHeight="1" x14ac:dyDescent="0.25">
      <c r="A63" s="54">
        <v>43702.910555556002</v>
      </c>
      <c r="B63" s="85" t="s">
        <v>569</v>
      </c>
      <c r="C63" s="58">
        <v>300</v>
      </c>
      <c r="D63" s="58">
        <v>276</v>
      </c>
      <c r="E63" s="57" t="s">
        <v>85</v>
      </c>
    </row>
    <row r="64" spans="1:5" ht="15" customHeight="1" x14ac:dyDescent="0.25">
      <c r="A64" s="54">
        <v>43706.804444444002</v>
      </c>
      <c r="B64" s="85" t="s">
        <v>569</v>
      </c>
      <c r="C64" s="58">
        <v>600</v>
      </c>
      <c r="D64" s="58">
        <v>552</v>
      </c>
      <c r="E64" s="57" t="s">
        <v>67</v>
      </c>
    </row>
    <row r="65" spans="1:5" ht="15" customHeight="1" x14ac:dyDescent="0.25">
      <c r="A65" s="54">
        <v>43708.471180556</v>
      </c>
      <c r="B65" s="85" t="s">
        <v>569</v>
      </c>
      <c r="C65" s="58">
        <v>100</v>
      </c>
      <c r="D65" s="58">
        <v>92</v>
      </c>
      <c r="E65" s="57" t="s">
        <v>608</v>
      </c>
    </row>
    <row r="66" spans="1:5" ht="30" customHeight="1" x14ac:dyDescent="0.25">
      <c r="A66" s="201" t="s">
        <v>46</v>
      </c>
      <c r="B66" s="202"/>
      <c r="C66" s="41">
        <f>SUM(D9:D34)-4.6</f>
        <v>12467.84</v>
      </c>
      <c r="D66" s="41"/>
      <c r="E66" s="39"/>
    </row>
    <row r="67" spans="1:5" ht="30" customHeight="1" x14ac:dyDescent="0.25">
      <c r="A67" s="201" t="s">
        <v>54</v>
      </c>
      <c r="B67" s="202"/>
      <c r="C67" s="41">
        <f>SUM(C35:C65)</f>
        <v>6140</v>
      </c>
      <c r="D67" s="41"/>
      <c r="E67" s="39"/>
    </row>
    <row r="68" spans="1:5" x14ac:dyDescent="0.25">
      <c r="C68" s="40"/>
      <c r="D68" s="40"/>
    </row>
  </sheetData>
  <sheetProtection formatCells="0" formatColumns="0" formatRows="0" insertColumns="0" insertRows="0" insertHyperlinks="0" deleteColumns="0" deleteRows="0" sort="0" autoFilter="0" pivotTables="0"/>
  <mergeCells count="8">
    <mergeCell ref="A67:B67"/>
    <mergeCell ref="B1:E1"/>
    <mergeCell ref="B2:E2"/>
    <mergeCell ref="B4:E4"/>
    <mergeCell ref="B5:E5"/>
    <mergeCell ref="C6:E6"/>
    <mergeCell ref="A66:B66"/>
    <mergeCell ref="C8:D8"/>
  </mergeCells>
  <pageMargins left="0.7" right="0.7" top="0.75" bottom="0.75" header="0.3" footer="0.3"/>
  <pageSetup paperSize="9" orientation="portrait"/>
  <ignoredErrors>
    <ignoredError sqref="E9:E65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86"/>
  <sheetViews>
    <sheetView showGridLines="0" workbookViewId="0">
      <selection activeCell="A8" sqref="A8"/>
    </sheetView>
  </sheetViews>
  <sheetFormatPr defaultColWidth="11.42578125" defaultRowHeight="15" customHeight="1" x14ac:dyDescent="0.25"/>
  <cols>
    <col min="1" max="1" width="20.7109375" customWidth="1"/>
    <col min="2" max="2" width="19.140625" customWidth="1"/>
    <col min="3" max="3" width="37.85546875" style="83" customWidth="1"/>
    <col min="4" max="4" width="95.42578125" customWidth="1"/>
    <col min="5" max="255" width="8.85546875" customWidth="1"/>
  </cols>
  <sheetData>
    <row r="1" spans="1:4" ht="15" customHeight="1" x14ac:dyDescent="0.3">
      <c r="B1" s="196" t="s">
        <v>0</v>
      </c>
      <c r="C1" s="196"/>
      <c r="D1" s="196"/>
    </row>
    <row r="2" spans="1:4" ht="15" customHeight="1" x14ac:dyDescent="0.3">
      <c r="B2" s="196" t="s">
        <v>1</v>
      </c>
      <c r="C2" s="196"/>
      <c r="D2" s="196"/>
    </row>
    <row r="3" spans="1:4" ht="15" customHeight="1" x14ac:dyDescent="0.3">
      <c r="B3" s="5"/>
      <c r="C3" s="124"/>
    </row>
    <row r="4" spans="1:4" ht="15" customHeight="1" x14ac:dyDescent="0.25">
      <c r="B4" s="197" t="s">
        <v>55</v>
      </c>
      <c r="C4" s="197"/>
      <c r="D4" s="197"/>
    </row>
    <row r="5" spans="1:4" ht="15" customHeight="1" x14ac:dyDescent="0.25">
      <c r="B5" s="197" t="s">
        <v>56</v>
      </c>
      <c r="C5" s="197"/>
      <c r="D5" s="197"/>
    </row>
    <row r="6" spans="1:4" ht="15" customHeight="1" x14ac:dyDescent="0.3">
      <c r="B6" s="198" t="s">
        <v>754</v>
      </c>
      <c r="C6" s="198"/>
      <c r="D6" s="198"/>
    </row>
    <row r="9" spans="1:4" ht="15" customHeight="1" x14ac:dyDescent="0.25">
      <c r="A9" s="7" t="s">
        <v>57</v>
      </c>
      <c r="B9" s="36" t="s">
        <v>21</v>
      </c>
      <c r="C9" s="36" t="s">
        <v>31</v>
      </c>
      <c r="D9" s="21" t="s">
        <v>45</v>
      </c>
    </row>
    <row r="10" spans="1:4" ht="15" customHeight="1" x14ac:dyDescent="0.25">
      <c r="A10" s="213" t="s">
        <v>58</v>
      </c>
      <c r="B10" s="214"/>
      <c r="C10" s="214"/>
      <c r="D10" s="215"/>
    </row>
    <row r="11" spans="1:4" ht="15" customHeight="1" x14ac:dyDescent="0.25">
      <c r="A11" s="167">
        <v>43678.078287037089</v>
      </c>
      <c r="B11" s="168">
        <v>75</v>
      </c>
      <c r="C11" s="171" t="s">
        <v>609</v>
      </c>
      <c r="D11" s="172" t="s">
        <v>32</v>
      </c>
    </row>
    <row r="12" spans="1:4" ht="15" customHeight="1" x14ac:dyDescent="0.25">
      <c r="A12" s="167">
        <v>43678.081666666549</v>
      </c>
      <c r="B12" s="168">
        <v>200</v>
      </c>
      <c r="C12" s="171" t="s">
        <v>610</v>
      </c>
      <c r="D12" s="172" t="s">
        <v>32</v>
      </c>
    </row>
    <row r="13" spans="1:4" ht="15" customHeight="1" x14ac:dyDescent="0.25">
      <c r="A13" s="167">
        <v>43678.069004629739</v>
      </c>
      <c r="B13" s="168">
        <v>500</v>
      </c>
      <c r="C13" s="171" t="s">
        <v>611</v>
      </c>
      <c r="D13" s="172" t="s">
        <v>32</v>
      </c>
    </row>
    <row r="14" spans="1:4" ht="15" customHeight="1" x14ac:dyDescent="0.25">
      <c r="A14" s="167">
        <v>43679.068599537015</v>
      </c>
      <c r="B14" s="168">
        <v>100</v>
      </c>
      <c r="C14" s="171" t="s">
        <v>612</v>
      </c>
      <c r="D14" s="172" t="s">
        <v>32</v>
      </c>
    </row>
    <row r="15" spans="1:4" ht="15" customHeight="1" x14ac:dyDescent="0.25">
      <c r="A15" s="167">
        <v>43679.066354166716</v>
      </c>
      <c r="B15" s="168">
        <v>200</v>
      </c>
      <c r="C15" s="171" t="s">
        <v>613</v>
      </c>
      <c r="D15" s="172" t="s">
        <v>32</v>
      </c>
    </row>
    <row r="16" spans="1:4" ht="15" customHeight="1" x14ac:dyDescent="0.25">
      <c r="A16" s="167">
        <v>43679.059479166754</v>
      </c>
      <c r="B16" s="168">
        <v>500</v>
      </c>
      <c r="C16" s="171" t="s">
        <v>614</v>
      </c>
      <c r="D16" s="172" t="s">
        <v>32</v>
      </c>
    </row>
    <row r="17" spans="1:4" ht="15" customHeight="1" x14ac:dyDescent="0.25">
      <c r="A17" s="167">
        <v>43679.066180555616</v>
      </c>
      <c r="B17" s="168">
        <v>500</v>
      </c>
      <c r="C17" s="171" t="s">
        <v>615</v>
      </c>
      <c r="D17" s="172" t="s">
        <v>32</v>
      </c>
    </row>
    <row r="18" spans="1:4" ht="15" customHeight="1" x14ac:dyDescent="0.25">
      <c r="A18" s="167">
        <v>43679.069398147985</v>
      </c>
      <c r="B18" s="168">
        <v>500</v>
      </c>
      <c r="C18" s="171" t="s">
        <v>616</v>
      </c>
      <c r="D18" s="172" t="s">
        <v>32</v>
      </c>
    </row>
    <row r="19" spans="1:4" ht="15" customHeight="1" x14ac:dyDescent="0.25">
      <c r="A19" s="167">
        <v>43679.064317129552</v>
      </c>
      <c r="B19" s="168">
        <v>1000</v>
      </c>
      <c r="C19" s="171" t="s">
        <v>617</v>
      </c>
      <c r="D19" s="172" t="s">
        <v>32</v>
      </c>
    </row>
    <row r="20" spans="1:4" ht="15" customHeight="1" x14ac:dyDescent="0.25">
      <c r="A20" s="167">
        <v>43681.378564815037</v>
      </c>
      <c r="B20" s="168">
        <v>80</v>
      </c>
      <c r="C20" s="171" t="s">
        <v>618</v>
      </c>
      <c r="D20" s="172" t="s">
        <v>32</v>
      </c>
    </row>
    <row r="21" spans="1:4" ht="15" customHeight="1" x14ac:dyDescent="0.25">
      <c r="A21" s="167">
        <v>43681.378854166716</v>
      </c>
      <c r="B21" s="168">
        <v>100</v>
      </c>
      <c r="C21" s="171" t="s">
        <v>619</v>
      </c>
      <c r="D21" s="172" t="s">
        <v>32</v>
      </c>
    </row>
    <row r="22" spans="1:4" ht="15" customHeight="1" x14ac:dyDescent="0.25">
      <c r="A22" s="167">
        <v>43681.381030092482</v>
      </c>
      <c r="B22" s="168">
        <v>100</v>
      </c>
      <c r="C22" s="171" t="s">
        <v>620</v>
      </c>
      <c r="D22" s="172" t="s">
        <v>32</v>
      </c>
    </row>
    <row r="23" spans="1:4" ht="15" customHeight="1" x14ac:dyDescent="0.25">
      <c r="A23" s="167">
        <v>43681.387106481474</v>
      </c>
      <c r="B23" s="168">
        <v>250</v>
      </c>
      <c r="C23" s="171" t="s">
        <v>621</v>
      </c>
      <c r="D23" s="172" t="s">
        <v>32</v>
      </c>
    </row>
    <row r="24" spans="1:4" ht="15" customHeight="1" x14ac:dyDescent="0.25">
      <c r="A24" s="167">
        <v>43681.381805555429</v>
      </c>
      <c r="B24" s="168">
        <v>300</v>
      </c>
      <c r="C24" s="171" t="s">
        <v>622</v>
      </c>
      <c r="D24" s="172" t="s">
        <v>32</v>
      </c>
    </row>
    <row r="25" spans="1:4" ht="15" customHeight="1" x14ac:dyDescent="0.25">
      <c r="A25" s="167">
        <v>43681.383958333172</v>
      </c>
      <c r="B25" s="168">
        <v>1440</v>
      </c>
      <c r="C25" s="171" t="s">
        <v>624</v>
      </c>
      <c r="D25" s="172" t="s">
        <v>32</v>
      </c>
    </row>
    <row r="26" spans="1:4" ht="15" customHeight="1" x14ac:dyDescent="0.25">
      <c r="A26" s="167">
        <v>43682.10252314806</v>
      </c>
      <c r="B26" s="168">
        <v>100</v>
      </c>
      <c r="C26" s="171" t="s">
        <v>625</v>
      </c>
      <c r="D26" s="172" t="s">
        <v>32</v>
      </c>
    </row>
    <row r="27" spans="1:4" ht="15" customHeight="1" x14ac:dyDescent="0.25">
      <c r="A27" s="167">
        <v>43682.081400462892</v>
      </c>
      <c r="B27" s="168">
        <v>500</v>
      </c>
      <c r="C27" s="171" t="s">
        <v>623</v>
      </c>
      <c r="D27" s="172" t="s">
        <v>32</v>
      </c>
    </row>
    <row r="28" spans="1:4" ht="15" customHeight="1" x14ac:dyDescent="0.25">
      <c r="A28" s="167">
        <v>43682.081400462892</v>
      </c>
      <c r="B28" s="168">
        <v>2000</v>
      </c>
      <c r="C28" s="171" t="s">
        <v>760</v>
      </c>
      <c r="D28" s="172" t="s">
        <v>32</v>
      </c>
    </row>
    <row r="29" spans="1:4" ht="15" customHeight="1" x14ac:dyDescent="0.25">
      <c r="A29" s="167">
        <v>43683.097997684963</v>
      </c>
      <c r="B29" s="168">
        <v>100</v>
      </c>
      <c r="C29" s="171" t="s">
        <v>626</v>
      </c>
      <c r="D29" s="172" t="s">
        <v>32</v>
      </c>
    </row>
    <row r="30" spans="1:4" ht="15" customHeight="1" x14ac:dyDescent="0.25">
      <c r="A30" s="167">
        <v>43683.098877314944</v>
      </c>
      <c r="B30" s="168">
        <v>100</v>
      </c>
      <c r="C30" s="171" t="s">
        <v>627</v>
      </c>
      <c r="D30" s="172" t="s">
        <v>32</v>
      </c>
    </row>
    <row r="31" spans="1:4" ht="15" customHeight="1" x14ac:dyDescent="0.25">
      <c r="A31" s="167">
        <v>43683.091574074235</v>
      </c>
      <c r="B31" s="168">
        <v>250</v>
      </c>
      <c r="C31" s="171" t="s">
        <v>628</v>
      </c>
      <c r="D31" s="172" t="s">
        <v>32</v>
      </c>
    </row>
    <row r="32" spans="1:4" ht="15" customHeight="1" x14ac:dyDescent="0.25">
      <c r="A32" s="167">
        <v>43683.096585648134</v>
      </c>
      <c r="B32" s="168">
        <v>250</v>
      </c>
      <c r="C32" s="171" t="s">
        <v>629</v>
      </c>
      <c r="D32" s="172" t="s">
        <v>32</v>
      </c>
    </row>
    <row r="33" spans="1:4" ht="15" customHeight="1" x14ac:dyDescent="0.25">
      <c r="A33" s="167">
        <v>43683.082245370373</v>
      </c>
      <c r="B33" s="168">
        <v>1000</v>
      </c>
      <c r="C33" s="171" t="s">
        <v>630</v>
      </c>
      <c r="D33" s="172" t="s">
        <v>32</v>
      </c>
    </row>
    <row r="34" spans="1:4" ht="15" customHeight="1" x14ac:dyDescent="0.25">
      <c r="A34" s="167">
        <v>43683.082245370373</v>
      </c>
      <c r="B34" s="168">
        <v>100</v>
      </c>
      <c r="C34" s="171" t="s">
        <v>741</v>
      </c>
      <c r="D34" s="172" t="s">
        <v>32</v>
      </c>
    </row>
    <row r="35" spans="1:4" ht="15" customHeight="1" x14ac:dyDescent="0.25">
      <c r="A35" s="167">
        <v>43684.084537037183</v>
      </c>
      <c r="B35" s="168">
        <v>200</v>
      </c>
      <c r="C35" s="171" t="s">
        <v>631</v>
      </c>
      <c r="D35" s="172" t="s">
        <v>32</v>
      </c>
    </row>
    <row r="36" spans="1:4" ht="15" customHeight="1" x14ac:dyDescent="0.25">
      <c r="A36" s="167">
        <v>43684.067592592444</v>
      </c>
      <c r="B36" s="168">
        <v>500</v>
      </c>
      <c r="C36" s="171" t="s">
        <v>632</v>
      </c>
      <c r="D36" s="172" t="s">
        <v>32</v>
      </c>
    </row>
    <row r="37" spans="1:4" ht="15" customHeight="1" x14ac:dyDescent="0.25">
      <c r="A37" s="167">
        <v>43684.07778935181</v>
      </c>
      <c r="B37" s="168">
        <v>500</v>
      </c>
      <c r="C37" s="171" t="s">
        <v>633</v>
      </c>
      <c r="D37" s="172" t="s">
        <v>32</v>
      </c>
    </row>
    <row r="38" spans="1:4" ht="15" customHeight="1" x14ac:dyDescent="0.25">
      <c r="A38" s="167">
        <v>43684.093067129608</v>
      </c>
      <c r="B38" s="168">
        <v>700</v>
      </c>
      <c r="C38" s="171" t="s">
        <v>634</v>
      </c>
      <c r="D38" s="172" t="s">
        <v>32</v>
      </c>
    </row>
    <row r="39" spans="1:4" ht="15" customHeight="1" x14ac:dyDescent="0.25">
      <c r="A39" s="167">
        <v>43684.071990740951</v>
      </c>
      <c r="B39" s="168">
        <v>1000</v>
      </c>
      <c r="C39" s="171" t="s">
        <v>635</v>
      </c>
      <c r="D39" s="172" t="s">
        <v>32</v>
      </c>
    </row>
    <row r="40" spans="1:4" ht="15" customHeight="1" x14ac:dyDescent="0.25">
      <c r="A40" s="167">
        <v>43685.06133101834</v>
      </c>
      <c r="B40" s="168">
        <v>150</v>
      </c>
      <c r="C40" s="171" t="s">
        <v>636</v>
      </c>
      <c r="D40" s="176" t="s">
        <v>32</v>
      </c>
    </row>
    <row r="41" spans="1:4" ht="15" customHeight="1" x14ac:dyDescent="0.25">
      <c r="A41" s="167">
        <v>43685.062268518377</v>
      </c>
      <c r="B41" s="168">
        <v>500</v>
      </c>
      <c r="C41" s="173" t="s">
        <v>611</v>
      </c>
      <c r="D41" s="170" t="s">
        <v>32</v>
      </c>
    </row>
    <row r="42" spans="1:4" ht="15" customHeight="1" x14ac:dyDescent="0.25">
      <c r="A42" s="167">
        <v>43685.062268518377</v>
      </c>
      <c r="B42" s="168">
        <v>500</v>
      </c>
      <c r="C42" s="171" t="s">
        <v>637</v>
      </c>
      <c r="D42" s="177" t="s">
        <v>32</v>
      </c>
    </row>
    <row r="43" spans="1:4" ht="15" customHeight="1" x14ac:dyDescent="0.25">
      <c r="A43" s="167">
        <v>43685.061435185373</v>
      </c>
      <c r="B43" s="168">
        <v>1000</v>
      </c>
      <c r="C43" s="171" t="s">
        <v>638</v>
      </c>
      <c r="D43" s="172" t="s">
        <v>32</v>
      </c>
    </row>
    <row r="44" spans="1:4" ht="15" customHeight="1" x14ac:dyDescent="0.25">
      <c r="A44" s="167">
        <v>43686.078148148023</v>
      </c>
      <c r="B44" s="168">
        <v>200</v>
      </c>
      <c r="C44" s="171" t="s">
        <v>761</v>
      </c>
      <c r="D44" s="172" t="s">
        <v>32</v>
      </c>
    </row>
    <row r="45" spans="1:4" ht="15" customHeight="1" x14ac:dyDescent="0.25">
      <c r="A45" s="167">
        <v>43686.067662036978</v>
      </c>
      <c r="B45" s="168">
        <v>400</v>
      </c>
      <c r="C45" s="171" t="s">
        <v>639</v>
      </c>
      <c r="D45" s="172" t="s">
        <v>32</v>
      </c>
    </row>
    <row r="46" spans="1:4" ht="15" customHeight="1" x14ac:dyDescent="0.25">
      <c r="A46" s="167">
        <v>43686.061736111064</v>
      </c>
      <c r="B46" s="168">
        <v>500</v>
      </c>
      <c r="C46" s="171" t="s">
        <v>640</v>
      </c>
      <c r="D46" s="172" t="s">
        <v>32</v>
      </c>
    </row>
    <row r="47" spans="1:4" ht="15" customHeight="1" x14ac:dyDescent="0.25">
      <c r="A47" s="167">
        <v>43686.07018518541</v>
      </c>
      <c r="B47" s="168">
        <v>500</v>
      </c>
      <c r="C47" s="171" t="s">
        <v>641</v>
      </c>
      <c r="D47" s="172" t="s">
        <v>32</v>
      </c>
    </row>
    <row r="48" spans="1:4" ht="15" customHeight="1" x14ac:dyDescent="0.25">
      <c r="A48" s="167">
        <v>43686.065312500112</v>
      </c>
      <c r="B48" s="168">
        <v>1000</v>
      </c>
      <c r="C48" s="171" t="s">
        <v>642</v>
      </c>
      <c r="D48" s="172" t="s">
        <v>32</v>
      </c>
    </row>
    <row r="49" spans="1:4" ht="15" customHeight="1" x14ac:dyDescent="0.25">
      <c r="A49" s="167">
        <v>43686.08188657416</v>
      </c>
      <c r="B49" s="168">
        <v>5000</v>
      </c>
      <c r="C49" s="171" t="s">
        <v>643</v>
      </c>
      <c r="D49" s="172" t="s">
        <v>32</v>
      </c>
    </row>
    <row r="50" spans="1:4" ht="15" customHeight="1" x14ac:dyDescent="0.25">
      <c r="A50" s="167">
        <v>43688.405173610896</v>
      </c>
      <c r="B50" s="168">
        <v>50</v>
      </c>
      <c r="C50" s="169" t="s">
        <v>644</v>
      </c>
      <c r="D50" s="172" t="s">
        <v>32</v>
      </c>
    </row>
    <row r="51" spans="1:4" ht="15" customHeight="1" x14ac:dyDescent="0.25">
      <c r="A51" s="167">
        <v>43688.407037036959</v>
      </c>
      <c r="B51" s="168">
        <v>50</v>
      </c>
      <c r="C51" s="171" t="s">
        <v>645</v>
      </c>
      <c r="D51" s="172" t="s">
        <v>32</v>
      </c>
    </row>
    <row r="52" spans="1:4" ht="15" customHeight="1" x14ac:dyDescent="0.25">
      <c r="A52" s="167">
        <v>43688.401504629757</v>
      </c>
      <c r="B52" s="168">
        <v>100</v>
      </c>
      <c r="C52" s="171" t="s">
        <v>646</v>
      </c>
      <c r="D52" s="176" t="s">
        <v>32</v>
      </c>
    </row>
    <row r="53" spans="1:4" ht="15" customHeight="1" x14ac:dyDescent="0.25">
      <c r="A53" s="167">
        <v>43688.407442129683</v>
      </c>
      <c r="B53" s="168">
        <v>100</v>
      </c>
      <c r="C53" s="173" t="s">
        <v>647</v>
      </c>
      <c r="D53" s="180" t="s">
        <v>32</v>
      </c>
    </row>
    <row r="54" spans="1:4" ht="15" customHeight="1" x14ac:dyDescent="0.25">
      <c r="A54" s="167">
        <v>43688.395752314944</v>
      </c>
      <c r="B54" s="168">
        <v>150</v>
      </c>
      <c r="C54" s="173" t="s">
        <v>648</v>
      </c>
      <c r="D54" s="180" t="s">
        <v>32</v>
      </c>
    </row>
    <row r="55" spans="1:4" ht="15" customHeight="1" x14ac:dyDescent="0.25">
      <c r="A55" s="167">
        <v>43688.41326388903</v>
      </c>
      <c r="B55" s="168">
        <v>250</v>
      </c>
      <c r="C55" s="173" t="s">
        <v>621</v>
      </c>
      <c r="D55" s="180" t="s">
        <v>32</v>
      </c>
    </row>
    <row r="56" spans="1:4" ht="15" customHeight="1" x14ac:dyDescent="0.25">
      <c r="A56" s="167">
        <v>43688.397708333563</v>
      </c>
      <c r="B56" s="168">
        <v>300</v>
      </c>
      <c r="C56" s="173" t="s">
        <v>649</v>
      </c>
      <c r="D56" s="180" t="s">
        <v>32</v>
      </c>
    </row>
    <row r="57" spans="1:4" ht="15" customHeight="1" x14ac:dyDescent="0.25">
      <c r="A57" s="167">
        <v>43688.395949074067</v>
      </c>
      <c r="B57" s="168">
        <v>500</v>
      </c>
      <c r="C57" s="173" t="s">
        <v>650</v>
      </c>
      <c r="D57" s="180" t="s">
        <v>32</v>
      </c>
    </row>
    <row r="58" spans="1:4" ht="15" customHeight="1" x14ac:dyDescent="0.25">
      <c r="A58" s="167">
        <v>43688.398634259123</v>
      </c>
      <c r="B58" s="168">
        <v>500</v>
      </c>
      <c r="C58" s="171" t="s">
        <v>651</v>
      </c>
      <c r="D58" s="177" t="s">
        <v>751</v>
      </c>
    </row>
    <row r="59" spans="1:4" ht="15" customHeight="1" x14ac:dyDescent="0.25">
      <c r="A59" s="167">
        <v>43688.400914351922</v>
      </c>
      <c r="B59" s="168">
        <v>500</v>
      </c>
      <c r="C59" s="171" t="s">
        <v>652</v>
      </c>
      <c r="D59" s="172" t="s">
        <v>76</v>
      </c>
    </row>
    <row r="60" spans="1:4" ht="15" customHeight="1" x14ac:dyDescent="0.25">
      <c r="A60" s="167">
        <v>43688.407118055504</v>
      </c>
      <c r="B60" s="168">
        <v>500</v>
      </c>
      <c r="C60" s="171" t="s">
        <v>653</v>
      </c>
      <c r="D60" s="172" t="s">
        <v>32</v>
      </c>
    </row>
    <row r="61" spans="1:4" ht="15" customHeight="1" x14ac:dyDescent="0.25">
      <c r="A61" s="167">
        <v>43688.418124999851</v>
      </c>
      <c r="B61" s="168">
        <v>500</v>
      </c>
      <c r="C61" s="171" t="s">
        <v>654</v>
      </c>
      <c r="D61" s="172" t="s">
        <v>752</v>
      </c>
    </row>
    <row r="62" spans="1:4" ht="15" customHeight="1" x14ac:dyDescent="0.25">
      <c r="A62" s="167">
        <v>43688.398402777966</v>
      </c>
      <c r="B62" s="168">
        <v>1000</v>
      </c>
      <c r="C62" s="171" t="s">
        <v>655</v>
      </c>
      <c r="D62" s="172" t="s">
        <v>32</v>
      </c>
    </row>
    <row r="63" spans="1:4" ht="15" customHeight="1" x14ac:dyDescent="0.25">
      <c r="A63" s="167">
        <v>43688.413472222164</v>
      </c>
      <c r="B63" s="168">
        <v>10000</v>
      </c>
      <c r="C63" s="171" t="s">
        <v>656</v>
      </c>
      <c r="D63" s="172" t="s">
        <v>32</v>
      </c>
    </row>
    <row r="64" spans="1:4" ht="15" customHeight="1" x14ac:dyDescent="0.25">
      <c r="A64" s="167">
        <v>43689.086307870224</v>
      </c>
      <c r="B64" s="168">
        <v>500</v>
      </c>
      <c r="C64" s="181" t="s">
        <v>755</v>
      </c>
      <c r="D64" s="172" t="s">
        <v>32</v>
      </c>
    </row>
    <row r="65" spans="1:4" ht="15" customHeight="1" x14ac:dyDescent="0.25">
      <c r="A65" s="167">
        <v>43689.086307870224</v>
      </c>
      <c r="B65" s="168">
        <v>50</v>
      </c>
      <c r="C65" s="171" t="s">
        <v>657</v>
      </c>
      <c r="D65" s="172" t="s">
        <v>32</v>
      </c>
    </row>
    <row r="66" spans="1:4" ht="15" customHeight="1" x14ac:dyDescent="0.25">
      <c r="A66" s="167">
        <v>43689.09667824069</v>
      </c>
      <c r="B66" s="168">
        <v>10</v>
      </c>
      <c r="C66" s="171" t="s">
        <v>756</v>
      </c>
      <c r="D66" s="172" t="s">
        <v>32</v>
      </c>
    </row>
    <row r="67" spans="1:4" ht="15" customHeight="1" x14ac:dyDescent="0.25">
      <c r="A67" s="167">
        <v>43689.09667824069</v>
      </c>
      <c r="B67" s="168">
        <v>200</v>
      </c>
      <c r="C67" s="171" t="s">
        <v>658</v>
      </c>
      <c r="D67" s="172" t="s">
        <v>32</v>
      </c>
    </row>
    <row r="68" spans="1:4" ht="15" customHeight="1" x14ac:dyDescent="0.25">
      <c r="A68" s="167">
        <v>43689.097569444217</v>
      </c>
      <c r="B68" s="168">
        <v>300</v>
      </c>
      <c r="C68" s="171" t="s">
        <v>659</v>
      </c>
      <c r="D68" s="176" t="s">
        <v>76</v>
      </c>
    </row>
    <row r="69" spans="1:4" ht="15" customHeight="1" x14ac:dyDescent="0.25">
      <c r="A69" s="167">
        <v>43689.086307870224</v>
      </c>
      <c r="B69" s="168">
        <v>500</v>
      </c>
      <c r="C69" s="173" t="s">
        <v>755</v>
      </c>
      <c r="D69" s="170" t="s">
        <v>752</v>
      </c>
    </row>
    <row r="70" spans="1:4" ht="15" customHeight="1" x14ac:dyDescent="0.25">
      <c r="A70" s="167">
        <v>43689.076608796138</v>
      </c>
      <c r="B70" s="168">
        <v>500</v>
      </c>
      <c r="C70" s="174" t="s">
        <v>660</v>
      </c>
      <c r="D70" s="170" t="s">
        <v>32</v>
      </c>
    </row>
    <row r="71" spans="1:4" ht="15" customHeight="1" x14ac:dyDescent="0.25">
      <c r="A71" s="167">
        <v>43689.079027778003</v>
      </c>
      <c r="B71" s="168">
        <v>500</v>
      </c>
      <c r="C71" s="174" t="s">
        <v>661</v>
      </c>
      <c r="D71" s="170" t="s">
        <v>32</v>
      </c>
    </row>
    <row r="72" spans="1:4" ht="15" customHeight="1" x14ac:dyDescent="0.25">
      <c r="A72" s="167">
        <v>43689.087939814664</v>
      </c>
      <c r="B72" s="168">
        <v>500</v>
      </c>
      <c r="C72" s="174" t="s">
        <v>662</v>
      </c>
      <c r="D72" s="170" t="s">
        <v>32</v>
      </c>
    </row>
    <row r="73" spans="1:4" ht="15" customHeight="1" x14ac:dyDescent="0.25">
      <c r="A73" s="167">
        <v>43689.079282407183</v>
      </c>
      <c r="B73" s="168">
        <v>2500</v>
      </c>
      <c r="C73" s="174" t="s">
        <v>663</v>
      </c>
      <c r="D73" s="170" t="s">
        <v>32</v>
      </c>
    </row>
    <row r="74" spans="1:4" ht="15" customHeight="1" x14ac:dyDescent="0.25">
      <c r="A74" s="167">
        <v>43689.094039351679</v>
      </c>
      <c r="B74" s="168">
        <v>2500</v>
      </c>
      <c r="C74" s="174" t="s">
        <v>664</v>
      </c>
      <c r="D74" s="170" t="s">
        <v>32</v>
      </c>
    </row>
    <row r="75" spans="1:4" ht="15" customHeight="1" x14ac:dyDescent="0.25">
      <c r="A75" s="167">
        <v>43690.10774305556</v>
      </c>
      <c r="B75" s="168">
        <v>50</v>
      </c>
      <c r="C75" s="174" t="s">
        <v>665</v>
      </c>
      <c r="D75" s="170" t="s">
        <v>32</v>
      </c>
    </row>
    <row r="76" spans="1:4" ht="15" customHeight="1" x14ac:dyDescent="0.25">
      <c r="A76" s="167">
        <v>43690.095567129552</v>
      </c>
      <c r="B76" s="168">
        <v>500</v>
      </c>
      <c r="C76" s="171" t="s">
        <v>666</v>
      </c>
      <c r="D76" s="175" t="s">
        <v>762</v>
      </c>
    </row>
    <row r="77" spans="1:4" ht="15" customHeight="1" x14ac:dyDescent="0.25">
      <c r="A77" s="167">
        <v>43691.070115740877</v>
      </c>
      <c r="B77" s="168">
        <v>200</v>
      </c>
      <c r="C77" s="174" t="s">
        <v>667</v>
      </c>
      <c r="D77" s="170" t="s">
        <v>32</v>
      </c>
    </row>
    <row r="78" spans="1:4" ht="15" customHeight="1" x14ac:dyDescent="0.25">
      <c r="A78" s="167">
        <v>43691.070115740877</v>
      </c>
      <c r="B78" s="168">
        <v>35</v>
      </c>
      <c r="C78" s="174" t="s">
        <v>70</v>
      </c>
      <c r="D78" s="170" t="s">
        <v>32</v>
      </c>
    </row>
    <row r="79" spans="1:4" ht="15" customHeight="1" x14ac:dyDescent="0.25">
      <c r="A79" s="167">
        <v>43691.08673611097</v>
      </c>
      <c r="B79" s="168">
        <v>50</v>
      </c>
      <c r="C79" s="174" t="s">
        <v>668</v>
      </c>
      <c r="D79" s="170" t="s">
        <v>32</v>
      </c>
    </row>
    <row r="80" spans="1:4" ht="15" customHeight="1" x14ac:dyDescent="0.25">
      <c r="A80" s="167">
        <v>43691.078298611101</v>
      </c>
      <c r="B80" s="168">
        <v>100</v>
      </c>
      <c r="C80" s="174" t="s">
        <v>669</v>
      </c>
      <c r="D80" s="170" t="s">
        <v>32</v>
      </c>
    </row>
    <row r="81" spans="1:4" ht="15" customHeight="1" x14ac:dyDescent="0.25">
      <c r="A81" s="167">
        <v>43691.100370370317</v>
      </c>
      <c r="B81" s="168">
        <v>100</v>
      </c>
      <c r="C81" s="174" t="s">
        <v>670</v>
      </c>
      <c r="D81" s="170" t="s">
        <v>32</v>
      </c>
    </row>
    <row r="82" spans="1:4" ht="15" customHeight="1" x14ac:dyDescent="0.25">
      <c r="A82" s="167">
        <v>43691.102511574049</v>
      </c>
      <c r="B82" s="168">
        <v>100</v>
      </c>
      <c r="C82" s="174" t="s">
        <v>671</v>
      </c>
      <c r="D82" s="170" t="s">
        <v>32</v>
      </c>
    </row>
    <row r="83" spans="1:4" ht="15" customHeight="1" x14ac:dyDescent="0.25">
      <c r="A83" s="167">
        <v>43691.070891203824</v>
      </c>
      <c r="B83" s="168">
        <v>250</v>
      </c>
      <c r="C83" s="174" t="s">
        <v>672</v>
      </c>
      <c r="D83" s="170" t="s">
        <v>32</v>
      </c>
    </row>
    <row r="84" spans="1:4" ht="15" customHeight="1" x14ac:dyDescent="0.25">
      <c r="A84" s="167">
        <v>43691.094305555336</v>
      </c>
      <c r="B84" s="168">
        <v>500</v>
      </c>
      <c r="C84" s="174" t="s">
        <v>673</v>
      </c>
      <c r="D84" s="170" t="s">
        <v>32</v>
      </c>
    </row>
    <row r="85" spans="1:4" ht="15" customHeight="1" x14ac:dyDescent="0.25">
      <c r="A85" s="167">
        <v>43691.103009259328</v>
      </c>
      <c r="B85" s="168">
        <v>1000</v>
      </c>
      <c r="C85" s="174" t="s">
        <v>674</v>
      </c>
      <c r="D85" s="170" t="s">
        <v>32</v>
      </c>
    </row>
    <row r="86" spans="1:4" ht="15" customHeight="1" x14ac:dyDescent="0.25">
      <c r="A86" s="167">
        <v>43691.125393518712</v>
      </c>
      <c r="B86" s="168">
        <v>2500</v>
      </c>
      <c r="C86" s="174" t="s">
        <v>757</v>
      </c>
      <c r="D86" s="170" t="s">
        <v>32</v>
      </c>
    </row>
    <row r="87" spans="1:4" ht="15" customHeight="1" x14ac:dyDescent="0.25">
      <c r="A87" s="167">
        <v>43692.098888888955</v>
      </c>
      <c r="B87" s="168">
        <v>30</v>
      </c>
      <c r="C87" s="174" t="s">
        <v>675</v>
      </c>
      <c r="D87" s="170" t="s">
        <v>32</v>
      </c>
    </row>
    <row r="88" spans="1:4" ht="15" customHeight="1" x14ac:dyDescent="0.25">
      <c r="A88" s="167">
        <v>43692.066250000149</v>
      </c>
      <c r="B88" s="168">
        <v>100</v>
      </c>
      <c r="C88" s="174" t="s">
        <v>676</v>
      </c>
      <c r="D88" s="170" t="s">
        <v>32</v>
      </c>
    </row>
    <row r="89" spans="1:4" ht="15" customHeight="1" x14ac:dyDescent="0.25">
      <c r="A89" s="167">
        <v>43692.099710647948</v>
      </c>
      <c r="B89" s="168">
        <v>236.3</v>
      </c>
      <c r="C89" s="174" t="s">
        <v>677</v>
      </c>
      <c r="D89" s="170" t="s">
        <v>32</v>
      </c>
    </row>
    <row r="90" spans="1:4" ht="15" customHeight="1" x14ac:dyDescent="0.25">
      <c r="A90" s="167">
        <v>43692.071909722406</v>
      </c>
      <c r="B90" s="168">
        <v>500</v>
      </c>
      <c r="C90" s="174" t="s">
        <v>664</v>
      </c>
      <c r="D90" s="170" t="s">
        <v>32</v>
      </c>
    </row>
    <row r="91" spans="1:4" ht="15" customHeight="1" x14ac:dyDescent="0.25">
      <c r="A91" s="167">
        <v>43692.080509259365</v>
      </c>
      <c r="B91" s="168">
        <v>500</v>
      </c>
      <c r="C91" s="174" t="s">
        <v>611</v>
      </c>
      <c r="D91" s="170" t="s">
        <v>32</v>
      </c>
    </row>
    <row r="92" spans="1:4" ht="15" customHeight="1" x14ac:dyDescent="0.25">
      <c r="A92" s="167">
        <v>43692.080023148097</v>
      </c>
      <c r="B92" s="168">
        <v>1000</v>
      </c>
      <c r="C92" s="174" t="s">
        <v>678</v>
      </c>
      <c r="D92" s="170" t="s">
        <v>32</v>
      </c>
    </row>
    <row r="93" spans="1:4" ht="15" customHeight="1" x14ac:dyDescent="0.25">
      <c r="A93" s="167">
        <v>43693.084155092482</v>
      </c>
      <c r="B93" s="168">
        <v>20</v>
      </c>
      <c r="C93" s="174" t="s">
        <v>679</v>
      </c>
      <c r="D93" s="170" t="s">
        <v>32</v>
      </c>
    </row>
    <row r="94" spans="1:4" ht="15" customHeight="1" x14ac:dyDescent="0.25">
      <c r="A94" s="167">
        <v>43693.069953703787</v>
      </c>
      <c r="B94" s="168">
        <v>100</v>
      </c>
      <c r="C94" s="174" t="s">
        <v>680</v>
      </c>
      <c r="D94" s="170" t="s">
        <v>32</v>
      </c>
    </row>
    <row r="95" spans="1:4" ht="15" customHeight="1" x14ac:dyDescent="0.25">
      <c r="A95" s="167">
        <v>43693.073344907258</v>
      </c>
      <c r="B95" s="168">
        <v>100</v>
      </c>
      <c r="C95" s="174" t="s">
        <v>681</v>
      </c>
      <c r="D95" s="170" t="s">
        <v>32</v>
      </c>
    </row>
    <row r="96" spans="1:4" ht="15" customHeight="1" x14ac:dyDescent="0.25">
      <c r="A96" s="167">
        <v>43693.057326389011</v>
      </c>
      <c r="B96" s="168">
        <v>500</v>
      </c>
      <c r="C96" s="174" t="s">
        <v>682</v>
      </c>
      <c r="D96" s="170" t="s">
        <v>32</v>
      </c>
    </row>
    <row r="97" spans="1:4" ht="15" customHeight="1" x14ac:dyDescent="0.25">
      <c r="A97" s="167">
        <v>43693.062291666865</v>
      </c>
      <c r="B97" s="168">
        <v>500</v>
      </c>
      <c r="C97" s="174" t="s">
        <v>758</v>
      </c>
      <c r="D97" s="170" t="s">
        <v>32</v>
      </c>
    </row>
    <row r="98" spans="1:4" ht="15" customHeight="1" x14ac:dyDescent="0.25">
      <c r="A98" s="167">
        <v>43693.095856481697</v>
      </c>
      <c r="B98" s="168">
        <v>1000</v>
      </c>
      <c r="C98" s="174" t="s">
        <v>683</v>
      </c>
      <c r="D98" s="170" t="s">
        <v>32</v>
      </c>
    </row>
    <row r="99" spans="1:4" ht="15" customHeight="1" x14ac:dyDescent="0.25">
      <c r="A99" s="167">
        <v>43695.52766203694</v>
      </c>
      <c r="B99" s="168">
        <v>50</v>
      </c>
      <c r="C99" s="174" t="s">
        <v>684</v>
      </c>
      <c r="D99" s="170" t="s">
        <v>32</v>
      </c>
    </row>
    <row r="100" spans="1:4" ht="15" customHeight="1" x14ac:dyDescent="0.25">
      <c r="A100" s="167">
        <v>43695.524710648227</v>
      </c>
      <c r="B100" s="168">
        <v>60</v>
      </c>
      <c r="C100" s="174" t="s">
        <v>685</v>
      </c>
      <c r="D100" s="170" t="s">
        <v>32</v>
      </c>
    </row>
    <row r="101" spans="1:4" ht="15" customHeight="1" x14ac:dyDescent="0.25">
      <c r="A101" s="167">
        <v>43695.529432870448</v>
      </c>
      <c r="B101" s="168">
        <v>60</v>
      </c>
      <c r="C101" s="174" t="s">
        <v>686</v>
      </c>
      <c r="D101" s="170" t="s">
        <v>32</v>
      </c>
    </row>
    <row r="102" spans="1:4" ht="15" customHeight="1" x14ac:dyDescent="0.25">
      <c r="A102" s="167">
        <v>43695.538657407276</v>
      </c>
      <c r="B102" s="168">
        <v>60</v>
      </c>
      <c r="C102" s="174" t="s">
        <v>687</v>
      </c>
      <c r="D102" s="170" t="s">
        <v>32</v>
      </c>
    </row>
    <row r="103" spans="1:4" ht="15" customHeight="1" x14ac:dyDescent="0.25">
      <c r="A103" s="167">
        <v>43695.544027777854</v>
      </c>
      <c r="B103" s="168">
        <v>60</v>
      </c>
      <c r="C103" s="174" t="s">
        <v>688</v>
      </c>
      <c r="D103" s="170" t="s">
        <v>32</v>
      </c>
    </row>
    <row r="104" spans="1:4" ht="15" customHeight="1" x14ac:dyDescent="0.25">
      <c r="A104" s="167">
        <v>43695.534988426138</v>
      </c>
      <c r="B104" s="168">
        <v>61</v>
      </c>
      <c r="C104" s="174" t="s">
        <v>689</v>
      </c>
      <c r="D104" s="170" t="s">
        <v>32</v>
      </c>
    </row>
    <row r="105" spans="1:4" ht="15" customHeight="1" x14ac:dyDescent="0.25">
      <c r="A105" s="167">
        <v>43695.528113425709</v>
      </c>
      <c r="B105" s="168">
        <v>100</v>
      </c>
      <c r="C105" s="174" t="s">
        <v>690</v>
      </c>
      <c r="D105" s="170" t="s">
        <v>32</v>
      </c>
    </row>
    <row r="106" spans="1:4" ht="15" customHeight="1" x14ac:dyDescent="0.25">
      <c r="A106" s="167">
        <v>43695.536400462966</v>
      </c>
      <c r="B106" s="168">
        <v>100</v>
      </c>
      <c r="C106" s="174" t="s">
        <v>759</v>
      </c>
      <c r="D106" s="170" t="s">
        <v>32</v>
      </c>
    </row>
    <row r="107" spans="1:4" ht="15" customHeight="1" x14ac:dyDescent="0.25">
      <c r="A107" s="167">
        <v>43695.545659722295</v>
      </c>
      <c r="B107" s="168">
        <v>100</v>
      </c>
      <c r="C107" s="174" t="s">
        <v>691</v>
      </c>
      <c r="D107" s="170" t="s">
        <v>32</v>
      </c>
    </row>
    <row r="108" spans="1:4" ht="15" customHeight="1" x14ac:dyDescent="0.25">
      <c r="A108" s="167">
        <v>43695.554664351977</v>
      </c>
      <c r="B108" s="168">
        <v>250</v>
      </c>
      <c r="C108" s="174" t="s">
        <v>692</v>
      </c>
      <c r="D108" s="170" t="s">
        <v>32</v>
      </c>
    </row>
    <row r="109" spans="1:4" ht="15" customHeight="1" x14ac:dyDescent="0.25">
      <c r="A109" s="167">
        <v>43695.524664351717</v>
      </c>
      <c r="B109" s="168">
        <v>1000</v>
      </c>
      <c r="C109" s="174" t="s">
        <v>693</v>
      </c>
      <c r="D109" s="170" t="s">
        <v>32</v>
      </c>
    </row>
    <row r="110" spans="1:4" ht="15" customHeight="1" x14ac:dyDescent="0.25">
      <c r="A110" s="167">
        <v>43695.535648148041</v>
      </c>
      <c r="B110" s="168">
        <v>7000</v>
      </c>
      <c r="C110" s="174" t="s">
        <v>694</v>
      </c>
      <c r="D110" s="170" t="s">
        <v>32</v>
      </c>
    </row>
    <row r="111" spans="1:4" ht="15" customHeight="1" x14ac:dyDescent="0.25">
      <c r="A111" s="167">
        <v>43696.08677083347</v>
      </c>
      <c r="B111" s="168">
        <v>60</v>
      </c>
      <c r="C111" s="174" t="s">
        <v>695</v>
      </c>
      <c r="D111" s="170" t="s">
        <v>32</v>
      </c>
    </row>
    <row r="112" spans="1:4" ht="15" customHeight="1" x14ac:dyDescent="0.25">
      <c r="A112" s="167">
        <v>43696.094768518582</v>
      </c>
      <c r="B112" s="168">
        <v>60</v>
      </c>
      <c r="C112" s="174" t="s">
        <v>696</v>
      </c>
      <c r="D112" s="170" t="s">
        <v>32</v>
      </c>
    </row>
    <row r="113" spans="1:4" ht="15" customHeight="1" x14ac:dyDescent="0.25">
      <c r="A113" s="167">
        <v>43696.106018518563</v>
      </c>
      <c r="B113" s="168">
        <v>60</v>
      </c>
      <c r="C113" s="174" t="s">
        <v>697</v>
      </c>
      <c r="D113" s="170" t="s">
        <v>32</v>
      </c>
    </row>
    <row r="114" spans="1:4" ht="15" customHeight="1" x14ac:dyDescent="0.25">
      <c r="A114" s="167">
        <v>43696.131608796306</v>
      </c>
      <c r="B114" s="168">
        <v>60</v>
      </c>
      <c r="C114" s="174" t="s">
        <v>698</v>
      </c>
      <c r="D114" s="170" t="s">
        <v>32</v>
      </c>
    </row>
    <row r="115" spans="1:4" ht="15" customHeight="1" x14ac:dyDescent="0.25">
      <c r="A115" s="167">
        <v>43696.125</v>
      </c>
      <c r="B115" s="168">
        <v>250</v>
      </c>
      <c r="C115" s="174" t="s">
        <v>621</v>
      </c>
      <c r="D115" s="170" t="s">
        <v>32</v>
      </c>
    </row>
    <row r="116" spans="1:4" ht="15" customHeight="1" x14ac:dyDescent="0.25">
      <c r="A116" s="167">
        <v>43696.087488425896</v>
      </c>
      <c r="B116" s="168">
        <v>300</v>
      </c>
      <c r="C116" s="174" t="s">
        <v>699</v>
      </c>
      <c r="D116" s="170" t="s">
        <v>32</v>
      </c>
    </row>
    <row r="117" spans="1:4" ht="15" customHeight="1" x14ac:dyDescent="0.25">
      <c r="A117" s="167">
        <v>43696.092476851773</v>
      </c>
      <c r="B117" s="168">
        <v>1000</v>
      </c>
      <c r="C117" s="174" t="s">
        <v>700</v>
      </c>
      <c r="D117" s="170" t="s">
        <v>32</v>
      </c>
    </row>
    <row r="118" spans="1:4" ht="15" customHeight="1" x14ac:dyDescent="0.25">
      <c r="A118" s="167">
        <v>43697.08886574069</v>
      </c>
      <c r="B118" s="168">
        <v>200</v>
      </c>
      <c r="C118" s="174" t="s">
        <v>701</v>
      </c>
      <c r="D118" s="170" t="s">
        <v>32</v>
      </c>
    </row>
    <row r="119" spans="1:4" ht="15" customHeight="1" x14ac:dyDescent="0.25">
      <c r="A119" s="167">
        <v>43697.091817129403</v>
      </c>
      <c r="B119" s="168">
        <v>200</v>
      </c>
      <c r="C119" s="174" t="s">
        <v>702</v>
      </c>
      <c r="D119" s="170" t="s">
        <v>32</v>
      </c>
    </row>
    <row r="120" spans="1:4" ht="15" customHeight="1" x14ac:dyDescent="0.25">
      <c r="A120" s="167">
        <v>43697.086284722202</v>
      </c>
      <c r="B120" s="168">
        <v>400</v>
      </c>
      <c r="C120" s="174" t="s">
        <v>703</v>
      </c>
      <c r="D120" s="170" t="s">
        <v>32</v>
      </c>
    </row>
    <row r="121" spans="1:4" ht="15" customHeight="1" x14ac:dyDescent="0.25">
      <c r="A121" s="167">
        <v>43697.122256944422</v>
      </c>
      <c r="B121" s="168">
        <v>500</v>
      </c>
      <c r="C121" s="174" t="s">
        <v>704</v>
      </c>
      <c r="D121" s="170" t="s">
        <v>32</v>
      </c>
    </row>
    <row r="122" spans="1:4" ht="15" customHeight="1" x14ac:dyDescent="0.25">
      <c r="A122" s="167">
        <v>43698.079236111138</v>
      </c>
      <c r="B122" s="168">
        <v>25</v>
      </c>
      <c r="C122" s="174" t="s">
        <v>705</v>
      </c>
      <c r="D122" s="170" t="s">
        <v>32</v>
      </c>
    </row>
    <row r="123" spans="1:4" ht="15" customHeight="1" x14ac:dyDescent="0.25">
      <c r="A123" s="167">
        <v>43698.120173611213</v>
      </c>
      <c r="B123" s="168">
        <v>50</v>
      </c>
      <c r="C123" s="174" t="s">
        <v>706</v>
      </c>
      <c r="D123" s="170" t="s">
        <v>32</v>
      </c>
    </row>
    <row r="124" spans="1:4" ht="15" customHeight="1" x14ac:dyDescent="0.25">
      <c r="A124" s="167">
        <v>43698.064247685019</v>
      </c>
      <c r="B124" s="168">
        <v>100</v>
      </c>
      <c r="C124" s="174" t="s">
        <v>707</v>
      </c>
      <c r="D124" s="170" t="s">
        <v>32</v>
      </c>
    </row>
    <row r="125" spans="1:4" ht="15" customHeight="1" x14ac:dyDescent="0.25">
      <c r="A125" s="167">
        <v>43698.069432870485</v>
      </c>
      <c r="B125" s="168">
        <v>100</v>
      </c>
      <c r="C125" s="174" t="s">
        <v>708</v>
      </c>
      <c r="D125" s="170" t="s">
        <v>32</v>
      </c>
    </row>
    <row r="126" spans="1:4" ht="15" customHeight="1" x14ac:dyDescent="0.25">
      <c r="A126" s="167">
        <v>43698.074733796064</v>
      </c>
      <c r="B126" s="168">
        <v>100</v>
      </c>
      <c r="C126" s="174" t="s">
        <v>709</v>
      </c>
      <c r="D126" s="170" t="s">
        <v>32</v>
      </c>
    </row>
    <row r="127" spans="1:4" ht="15" customHeight="1" x14ac:dyDescent="0.25">
      <c r="A127" s="167">
        <v>43698.080914351624</v>
      </c>
      <c r="B127" s="168">
        <v>150</v>
      </c>
      <c r="C127" s="174" t="s">
        <v>710</v>
      </c>
      <c r="D127" s="170" t="s">
        <v>32</v>
      </c>
    </row>
    <row r="128" spans="1:4" ht="15" customHeight="1" x14ac:dyDescent="0.25">
      <c r="A128" s="167">
        <v>43698.071354166605</v>
      </c>
      <c r="B128" s="168">
        <v>350</v>
      </c>
      <c r="C128" s="174" t="s">
        <v>711</v>
      </c>
      <c r="D128" s="170" t="s">
        <v>32</v>
      </c>
    </row>
    <row r="129" spans="1:4" ht="15" customHeight="1" x14ac:dyDescent="0.25">
      <c r="A129" s="167">
        <v>43698.126736111008</v>
      </c>
      <c r="B129" s="168">
        <v>500</v>
      </c>
      <c r="C129" s="174" t="s">
        <v>712</v>
      </c>
      <c r="D129" s="170" t="s">
        <v>32</v>
      </c>
    </row>
    <row r="130" spans="1:4" ht="15" customHeight="1" x14ac:dyDescent="0.25">
      <c r="A130" s="167">
        <v>43698.075925925747</v>
      </c>
      <c r="B130" s="168">
        <v>1000</v>
      </c>
      <c r="C130" s="174" t="s">
        <v>713</v>
      </c>
      <c r="D130" s="170" t="s">
        <v>32</v>
      </c>
    </row>
    <row r="131" spans="1:4" ht="15" customHeight="1" x14ac:dyDescent="0.25">
      <c r="A131" s="167">
        <v>43699.068298611324</v>
      </c>
      <c r="B131" s="168">
        <v>250</v>
      </c>
      <c r="C131" s="174" t="s">
        <v>714</v>
      </c>
      <c r="D131" s="170" t="s">
        <v>753</v>
      </c>
    </row>
    <row r="132" spans="1:4" ht="15" customHeight="1" x14ac:dyDescent="0.25">
      <c r="A132" s="167">
        <v>43699.0574884261</v>
      </c>
      <c r="B132" s="168">
        <v>300</v>
      </c>
      <c r="C132" s="174" t="s">
        <v>715</v>
      </c>
      <c r="D132" s="170" t="s">
        <v>32</v>
      </c>
    </row>
    <row r="133" spans="1:4" ht="15" customHeight="1" x14ac:dyDescent="0.25">
      <c r="A133" s="167">
        <v>43699.072025462985</v>
      </c>
      <c r="B133" s="168">
        <v>300</v>
      </c>
      <c r="C133" s="174" t="s">
        <v>716</v>
      </c>
      <c r="D133" s="170" t="s">
        <v>32</v>
      </c>
    </row>
    <row r="134" spans="1:4" ht="15" customHeight="1" x14ac:dyDescent="0.25">
      <c r="A134" s="167">
        <v>43699.065069444478</v>
      </c>
      <c r="B134" s="168">
        <v>400</v>
      </c>
      <c r="C134" s="174" t="s">
        <v>717</v>
      </c>
      <c r="D134" s="170" t="s">
        <v>32</v>
      </c>
    </row>
    <row r="135" spans="1:4" ht="15" customHeight="1" x14ac:dyDescent="0.25">
      <c r="A135" s="167">
        <v>43699.068692129571</v>
      </c>
      <c r="B135" s="168">
        <v>500</v>
      </c>
      <c r="C135" s="174" t="s">
        <v>611</v>
      </c>
      <c r="D135" s="170" t="s">
        <v>32</v>
      </c>
    </row>
    <row r="136" spans="1:4" ht="15" customHeight="1" x14ac:dyDescent="0.25">
      <c r="A136" s="167">
        <v>43699.080821759067</v>
      </c>
      <c r="B136" s="168">
        <v>500</v>
      </c>
      <c r="C136" s="174" t="s">
        <v>699</v>
      </c>
      <c r="D136" s="172" t="s">
        <v>76</v>
      </c>
    </row>
    <row r="137" spans="1:4" ht="15" customHeight="1" x14ac:dyDescent="0.25">
      <c r="A137" s="167">
        <v>43700.072974537034</v>
      </c>
      <c r="B137" s="168">
        <v>100</v>
      </c>
      <c r="C137" s="173" t="s">
        <v>763</v>
      </c>
      <c r="D137" s="170" t="s">
        <v>32</v>
      </c>
    </row>
    <row r="138" spans="1:4" ht="15" customHeight="1" x14ac:dyDescent="0.25">
      <c r="A138" s="167">
        <v>43700.072974537034</v>
      </c>
      <c r="B138" s="168">
        <v>200</v>
      </c>
      <c r="C138" s="174" t="s">
        <v>718</v>
      </c>
      <c r="D138" s="170" t="s">
        <v>32</v>
      </c>
    </row>
    <row r="139" spans="1:4" ht="15" customHeight="1" x14ac:dyDescent="0.25">
      <c r="A139" s="167">
        <v>43700.069606481586</v>
      </c>
      <c r="B139" s="168">
        <v>300</v>
      </c>
      <c r="C139" s="174" t="s">
        <v>719</v>
      </c>
      <c r="D139" s="170" t="s">
        <v>32</v>
      </c>
    </row>
    <row r="140" spans="1:4" ht="15" customHeight="1" x14ac:dyDescent="0.25">
      <c r="A140" s="167">
        <v>43700.101701389067</v>
      </c>
      <c r="B140" s="168">
        <v>1000</v>
      </c>
      <c r="C140" s="174" t="s">
        <v>720</v>
      </c>
      <c r="D140" s="170" t="s">
        <v>32</v>
      </c>
    </row>
    <row r="141" spans="1:4" ht="15" customHeight="1" x14ac:dyDescent="0.25">
      <c r="A141" s="167">
        <v>43702.436678240541</v>
      </c>
      <c r="B141" s="168">
        <v>50</v>
      </c>
      <c r="C141" s="174" t="s">
        <v>721</v>
      </c>
      <c r="D141" s="170" t="s">
        <v>32</v>
      </c>
    </row>
    <row r="142" spans="1:4" ht="15" customHeight="1" x14ac:dyDescent="0.25">
      <c r="A142" s="167">
        <v>43702.451307870448</v>
      </c>
      <c r="B142" s="168">
        <v>75</v>
      </c>
      <c r="C142" s="174" t="s">
        <v>722</v>
      </c>
      <c r="D142" s="170" t="s">
        <v>32</v>
      </c>
    </row>
    <row r="143" spans="1:4" ht="15" customHeight="1" x14ac:dyDescent="0.25">
      <c r="A143" s="167">
        <v>43702.437893518712</v>
      </c>
      <c r="B143" s="168">
        <v>100</v>
      </c>
      <c r="C143" s="174" t="s">
        <v>723</v>
      </c>
      <c r="D143" s="170" t="s">
        <v>32</v>
      </c>
    </row>
    <row r="144" spans="1:4" ht="15" customHeight="1" x14ac:dyDescent="0.25">
      <c r="A144" s="167">
        <v>43702.442673610989</v>
      </c>
      <c r="B144" s="168">
        <v>100</v>
      </c>
      <c r="C144" s="174" t="s">
        <v>724</v>
      </c>
      <c r="D144" s="170" t="s">
        <v>32</v>
      </c>
    </row>
    <row r="145" spans="1:4" ht="15" customHeight="1" x14ac:dyDescent="0.25">
      <c r="A145" s="167">
        <v>43702.430439814925</v>
      </c>
      <c r="B145" s="168">
        <v>200</v>
      </c>
      <c r="C145" s="174" t="s">
        <v>500</v>
      </c>
      <c r="D145" s="170" t="s">
        <v>32</v>
      </c>
    </row>
    <row r="146" spans="1:4" ht="15" customHeight="1" x14ac:dyDescent="0.25">
      <c r="A146" s="167">
        <v>43702.431909722276</v>
      </c>
      <c r="B146" s="168">
        <v>200</v>
      </c>
      <c r="C146" s="174" t="s">
        <v>725</v>
      </c>
      <c r="D146" s="170" t="s">
        <v>32</v>
      </c>
    </row>
    <row r="147" spans="1:4" ht="15" customHeight="1" x14ac:dyDescent="0.25">
      <c r="A147" s="167">
        <v>43702.441516203806</v>
      </c>
      <c r="B147" s="168">
        <v>500</v>
      </c>
      <c r="C147" s="174" t="s">
        <v>726</v>
      </c>
      <c r="D147" s="170" t="s">
        <v>32</v>
      </c>
    </row>
    <row r="148" spans="1:4" ht="15" customHeight="1" x14ac:dyDescent="0.25">
      <c r="A148" s="167">
        <v>43702.444305555429</v>
      </c>
      <c r="B148" s="168">
        <v>500</v>
      </c>
      <c r="C148" s="174" t="s">
        <v>727</v>
      </c>
      <c r="D148" s="170" t="s">
        <v>32</v>
      </c>
    </row>
    <row r="149" spans="1:4" ht="15" customHeight="1" x14ac:dyDescent="0.25">
      <c r="A149" s="167">
        <v>43703.095810185187</v>
      </c>
      <c r="B149" s="168">
        <v>200</v>
      </c>
      <c r="C149" s="174" t="s">
        <v>728</v>
      </c>
      <c r="D149" s="170" t="s">
        <v>32</v>
      </c>
    </row>
    <row r="150" spans="1:4" ht="15" customHeight="1" x14ac:dyDescent="0.25">
      <c r="A150" s="167">
        <v>43703.108287036885</v>
      </c>
      <c r="B150" s="168">
        <v>200</v>
      </c>
      <c r="C150" s="174" t="s">
        <v>729</v>
      </c>
      <c r="D150" s="170" t="s">
        <v>32</v>
      </c>
    </row>
    <row r="151" spans="1:4" ht="15" customHeight="1" x14ac:dyDescent="0.25">
      <c r="A151" s="167">
        <v>43703.090127314907</v>
      </c>
      <c r="B151" s="168">
        <v>250</v>
      </c>
      <c r="C151" s="174" t="s">
        <v>621</v>
      </c>
      <c r="D151" s="170" t="s">
        <v>32</v>
      </c>
    </row>
    <row r="152" spans="1:4" ht="15" customHeight="1" x14ac:dyDescent="0.25">
      <c r="A152" s="167">
        <v>43703.090543981642</v>
      </c>
      <c r="B152" s="168">
        <v>2500</v>
      </c>
      <c r="C152" s="174" t="s">
        <v>664</v>
      </c>
      <c r="D152" s="170" t="s">
        <v>32</v>
      </c>
    </row>
    <row r="153" spans="1:4" ht="15" customHeight="1" x14ac:dyDescent="0.25">
      <c r="A153" s="167">
        <v>43704.070370370522</v>
      </c>
      <c r="B153" s="168">
        <v>60</v>
      </c>
      <c r="C153" s="174" t="s">
        <v>730</v>
      </c>
      <c r="D153" s="170" t="s">
        <v>32</v>
      </c>
    </row>
    <row r="154" spans="1:4" ht="15" customHeight="1" x14ac:dyDescent="0.25">
      <c r="A154" s="167">
        <v>43704.071180555504</v>
      </c>
      <c r="B154" s="168">
        <v>100</v>
      </c>
      <c r="C154" s="174" t="s">
        <v>731</v>
      </c>
      <c r="D154" s="170" t="s">
        <v>32</v>
      </c>
    </row>
    <row r="155" spans="1:4" ht="15" customHeight="1" x14ac:dyDescent="0.25">
      <c r="A155" s="167">
        <v>43704.055636574049</v>
      </c>
      <c r="B155" s="168">
        <v>400</v>
      </c>
      <c r="C155" s="174" t="s">
        <v>732</v>
      </c>
      <c r="D155" s="170" t="s">
        <v>769</v>
      </c>
    </row>
    <row r="156" spans="1:4" ht="15" customHeight="1" x14ac:dyDescent="0.25">
      <c r="A156" s="167">
        <v>43704.061944444664</v>
      </c>
      <c r="B156" s="168">
        <v>1100</v>
      </c>
      <c r="C156" s="174" t="s">
        <v>733</v>
      </c>
      <c r="D156" s="170" t="s">
        <v>32</v>
      </c>
    </row>
    <row r="157" spans="1:4" ht="15" customHeight="1" x14ac:dyDescent="0.25">
      <c r="A157" s="167">
        <v>43706.067881944589</v>
      </c>
      <c r="B157" s="168">
        <v>150</v>
      </c>
      <c r="C157" s="174" t="s">
        <v>734</v>
      </c>
      <c r="D157" s="170" t="s">
        <v>32</v>
      </c>
    </row>
    <row r="158" spans="1:4" ht="15" customHeight="1" x14ac:dyDescent="0.25">
      <c r="A158" s="167">
        <v>43706.071724536829</v>
      </c>
      <c r="B158" s="168">
        <v>500</v>
      </c>
      <c r="C158" s="174" t="s">
        <v>735</v>
      </c>
      <c r="D158" s="170" t="s">
        <v>32</v>
      </c>
    </row>
    <row r="159" spans="1:4" ht="15" customHeight="1" x14ac:dyDescent="0.25">
      <c r="A159" s="167">
        <v>43706.071724536829</v>
      </c>
      <c r="B159" s="168">
        <v>100</v>
      </c>
      <c r="C159" s="173" t="s">
        <v>736</v>
      </c>
      <c r="D159" s="170" t="s">
        <v>32</v>
      </c>
    </row>
    <row r="160" spans="1:4" ht="15" customHeight="1" x14ac:dyDescent="0.25">
      <c r="A160" s="167">
        <v>43706.071828703862</v>
      </c>
      <c r="B160" s="168">
        <v>500</v>
      </c>
      <c r="C160" s="174" t="s">
        <v>737</v>
      </c>
      <c r="D160" s="170" t="s">
        <v>32</v>
      </c>
    </row>
    <row r="161" spans="1:5" ht="15" customHeight="1" x14ac:dyDescent="0.25">
      <c r="A161" s="167">
        <v>43706.080000000075</v>
      </c>
      <c r="B161" s="168">
        <v>500</v>
      </c>
      <c r="C161" s="174" t="s">
        <v>738</v>
      </c>
      <c r="D161" s="170" t="s">
        <v>32</v>
      </c>
    </row>
    <row r="162" spans="1:5" ht="15" customHeight="1" x14ac:dyDescent="0.25">
      <c r="A162" s="167">
        <v>43706.08773148153</v>
      </c>
      <c r="B162" s="168">
        <v>500</v>
      </c>
      <c r="C162" s="174" t="s">
        <v>739</v>
      </c>
      <c r="D162" s="170" t="s">
        <v>32</v>
      </c>
    </row>
    <row r="163" spans="1:5" ht="15" customHeight="1" x14ac:dyDescent="0.25">
      <c r="A163" s="167">
        <v>43707.081400462892</v>
      </c>
      <c r="B163" s="168">
        <v>215.26</v>
      </c>
      <c r="C163" s="174" t="s">
        <v>740</v>
      </c>
      <c r="D163" s="170" t="s">
        <v>32</v>
      </c>
    </row>
    <row r="164" spans="1:5" ht="15" customHeight="1" x14ac:dyDescent="0.25">
      <c r="A164" s="100" t="s">
        <v>23</v>
      </c>
      <c r="B164" s="97">
        <f>SUM(B11:B163)</f>
        <v>82642.559999999998</v>
      </c>
      <c r="C164" s="125"/>
      <c r="D164" s="92"/>
    </row>
    <row r="165" spans="1:5" ht="15" customHeight="1" x14ac:dyDescent="0.25">
      <c r="A165" s="210" t="s">
        <v>59</v>
      </c>
      <c r="B165" s="211"/>
      <c r="C165" s="211"/>
      <c r="D165" s="212"/>
    </row>
    <row r="166" spans="1:5" s="59" customFormat="1" ht="15" customHeight="1" x14ac:dyDescent="0.25">
      <c r="A166" s="54">
        <v>43690</v>
      </c>
      <c r="B166" s="119">
        <v>10400</v>
      </c>
      <c r="C166" s="216" t="s">
        <v>742</v>
      </c>
      <c r="D166" s="216"/>
    </row>
    <row r="167" spans="1:5" s="59" customFormat="1" ht="15" customHeight="1" x14ac:dyDescent="0.25">
      <c r="A167" s="54">
        <v>43690</v>
      </c>
      <c r="B167" s="120">
        <v>15800</v>
      </c>
      <c r="C167" s="217" t="s">
        <v>743</v>
      </c>
      <c r="D167" s="217"/>
    </row>
    <row r="168" spans="1:5" s="59" customFormat="1" ht="15" customHeight="1" x14ac:dyDescent="0.25">
      <c r="A168" s="54">
        <v>43690</v>
      </c>
      <c r="B168" s="120">
        <v>5300</v>
      </c>
      <c r="C168" s="217" t="s">
        <v>744</v>
      </c>
      <c r="D168" s="217"/>
    </row>
    <row r="169" spans="1:5" s="59" customFormat="1" ht="15" customHeight="1" x14ac:dyDescent="0.25">
      <c r="A169" s="54">
        <v>43706</v>
      </c>
      <c r="B169" s="120">
        <v>5500</v>
      </c>
      <c r="C169" s="218" t="s">
        <v>745</v>
      </c>
      <c r="D169" s="218"/>
    </row>
    <row r="170" spans="1:5" s="59" customFormat="1" ht="15" customHeight="1" x14ac:dyDescent="0.25">
      <c r="A170" s="54">
        <v>43706</v>
      </c>
      <c r="B170" s="121">
        <v>5590.5</v>
      </c>
      <c r="C170" s="217" t="s">
        <v>746</v>
      </c>
      <c r="D170" s="217"/>
    </row>
    <row r="171" spans="1:5" s="59" customFormat="1" ht="15" customHeight="1" x14ac:dyDescent="0.25">
      <c r="A171" s="54">
        <v>43706</v>
      </c>
      <c r="B171" s="120">
        <v>409.5</v>
      </c>
      <c r="C171" s="217" t="s">
        <v>747</v>
      </c>
      <c r="D171" s="217"/>
    </row>
    <row r="172" spans="1:5" s="59" customFormat="1" ht="15" customHeight="1" x14ac:dyDescent="0.25">
      <c r="A172" s="100" t="s">
        <v>23</v>
      </c>
      <c r="B172" s="97">
        <f>SUM(B166:B171)</f>
        <v>43000</v>
      </c>
      <c r="C172" s="205"/>
      <c r="D172" s="206"/>
    </row>
    <row r="173" spans="1:5" ht="15" customHeight="1" x14ac:dyDescent="0.25">
      <c r="A173" s="207" t="s">
        <v>60</v>
      </c>
      <c r="B173" s="208"/>
      <c r="C173" s="208"/>
      <c r="D173" s="209"/>
      <c r="E173" s="30"/>
    </row>
    <row r="174" spans="1:5" ht="15" customHeight="1" x14ac:dyDescent="0.25">
      <c r="A174" s="54">
        <v>43706</v>
      </c>
      <c r="B174" s="120">
        <v>8324.7999999999993</v>
      </c>
      <c r="C174" s="219" t="s">
        <v>748</v>
      </c>
      <c r="D174" s="220"/>
      <c r="E174" s="30"/>
    </row>
    <row r="175" spans="1:5" ht="15" customHeight="1" x14ac:dyDescent="0.25">
      <c r="A175" s="100" t="s">
        <v>23</v>
      </c>
      <c r="B175" s="102">
        <f>SUM(B174:B174)</f>
        <v>8324.7999999999993</v>
      </c>
      <c r="C175" s="205"/>
      <c r="D175" s="206"/>
    </row>
    <row r="176" spans="1:5" ht="15" customHeight="1" x14ac:dyDescent="0.25">
      <c r="A176" s="225" t="s">
        <v>61</v>
      </c>
      <c r="B176" s="226"/>
      <c r="C176" s="226"/>
      <c r="D176" s="227"/>
    </row>
    <row r="177" spans="1:4" ht="15" customHeight="1" x14ac:dyDescent="0.25">
      <c r="A177" s="178" t="s">
        <v>559</v>
      </c>
      <c r="B177" s="123">
        <v>1166708.3500000001</v>
      </c>
      <c r="C177" s="228" t="s">
        <v>92</v>
      </c>
      <c r="D177" s="228"/>
    </row>
    <row r="178" spans="1:4" ht="15" customHeight="1" x14ac:dyDescent="0.25">
      <c r="A178" s="84" t="s">
        <v>750</v>
      </c>
      <c r="B178" s="87">
        <v>243363</v>
      </c>
      <c r="C178" s="223" t="s">
        <v>749</v>
      </c>
      <c r="D178" s="224"/>
    </row>
    <row r="179" spans="1:4" ht="15" customHeight="1" x14ac:dyDescent="0.25">
      <c r="A179" s="60">
        <v>43697</v>
      </c>
      <c r="B179" s="123">
        <v>3734.13</v>
      </c>
      <c r="C179" s="228" t="s">
        <v>771</v>
      </c>
      <c r="D179" s="228"/>
    </row>
    <row r="180" spans="1:4" ht="15" customHeight="1" x14ac:dyDescent="0.25">
      <c r="A180" s="178" t="s">
        <v>559</v>
      </c>
      <c r="B180" s="87">
        <v>27956</v>
      </c>
      <c r="C180" s="223" t="s">
        <v>91</v>
      </c>
      <c r="D180" s="224"/>
    </row>
    <row r="181" spans="1:4" ht="15" customHeight="1" x14ac:dyDescent="0.25">
      <c r="A181" s="178" t="s">
        <v>559</v>
      </c>
      <c r="B181" s="87">
        <v>22962.74</v>
      </c>
      <c r="C181" s="223" t="s">
        <v>770</v>
      </c>
      <c r="D181" s="224"/>
    </row>
    <row r="182" spans="1:4" ht="15" customHeight="1" x14ac:dyDescent="0.25">
      <c r="A182" s="100" t="s">
        <v>23</v>
      </c>
      <c r="B182" s="102">
        <f>SUM(B177:B181)</f>
        <v>1464724.22</v>
      </c>
      <c r="C182" s="221"/>
      <c r="D182" s="222"/>
    </row>
    <row r="183" spans="1:4" ht="15" customHeight="1" x14ac:dyDescent="0.25">
      <c r="A183" s="7" t="s">
        <v>64</v>
      </c>
      <c r="B183" s="141">
        <f>B164+B172+B182+B175</f>
        <v>1598691.58</v>
      </c>
      <c r="C183" s="139"/>
      <c r="D183" s="140"/>
    </row>
    <row r="184" spans="1:4" ht="15" customHeight="1" x14ac:dyDescent="0.25">
      <c r="B184" s="30"/>
    </row>
    <row r="185" spans="1:4" ht="15" customHeight="1" x14ac:dyDescent="0.25">
      <c r="A185" s="38"/>
      <c r="C185" s="126"/>
    </row>
    <row r="186" spans="1:4" ht="15" customHeight="1" x14ac:dyDescent="0.25">
      <c r="A186" s="128"/>
    </row>
  </sheetData>
  <sheetProtection formatCells="0" formatColumns="0" formatRows="0" insertColumns="0" insertRows="0" insertHyperlinks="0" deleteColumns="0" deleteRows="0" sort="0" autoFilter="0" pivotTables="0"/>
  <mergeCells count="24">
    <mergeCell ref="B1:D1"/>
    <mergeCell ref="B2:D2"/>
    <mergeCell ref="B4:D4"/>
    <mergeCell ref="B5:D5"/>
    <mergeCell ref="B6:D6"/>
    <mergeCell ref="C182:D182"/>
    <mergeCell ref="C178:D178"/>
    <mergeCell ref="A176:D176"/>
    <mergeCell ref="C180:D180"/>
    <mergeCell ref="C179:D179"/>
    <mergeCell ref="C177:D177"/>
    <mergeCell ref="C181:D181"/>
    <mergeCell ref="C175:D175"/>
    <mergeCell ref="A173:D173"/>
    <mergeCell ref="C172:D172"/>
    <mergeCell ref="A165:D165"/>
    <mergeCell ref="A10:D10"/>
    <mergeCell ref="C166:D166"/>
    <mergeCell ref="C167:D167"/>
    <mergeCell ref="C168:D168"/>
    <mergeCell ref="C169:D169"/>
    <mergeCell ref="C170:D170"/>
    <mergeCell ref="C171:D171"/>
    <mergeCell ref="C174:D17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CloudPayments</vt:lpstr>
      <vt:lpstr>PayPal</vt:lpstr>
      <vt:lpstr>Yandex</vt:lpstr>
      <vt:lpstr>Qiwi</vt:lpstr>
      <vt:lpstr>Смс</vt:lpstr>
      <vt:lpstr>СБ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Юляшка</dc:creator>
  <cp:keywords/>
  <dc:description/>
  <cp:lastModifiedBy>Юля</cp:lastModifiedBy>
  <cp:revision/>
  <cp:lastPrinted>2019-09-16T13:40:03Z</cp:lastPrinted>
  <dcterms:created xsi:type="dcterms:W3CDTF">2019-02-26T11:48:52Z</dcterms:created>
  <dcterms:modified xsi:type="dcterms:W3CDTF">2019-09-18T11:33:10Z</dcterms:modified>
  <cp:category/>
  <cp:contentStatus/>
</cp:coreProperties>
</file>