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1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ly/Desktop/"/>
    </mc:Choice>
  </mc:AlternateContent>
  <xr:revisionPtr revIDLastSave="0" documentId="8_{752C032F-C180-BB46-BF44-28145D2F70C9}" xr6:coauthVersionLast="40" xr6:coauthVersionMax="40" xr10:uidLastSave="{00000000-0000-0000-0000-000000000000}"/>
  <bookViews>
    <workbookView xWindow="280" yWindow="460" windowWidth="28240" windowHeight="16400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СБ" sheetId="5" r:id="rId8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59" i="4" l="1"/>
  <c r="B191" i="5"/>
  <c r="C20" i="1"/>
  <c r="B160" i="4"/>
  <c r="D22" i="6"/>
  <c r="D21" i="6"/>
  <c r="C18" i="8"/>
  <c r="C17" i="8"/>
  <c r="C93" i="11"/>
  <c r="C94" i="11"/>
  <c r="C32" i="10"/>
  <c r="C31" i="10"/>
  <c r="C375" i="13"/>
  <c r="C376" i="13"/>
  <c r="C16" i="1"/>
  <c r="C15" i="1"/>
  <c r="C12" i="1"/>
  <c r="C13" i="1"/>
  <c r="C11" i="1" s="1"/>
  <c r="C14" i="1"/>
  <c r="C17" i="1"/>
  <c r="C19" i="1"/>
  <c r="C23" i="1"/>
  <c r="C22" i="1" s="1"/>
  <c r="C24" i="1"/>
  <c r="C25" i="1"/>
  <c r="C26" i="1"/>
  <c r="C27" i="1"/>
  <c r="C28" i="1"/>
  <c r="C29" i="1"/>
  <c r="C30" i="1"/>
  <c r="C31" i="1"/>
  <c r="C33" i="1" l="1"/>
</calcChain>
</file>

<file path=xl/sharedStrings.xml><?xml version="1.0" encoding="utf-8"?>
<sst xmlns="http://schemas.openxmlformats.org/spreadsheetml/2006/main" count="1517" uniqueCount="794">
  <si>
    <t>Дата</t>
  </si>
  <si>
    <t>Благотворитель</t>
  </si>
  <si>
    <t>Итого</t>
  </si>
  <si>
    <t>Отчет о полученных пожертвованиях</t>
  </si>
  <si>
    <t>Программа "Поддержка приютов"</t>
  </si>
  <si>
    <t>Дата платежа</t>
  </si>
  <si>
    <t>Назначение платежа</t>
  </si>
  <si>
    <t>Сумма, руб.</t>
  </si>
  <si>
    <t>Программа "Лечение"</t>
  </si>
  <si>
    <t>Программа "Стерилизация"</t>
  </si>
  <si>
    <t xml:space="preserve">Пожертвования на сайте www.rayfund.ru </t>
  </si>
  <si>
    <t>Поступления на расчетный счет Фонда</t>
  </si>
  <si>
    <t>Детализация произведенных расходов</t>
  </si>
  <si>
    <t>Административно-хозяйственные расходы</t>
  </si>
  <si>
    <t>Дата перечисления</t>
  </si>
  <si>
    <t>и произведенных расходах</t>
  </si>
  <si>
    <t>Благотворительный фонд</t>
  </si>
  <si>
    <t>помощи бездомным животным "РЭЙ"</t>
  </si>
  <si>
    <t>в ПАО "Сбербанк"</t>
  </si>
  <si>
    <t>Пожертвования через платёжную систему PayPal</t>
  </si>
  <si>
    <t>Дата зачисления на р/сч</t>
  </si>
  <si>
    <t>На расчетный счет Фонда в ПАО "Сбербанк"</t>
  </si>
  <si>
    <t>Через платежную систему PayPal</t>
  </si>
  <si>
    <t>Сумма, валюта</t>
  </si>
  <si>
    <t>Пожертвования через платёжную систему Yandex.Money</t>
  </si>
  <si>
    <t>Через платежную систему Yandex.Money</t>
  </si>
  <si>
    <t>Пожертвования через платёжную систему QIWI</t>
  </si>
  <si>
    <t>Через платежную систему Qiwi</t>
  </si>
  <si>
    <t>Зачислено на р/сч за вычетом комиссии оператора</t>
  </si>
  <si>
    <t>Благотворитель (последние 4 цифры номера телефона)</t>
  </si>
  <si>
    <t>Назначение</t>
  </si>
  <si>
    <t>Пожертвования через СМС на короткий номер 3434</t>
  </si>
  <si>
    <t>Через СМС на короткий номер 3434</t>
  </si>
  <si>
    <t>Зачислено на р/сч за вычетом комиссии оператора (2,8%)</t>
  </si>
  <si>
    <t>через платёжную систему CloudPayments</t>
  </si>
  <si>
    <t>Зачислено на р/сч за вычетом комиссии оператора (2,9%)</t>
  </si>
  <si>
    <t xml:space="preserve">Через платежную систему CloudPayments на сайте www.rayfund.ru </t>
  </si>
  <si>
    <t>Благотворительные пожертвования от физ. лиц</t>
  </si>
  <si>
    <t>Прочие поступления и благотворительные пожертвования</t>
  </si>
  <si>
    <t>Сумма, руб. 
(за вычетом комиссии)</t>
  </si>
  <si>
    <t>Благотворительное пожертвование</t>
  </si>
  <si>
    <t>Ожидается зачисление на р/сч за вычетом комиссии</t>
  </si>
  <si>
    <t xml:space="preserve">Ожидает зачисления на р/сч за вычетом комиссии оператора </t>
  </si>
  <si>
    <t>Ожидает зачисления на р/сч за вычетом комиссии оператора</t>
  </si>
  <si>
    <t>в т.ч. долгосрочные проекты</t>
  </si>
  <si>
    <t>Сдача наличных в банк</t>
  </si>
  <si>
    <t>Сумма,
 руб.</t>
  </si>
  <si>
    <t>Ожидается зачисление на р/сч за вычетом комиссии оператора (2,9%)</t>
  </si>
  <si>
    <t>Ожидает зачисления на р/сч за вычетом комиссии оператора (2,8%)</t>
  </si>
  <si>
    <t>Комиссия банка</t>
  </si>
  <si>
    <t>Программа "Мероприятия и работа с общественностью"</t>
  </si>
  <si>
    <t xml:space="preserve">Программа "Мероприятия и работа с общественностью" </t>
  </si>
  <si>
    <t>.</t>
  </si>
  <si>
    <t>Проект "Комплекс мер по решению проблемы бездомных животных", реализуемый на средства, полученные от Фонда президентских грантов</t>
  </si>
  <si>
    <t xml:space="preserve">Программа "Лапа дружбы" </t>
  </si>
  <si>
    <t>Программа "Лапа дружбы"</t>
  </si>
  <si>
    <t>Дата зачисления 
на р/сч</t>
  </si>
  <si>
    <t>Благотворительные пожертвования через мобильный терминал</t>
  </si>
  <si>
    <t>Программа "Школа зооволонтера"</t>
  </si>
  <si>
    <t>Предоплата за ГСМ</t>
  </si>
  <si>
    <t>Благотворительное пожертвование на лечение собаки Пафнуши</t>
  </si>
  <si>
    <t>NIKISHINA TATIANA</t>
  </si>
  <si>
    <t>ANNA SHEVKINA</t>
  </si>
  <si>
    <t>декабрь</t>
  </si>
  <si>
    <t>ELENA VALEVSKAYA</t>
  </si>
  <si>
    <t>LILIIA BRAINIS</t>
  </si>
  <si>
    <t>Благотворительное пожертвование на лечение собаки Рыжий</t>
  </si>
  <si>
    <t>BALAKAEVA YULIA</t>
  </si>
  <si>
    <t>NIKITA LIBERSON</t>
  </si>
  <si>
    <t>INNA TARGONSKAYA</t>
  </si>
  <si>
    <t>VLADIMIR GEGECHKORI</t>
  </si>
  <si>
    <t>8850</t>
  </si>
  <si>
    <t>6945</t>
  </si>
  <si>
    <t>1455</t>
  </si>
  <si>
    <t>7431</t>
  </si>
  <si>
    <t>0122</t>
  </si>
  <si>
    <t>3018</t>
  </si>
  <si>
    <t>5521</t>
  </si>
  <si>
    <t>3311</t>
  </si>
  <si>
    <t>3605</t>
  </si>
  <si>
    <t>4252</t>
  </si>
  <si>
    <t>Программа "Социальное зоотакси "РэйМобиль", реализуемая на средства, полученные из бюджета г. Москвы (Грант Мэра)</t>
  </si>
  <si>
    <t>за декабрь 2018 года</t>
  </si>
  <si>
    <t>Остаток средств на 01.12.2018</t>
  </si>
  <si>
    <t>Общая сумма пожертвований за декабрь 2018г.</t>
  </si>
  <si>
    <t>Прочие приходы денежных средств в декабре 2018г.</t>
  </si>
  <si>
    <t>Произведенные расходы за декабрь 2018г.</t>
  </si>
  <si>
    <t>Остаток средств на 31.12.2018</t>
  </si>
  <si>
    <t>Оплата труда АУП (координирование и развитие Фонда, бух. учет, 3 человека) за декабрь</t>
  </si>
  <si>
    <t>Перечисление налогов и взносов от ФОТ за декабрь</t>
  </si>
  <si>
    <t>Оплата труда сотрудников (2 человека), занятых в релизации программы, за декабрь</t>
  </si>
  <si>
    <t>Налоги и взносы от ФОТ сотрудников (2 человека), занятых в релизации программы, за декабрь</t>
  </si>
  <si>
    <t>Налоги и взносы от ФОТ сотрудников (3 человека), занятых в релизации программы, за декабрь</t>
  </si>
  <si>
    <t>Оплата труда сотрудников (3 человека), занятых в релизации программы, за декабрь</t>
  </si>
  <si>
    <t>Оплата за аренду нежилого помещения за декабрь</t>
  </si>
  <si>
    <t>Оплата труда сотрудников, занятых в реализации проекта (3 человека), за декабрь</t>
  </si>
  <si>
    <t>Налоги и взносы от ФОТ сотрудников, занятых в релизации проекта, за декабрь</t>
  </si>
  <si>
    <t xml:space="preserve"> за декабрь 2018 года</t>
  </si>
  <si>
    <t>VLADISLAV KURENKOV</t>
  </si>
  <si>
    <t>ANNA KURNOSOVA</t>
  </si>
  <si>
    <t>EKATERINA OGANEZOVA</t>
  </si>
  <si>
    <t>Анонимно</t>
  </si>
  <si>
    <t>FAINA RAYGORODSKAYA</t>
  </si>
  <si>
    <t>ANNA DENISOVA</t>
  </si>
  <si>
    <t>R.KOSTYUCHENKO</t>
  </si>
  <si>
    <t>ANNA FEDIANINA</t>
  </si>
  <si>
    <t>Дарья Веселяк</t>
  </si>
  <si>
    <t>NIKITA PASHIN</t>
  </si>
  <si>
    <t>ANDREY DRACHUK</t>
  </si>
  <si>
    <t>ALEXANDER KRESTININ</t>
  </si>
  <si>
    <t>TAISIYA MAXIMOVA</t>
  </si>
  <si>
    <t>IRINA LAKTYUSHINA</t>
  </si>
  <si>
    <t>ROMAN ZHUKOV</t>
  </si>
  <si>
    <t>VLADISLAV BIKH</t>
  </si>
  <si>
    <t>REGINA ROMANOVA</t>
  </si>
  <si>
    <t>DENIS LASHUKOV</t>
  </si>
  <si>
    <t>ALEKSANDR CHERNIKOV</t>
  </si>
  <si>
    <t>RIZA BAKHITOVA</t>
  </si>
  <si>
    <t>JANIS DZENIS</t>
  </si>
  <si>
    <t>ALENA NIKOLSKAIA</t>
  </si>
  <si>
    <t>VLADISLAV PISKAREV</t>
  </si>
  <si>
    <t>YURIY NUKULIN</t>
  </si>
  <si>
    <t>ELENA PILYUGINA</t>
  </si>
  <si>
    <t>KRISTINA PEGUSHINA</t>
  </si>
  <si>
    <t>ELENA KAPUSTINA</t>
  </si>
  <si>
    <t>KDKSJSKS DJD</t>
  </si>
  <si>
    <t>SKAKOVSKAYA MARIYA</t>
  </si>
  <si>
    <t>YULIYA KOENOVA</t>
  </si>
  <si>
    <t>ALEXANDER KOTOV</t>
  </si>
  <si>
    <t>XENIA KRASILNIKOVA</t>
  </si>
  <si>
    <t>ELENA SKPILEVSKYA</t>
  </si>
  <si>
    <t>BORIS ERMILOV</t>
  </si>
  <si>
    <t>ELENA KOSTINA</t>
  </si>
  <si>
    <t>OLEG IVANOV</t>
  </si>
  <si>
    <t>KSENIYA STEPANOVA</t>
  </si>
  <si>
    <t>Roman Alexandrovich</t>
  </si>
  <si>
    <t>ANASTASIYA LUNINA</t>
  </si>
  <si>
    <t>ELENA KARTSEVA</t>
  </si>
  <si>
    <t>MARIA DOLGOVA</t>
  </si>
  <si>
    <t>ANNA MIKHAYLOVA</t>
  </si>
  <si>
    <t>DMITRY DERYAGIN</t>
  </si>
  <si>
    <t>TATYANA SHASHKINA</t>
  </si>
  <si>
    <t>ANASTASIIA BAZECKAIA</t>
  </si>
  <si>
    <t>ILYA NOVOSELSKY</t>
  </si>
  <si>
    <t>NATALIA SYSOEVA</t>
  </si>
  <si>
    <t>EKATERINA DMITROVA</t>
  </si>
  <si>
    <t>ELENA VANKOVA</t>
  </si>
  <si>
    <t>IVAN KOZLOV</t>
  </si>
  <si>
    <t>OLGA ISAEVA</t>
  </si>
  <si>
    <t>MARIYA KOZLOVA</t>
  </si>
  <si>
    <t>VASILISA DELONE</t>
  </si>
  <si>
    <t>OLESYA MENSHAKOVA</t>
  </si>
  <si>
    <t>ANASTASIYA LEVCHENKO</t>
  </si>
  <si>
    <t>KRISTINA GROMOVA</t>
  </si>
  <si>
    <t>Благотворительное пожертвование в Фонд РЭЙ</t>
  </si>
  <si>
    <t>EKATERINA STRELNIKOVA</t>
  </si>
  <si>
    <t>PAVEL ASTAPOV</t>
  </si>
  <si>
    <t>IRINA GERUSOVA</t>
  </si>
  <si>
    <t>Благотворительное пожертвование на лечение собаки Капы</t>
  </si>
  <si>
    <t>NONNA RANNEVA</t>
  </si>
  <si>
    <t>SOFIA</t>
  </si>
  <si>
    <t>KOTOV ILYA</t>
  </si>
  <si>
    <t>MARINA SHERCHEKOVA</t>
  </si>
  <si>
    <t>DARYA RAZMAKHNINA</t>
  </si>
  <si>
    <t>ELENA SKRYABINA</t>
  </si>
  <si>
    <t>V. SHAKIRZYANOVA</t>
  </si>
  <si>
    <t>ELENA KHARCHUTKINA</t>
  </si>
  <si>
    <t>MARIA FOMINA</t>
  </si>
  <si>
    <t>ANASTASIYA KOVALEVA</t>
  </si>
  <si>
    <t>EKATERINA REUTOVA</t>
  </si>
  <si>
    <t>SVETLANA AVALIANI</t>
  </si>
  <si>
    <t>EKATERINA BAGINA</t>
  </si>
  <si>
    <t>TATYANA EGOROVA</t>
  </si>
  <si>
    <t>TATYNA ZYUKOVA</t>
  </si>
  <si>
    <t>MARK KUZNETSOV</t>
  </si>
  <si>
    <t>BORIS BELYAEV</t>
  </si>
  <si>
    <t>EKATERINA NEGRILO</t>
  </si>
  <si>
    <t>OLGA MATVEEVA</t>
  </si>
  <si>
    <t>SVETLANA SAVELYEVA</t>
  </si>
  <si>
    <t>ALEXEY ZAKHAROV</t>
  </si>
  <si>
    <t>ZHANNA GUCHINA</t>
  </si>
  <si>
    <t>OA</t>
  </si>
  <si>
    <t>TATYANA VENEDIKTOVA</t>
  </si>
  <si>
    <t>NATALIYA SINITSINA</t>
  </si>
  <si>
    <t>IRINA SAVINA</t>
  </si>
  <si>
    <t>DARIA VOINOVA</t>
  </si>
  <si>
    <t>DIACHKOVA MARINA</t>
  </si>
  <si>
    <t>MARIA MEDVEDKOVA</t>
  </si>
  <si>
    <t>MARINA LIU</t>
  </si>
  <si>
    <t>MOMENTUM R</t>
  </si>
  <si>
    <t>APALKOWA ELENA</t>
  </si>
  <si>
    <t>OLGA PANINA</t>
  </si>
  <si>
    <t>OLGA FEDOSKINA</t>
  </si>
  <si>
    <t>OLGA MARKHASHOVA</t>
  </si>
  <si>
    <t>NINA POMUKHINA</t>
  </si>
  <si>
    <t>VALENTINA KUPRIANOVA</t>
  </si>
  <si>
    <t>DARYA SHISHKINA</t>
  </si>
  <si>
    <t>Яна Асеева</t>
  </si>
  <si>
    <t>EKATERINA SARKISOVA</t>
  </si>
  <si>
    <t>ILYA NESTEROVICH</t>
  </si>
  <si>
    <t>ALENA SINICHKINA</t>
  </si>
  <si>
    <t>VISA CARDHOLDER</t>
  </si>
  <si>
    <t>KSENIA FILIPENKOVA</t>
  </si>
  <si>
    <t>IRINA RYABOVA</t>
  </si>
  <si>
    <t>OLGA MASHKO</t>
  </si>
  <si>
    <t>OLGA MALMBERG</t>
  </si>
  <si>
    <t>SERGEY BLUDOV</t>
  </si>
  <si>
    <t>ANNA KRASNOVA</t>
  </si>
  <si>
    <t>YELIZAVETA SHELGOVA</t>
  </si>
  <si>
    <t>ELIZAVETA SELEZNYOVA</t>
  </si>
  <si>
    <t>Julie Bat</t>
  </si>
  <si>
    <t>MURAD SAIDOV</t>
  </si>
  <si>
    <t>YANA SVININA</t>
  </si>
  <si>
    <t>DARINA ABDULLINA</t>
  </si>
  <si>
    <t>NIKOLAY SEREBRIAKOV</t>
  </si>
  <si>
    <t>MARIA SHIMCHENKO</t>
  </si>
  <si>
    <t>DARYA VARSHAMOVA</t>
  </si>
  <si>
    <t>T ZAKRZHEVSKAYA</t>
  </si>
  <si>
    <t>RENATA PAPUSHINA</t>
  </si>
  <si>
    <t>Marishka Ismailova</t>
  </si>
  <si>
    <t>DENIS KULAKOV</t>
  </si>
  <si>
    <t>A. GORSHUNOVA</t>
  </si>
  <si>
    <t>ELENA VOLKOVA</t>
  </si>
  <si>
    <t>NATALIA ZAITSEVA</t>
  </si>
  <si>
    <t>ALEXANDRA GROMOVA</t>
  </si>
  <si>
    <t>ELENA BOGDANOVA</t>
  </si>
  <si>
    <t>IRINA SHINOVA</t>
  </si>
  <si>
    <t>IRINA ANTONOVA</t>
  </si>
  <si>
    <t>E.SKORONDAEVA</t>
  </si>
  <si>
    <t>TARABAROV SERGEY</t>
  </si>
  <si>
    <t>EGOR DRUGOV</t>
  </si>
  <si>
    <t>MARY IGOR</t>
  </si>
  <si>
    <t>NATALIA DEMIDOVA</t>
  </si>
  <si>
    <t>ELINA EROKHINA</t>
  </si>
  <si>
    <t>VELIKORODNYAYA NATALIA</t>
  </si>
  <si>
    <t>JULIA TSYMBALYUK</t>
  </si>
  <si>
    <t>ALEXEY LOPATCHENKO</t>
  </si>
  <si>
    <t>LYUBOV GAREEVA</t>
  </si>
  <si>
    <t>NATALIA KUDRYASHOVA</t>
  </si>
  <si>
    <t>DUBIKOVA ELENA</t>
  </si>
  <si>
    <t>NATALYA YAKUNINA</t>
  </si>
  <si>
    <t>MARINA KOSTEREVA</t>
  </si>
  <si>
    <t>OLGA BYKOVA</t>
  </si>
  <si>
    <t>T.KONSTANTINOVA</t>
  </si>
  <si>
    <t>EKATERINA YUDAEVA</t>
  </si>
  <si>
    <t>IVAN KLYOPOV</t>
  </si>
  <si>
    <t>NIKITA YASNOV</t>
  </si>
  <si>
    <t>ANDREY PAYMUSHKIN</t>
  </si>
  <si>
    <t>ALEXANDR BOLSHOV</t>
  </si>
  <si>
    <t>POTY MARIA</t>
  </si>
  <si>
    <t>RAJABALI</t>
  </si>
  <si>
    <t>TATYANA MENSHIKOVA</t>
  </si>
  <si>
    <t>EKATERINA KOMOVA</t>
  </si>
  <si>
    <t>VEZORGINA MARIA</t>
  </si>
  <si>
    <t>Благотворительное пожертвование на лечение собаки Жужи</t>
  </si>
  <si>
    <t>YANA MIKHEEVA</t>
  </si>
  <si>
    <t>ALEXANDRA CHERNIKOVA</t>
  </si>
  <si>
    <t>ANNA IVANOVA</t>
  </si>
  <si>
    <t>GALINA NIFONTOVA</t>
  </si>
  <si>
    <t>ELISEY TARIN</t>
  </si>
  <si>
    <t>VALENTINA KNIAZKINA</t>
  </si>
  <si>
    <t>VERA BUTAREVA</t>
  </si>
  <si>
    <t>MARINA GORBATOVA</t>
  </si>
  <si>
    <t>RAMIL ZARTDINOV</t>
  </si>
  <si>
    <t>Благотворительное пожертвование на покупку будок для приюта</t>
  </si>
  <si>
    <t>ELIZAVETA ZHURKINA</t>
  </si>
  <si>
    <t>DMITRIY YAKHNO</t>
  </si>
  <si>
    <t>PRONCHENKOVA</t>
  </si>
  <si>
    <t>ANASTASIA SHIPULINA</t>
  </si>
  <si>
    <t>MANUYLOVA ANASTASYA</t>
  </si>
  <si>
    <t>ANTON KONEV</t>
  </si>
  <si>
    <t>RENATA SAPOZHNIKOVA</t>
  </si>
  <si>
    <t>SVETLANA LOGASHKINA</t>
  </si>
  <si>
    <t>TATYANA SHALAMOVA</t>
  </si>
  <si>
    <t>OLGA OBUKHOVA</t>
  </si>
  <si>
    <t>EKATERINA KURINA</t>
  </si>
  <si>
    <t>GRIGORIY DRIPAK</t>
  </si>
  <si>
    <t>MAXIM SOLDATENKOV</t>
  </si>
  <si>
    <t>TATIANA KURBANOVA</t>
  </si>
  <si>
    <t>NINA MAMMAEVA</t>
  </si>
  <si>
    <t>ALEXANDER KABALENOV</t>
  </si>
  <si>
    <t>ANASTASIA AFANASEVA</t>
  </si>
  <si>
    <t>K. SHALOMITSKAYA</t>
  </si>
  <si>
    <t>DARYA STOGNUSHENKO</t>
  </si>
  <si>
    <t>OXANA TSVETKOVA</t>
  </si>
  <si>
    <t>A.UGOLNIKOVA</t>
  </si>
  <si>
    <t>EKATERINA IVANOVA</t>
  </si>
  <si>
    <t>ANNA KOTOVA</t>
  </si>
  <si>
    <t>Алексей Васьковский</t>
  </si>
  <si>
    <t>ELIZAVETA TIUNOVA</t>
  </si>
  <si>
    <t>SERGEY BONDAREV</t>
  </si>
  <si>
    <t>IRINA KURNOSOVA</t>
  </si>
  <si>
    <t>Благотворительное пожертвование на лечение собаки Персика</t>
  </si>
  <si>
    <t>NATALYA BUSLOVA</t>
  </si>
  <si>
    <t>OLGA VOLKOVA</t>
  </si>
  <si>
    <t>KIRILL LYUBKIN</t>
  </si>
  <si>
    <t>NATALIA GUKASYAN</t>
  </si>
  <si>
    <t>TATIANA BALTUTIS</t>
  </si>
  <si>
    <t>VIKTORIA ANOKHINA</t>
  </si>
  <si>
    <t>ELENA DAVYDOVA</t>
  </si>
  <si>
    <t>MOMENTUM</t>
  </si>
  <si>
    <t>ALENA GAYDUK</t>
  </si>
  <si>
    <t>VERONIKA ROGACHEVA</t>
  </si>
  <si>
    <t>YULIYA MAKAROVA</t>
  </si>
  <si>
    <t>ALEKSEY FALEEV</t>
  </si>
  <si>
    <t>STANISLAV</t>
  </si>
  <si>
    <t>GEORGIY OBLAPENKO</t>
  </si>
  <si>
    <t>ALEKSANDR KLIMENKO</t>
  </si>
  <si>
    <t>EKATERINA SKOBEYKO</t>
  </si>
  <si>
    <t>ALEXEY PALADYCHUK</t>
  </si>
  <si>
    <t>SVETLANA IVANOVA</t>
  </si>
  <si>
    <t>SOFYA SHILENKO</t>
  </si>
  <si>
    <t>EKATERINA GORBATENKO</t>
  </si>
  <si>
    <t>ILYA TEREKHOV</t>
  </si>
  <si>
    <t>IRINA SEMENOVA</t>
  </si>
  <si>
    <t>GEORGIY YASTREBOV</t>
  </si>
  <si>
    <t>ANDREY PAYKOV</t>
  </si>
  <si>
    <t>NADEZHDA SIZOVA</t>
  </si>
  <si>
    <t>ARSEN AVALYAN</t>
  </si>
  <si>
    <t>TATYANA GUSEVA</t>
  </si>
  <si>
    <t>SVETLANA SHCHERBATOVA</t>
  </si>
  <si>
    <t>EMILIYA NEBOZHENKO</t>
  </si>
  <si>
    <t>VIKTORIA ZHARKOVA</t>
  </si>
  <si>
    <t>KSENIA KONONOVA</t>
  </si>
  <si>
    <t>ANNA KOROBEINIKOVA</t>
  </si>
  <si>
    <t>GALINA ZELENKOVA</t>
  </si>
  <si>
    <t>KIRILLOVA LIDIA</t>
  </si>
  <si>
    <t>ALEKSANDER RAZGONOV</t>
  </si>
  <si>
    <t>IURIY LIZUNOV</t>
  </si>
  <si>
    <t>MARIA STOLIARENKO</t>
  </si>
  <si>
    <t>Слава Мазюкин</t>
  </si>
  <si>
    <t>ANNA PETRENKO</t>
  </si>
  <si>
    <t>DARIA LABKOVSKAYA</t>
  </si>
  <si>
    <t>EKATERINA MAKARENKOVA</t>
  </si>
  <si>
    <t>TATIANA KIM</t>
  </si>
  <si>
    <t>MIKHAIL BEZVERKHIY</t>
  </si>
  <si>
    <t>VALERIY ASVAROV</t>
  </si>
  <si>
    <t>VALERIYA MARKELOVA</t>
  </si>
  <si>
    <t>GYSKOVA</t>
  </si>
  <si>
    <t>DINARA SHAYKHINA</t>
  </si>
  <si>
    <t>SVETLANA EFANOVA</t>
  </si>
  <si>
    <t>MARK STRELKOV</t>
  </si>
  <si>
    <t>ELENA KUPRIYANOVA</t>
  </si>
  <si>
    <t>YULIYA KOCHEROVA</t>
  </si>
  <si>
    <t>KRISTINA ABRAMENKOVA</t>
  </si>
  <si>
    <t>YULIYA SOKOLOVA</t>
  </si>
  <si>
    <t>SVETLANA ROMANOVA</t>
  </si>
  <si>
    <t>OKSANA SHOLTYREVA</t>
  </si>
  <si>
    <t>TAISIYA KOLPAKOVA</t>
  </si>
  <si>
    <t>TATYANA</t>
  </si>
  <si>
    <t>PAVEL TIMOFEEV</t>
  </si>
  <si>
    <t>EKATERINA GORBATIKOVA</t>
  </si>
  <si>
    <t>ALINA BONDARENKO</t>
  </si>
  <si>
    <t>ANNA RAKOVICH-NAKHIMOVA</t>
  </si>
  <si>
    <t>ARTEM EVSEEV</t>
  </si>
  <si>
    <t>INESSA ROCHEVA</t>
  </si>
  <si>
    <t>ALEKSANDRA MINAEVA</t>
  </si>
  <si>
    <t>OLGA KUZOVKINA</t>
  </si>
  <si>
    <t>ARINA MUSTYATS</t>
  </si>
  <si>
    <t>ALEXANDRA KRAVCHENKO</t>
  </si>
  <si>
    <t>TAYSHIN NIKOLAY</t>
  </si>
  <si>
    <t>NADEZHDA PRIKHODKO</t>
  </si>
  <si>
    <t>OKSANA KOZLOVA</t>
  </si>
  <si>
    <t>ANNA BYKOVA</t>
  </si>
  <si>
    <t>VITALII RONSKII</t>
  </si>
  <si>
    <t>REZEDA AKHMETZHANOVA</t>
  </si>
  <si>
    <t>SHAMIL GALIMULILN</t>
  </si>
  <si>
    <t>OLGA PAVSHOK</t>
  </si>
  <si>
    <t>ANNA TEKHLIKIDI</t>
  </si>
  <si>
    <t>ALESYA SHITIKOVA</t>
  </si>
  <si>
    <t>VALERIYA ARISTOVA</t>
  </si>
  <si>
    <t>ALEKSANDR YUDIN</t>
  </si>
  <si>
    <t>ELIZAVETA ZAYTSEVA</t>
  </si>
  <si>
    <t>VICTORIYA TITOVA</t>
  </si>
  <si>
    <t>DARIA ALEKSEEVNA FADEEVA</t>
  </si>
  <si>
    <t>DARIA RYAZANTSEVA</t>
  </si>
  <si>
    <t>Благотворительное пожертвование на лечение кота Васи</t>
  </si>
  <si>
    <t>ANASTASIJA POTAPOVA</t>
  </si>
  <si>
    <t>IRINA KHOROSHILOVA</t>
  </si>
  <si>
    <t>SHMIDT ANNA</t>
  </si>
  <si>
    <t>MARIIA SAPRONOVA</t>
  </si>
  <si>
    <t>ALEKSANDR PLETNEV</t>
  </si>
  <si>
    <t>MARINA PETUKHOVA</t>
  </si>
  <si>
    <t>VITALIY BALAKHONOV</t>
  </si>
  <si>
    <t>ANASTASIA KOLTYSHEVA</t>
  </si>
  <si>
    <t>GVEN SHEPLYAKOVA</t>
  </si>
  <si>
    <t>ARTUR AVETISIAN</t>
  </si>
  <si>
    <t>январь</t>
  </si>
  <si>
    <t>ALEKSANDRA KOPYLOVA</t>
  </si>
  <si>
    <t>ANASTASIA YAKOVLEVA</t>
  </si>
  <si>
    <t>ANASTASIYA GOLIKOVA</t>
  </si>
  <si>
    <t>TATYANA EGORVA</t>
  </si>
  <si>
    <t>YULIYA MILYAEVA</t>
  </si>
  <si>
    <t>MARIYA BIRYUKOVA</t>
  </si>
  <si>
    <t>A CHELYUKANOV</t>
  </si>
  <si>
    <t>YULIYA KHRUSHCH</t>
  </si>
  <si>
    <t>KATERINA GLUSHAKOVA</t>
  </si>
  <si>
    <t>ANASTASIA KUZMINA</t>
  </si>
  <si>
    <t>KOZLOV MIKHAIL</t>
  </si>
  <si>
    <t>DARYA FADEEVA</t>
  </si>
  <si>
    <t>ANNA YURCHENKO</t>
  </si>
  <si>
    <t>ANZHELIKA LURE</t>
  </si>
  <si>
    <t>VERA VOITETSKAIA</t>
  </si>
  <si>
    <t>ANNA KORKH</t>
  </si>
  <si>
    <t>MARINA BOGOKINA</t>
  </si>
  <si>
    <t>ELENA RYSS</t>
  </si>
  <si>
    <t>ANASTASIYA PEREGUDOVA</t>
  </si>
  <si>
    <t>PONOMAREVA ELENA</t>
  </si>
  <si>
    <t>SOFIIA BASH</t>
  </si>
  <si>
    <t>IULIIA UGRIUMOVA</t>
  </si>
  <si>
    <t>VALENTINA FORTUNA</t>
  </si>
  <si>
    <t>KIRILL MEZHENTSEV</t>
  </si>
  <si>
    <t>EGOR KUZNETSOV</t>
  </si>
  <si>
    <t>0968</t>
  </si>
  <si>
    <t>0678</t>
  </si>
  <si>
    <t>7865</t>
  </si>
  <si>
    <t>4380</t>
  </si>
  <si>
    <t>6899</t>
  </si>
  <si>
    <t>5433</t>
  </si>
  <si>
    <t>1424</t>
  </si>
  <si>
    <t>1175</t>
  </si>
  <si>
    <t>0533</t>
  </si>
  <si>
    <t>3254</t>
  </si>
  <si>
    <t>3697</t>
  </si>
  <si>
    <t>2599</t>
  </si>
  <si>
    <t>9213</t>
  </si>
  <si>
    <t>0157</t>
  </si>
  <si>
    <t>6667</t>
  </si>
  <si>
    <t>8969</t>
  </si>
  <si>
    <t>9030</t>
  </si>
  <si>
    <t>9621</t>
  </si>
  <si>
    <t>1111</t>
  </si>
  <si>
    <t>4982</t>
  </si>
  <si>
    <t>1898</t>
  </si>
  <si>
    <t>6824</t>
  </si>
  <si>
    <t>1176</t>
  </si>
  <si>
    <t>5112</t>
  </si>
  <si>
    <t>7812</t>
  </si>
  <si>
    <t>5392</t>
  </si>
  <si>
    <t>6434</t>
  </si>
  <si>
    <t>7140</t>
  </si>
  <si>
    <t>0083</t>
  </si>
  <si>
    <t>2095</t>
  </si>
  <si>
    <t>2461</t>
  </si>
  <si>
    <t>5948</t>
  </si>
  <si>
    <t>9662</t>
  </si>
  <si>
    <t>9119</t>
  </si>
  <si>
    <t>7127</t>
  </si>
  <si>
    <t>3179</t>
  </si>
  <si>
    <t>6515</t>
  </si>
  <si>
    <t>1415</t>
  </si>
  <si>
    <t>5357</t>
  </si>
  <si>
    <t>9040</t>
  </si>
  <si>
    <t>7150</t>
  </si>
  <si>
    <t>1165</t>
  </si>
  <si>
    <t>2109</t>
  </si>
  <si>
    <t>7462</t>
  </si>
  <si>
    <t>2489</t>
  </si>
  <si>
    <t>6129</t>
  </si>
  <si>
    <t>5849</t>
  </si>
  <si>
    <t>5713</t>
  </si>
  <si>
    <t>1303</t>
  </si>
  <si>
    <t>3140</t>
  </si>
  <si>
    <t>3745</t>
  </si>
  <si>
    <t>4995</t>
  </si>
  <si>
    <t>6223</t>
  </si>
  <si>
    <t>4985</t>
  </si>
  <si>
    <t>5775</t>
  </si>
  <si>
    <t>7732</t>
  </si>
  <si>
    <t>6454</t>
  </si>
  <si>
    <t>9567</t>
  </si>
  <si>
    <t>5814</t>
  </si>
  <si>
    <t>1326</t>
  </si>
  <si>
    <t>7384</t>
  </si>
  <si>
    <t>Александр</t>
  </si>
  <si>
    <t>Лера и Олег</t>
  </si>
  <si>
    <t>sergey kostyuk</t>
  </si>
  <si>
    <t>anonym</t>
  </si>
  <si>
    <t>Sergey Vas</t>
  </si>
  <si>
    <t>Дмитрий</t>
  </si>
  <si>
    <t>Varoys Lagyer</t>
  </si>
  <si>
    <t>Polina</t>
  </si>
  <si>
    <t>300,00 RUB</t>
  </si>
  <si>
    <t>Tatiana Zhukova</t>
  </si>
  <si>
    <t>Svetlana Nikishaeva</t>
  </si>
  <si>
    <t>Благотворительное пожертвование для скорой помощи животным</t>
  </si>
  <si>
    <t>1 001,68 RUB</t>
  </si>
  <si>
    <t>Левина Евгения</t>
  </si>
  <si>
    <t>500 RUB</t>
  </si>
  <si>
    <t>Буслова Наталья</t>
  </si>
  <si>
    <t>1 000,00 RUB</t>
  </si>
  <si>
    <t>790,00 RUB</t>
  </si>
  <si>
    <t>Ваулина Дарья</t>
  </si>
  <si>
    <t>750,00 RUB</t>
  </si>
  <si>
    <t>1,00 RUB</t>
  </si>
  <si>
    <t>270,00 RUB</t>
  </si>
  <si>
    <t>400,00 RUB</t>
  </si>
  <si>
    <t>1500,00 RUB</t>
  </si>
  <si>
    <t>991,24 RUB</t>
  </si>
  <si>
    <t>1222,70 RUB</t>
  </si>
  <si>
    <t>Новиков Павел</t>
  </si>
  <si>
    <t>Maria Chernysheva</t>
  </si>
  <si>
    <t>Zinaida Yudina</t>
  </si>
  <si>
    <t>Yulia Khismatullina</t>
  </si>
  <si>
    <t>-</t>
  </si>
  <si>
    <t>Грант от Фонда президентских грантов на реализацию проекта "Комплекс мер по решению проблемы бездомных животных"</t>
  </si>
  <si>
    <t xml:space="preserve">Благотворительные пожертвования, собранные на портале dobro.mail.ru </t>
  </si>
  <si>
    <t>Благотворительное пожертвование от фонда "LAPA"</t>
  </si>
  <si>
    <t xml:space="preserve">Пожертвования от БФ "Нужна помощь" в рамках благотворительной программы "Нужна помощь" </t>
  </si>
  <si>
    <t>Пожертвования от Фонда поддержки и развития филантропии "КАФ", собранные в рамках программы "Благо.ру"</t>
  </si>
  <si>
    <t>Оплата за вет. услуги - стерилизацию кошки Брошки в вет. клинике "Пантера" г. Воскресенск</t>
  </si>
  <si>
    <t>Оплата за вет. услуги - стерилизацию кошки Чаплин в вет. клинике "Алисавет" на ул. Лобачевского</t>
  </si>
  <si>
    <t>Оплата за вет. услуги - стерилизацию кошки Монти в вет. клинике "Лемур" Воскресенск</t>
  </si>
  <si>
    <t>Оплата за вет. услуги - стерилизацию кошки Муси в вет. клинике "Лемур" Воскресенск</t>
  </si>
  <si>
    <t>Оплата за вет. услуги - стерилизацию кошки Марго в вет. клинике "Пантера" г. Воскресенск</t>
  </si>
  <si>
    <t>Оплата за вет. услуги - стерилизацию кошки Муси в вет. клинике "Свой доктор" Кунцево</t>
  </si>
  <si>
    <t>Оплата за вет. услуги - стерилизацию кошки Пепы в вет. клинике "Свой доктор" Кунцево</t>
  </si>
  <si>
    <t>Оплата за вет. услуги - стерилизацию кошки Ракеты в вет. клинике "Свой доктор" Кунцево</t>
  </si>
  <si>
    <t>Оплата за вет. услуги - стерилизацию кошки Бель в вет. клинике "Свой доктор" Кунцево</t>
  </si>
  <si>
    <t>Оплата за вет. услуги - стерилизацию кошки Кисы в вет. клинике "Свой доктор" Кунцево</t>
  </si>
  <si>
    <t>Оплата за вет. услуги - стерилизацию кошки Милы в вет. клинике "Свой доктор" Кунцево</t>
  </si>
  <si>
    <t>Оплата за вет. услуги - стерилизацию собаки Ники в вет. клинике "Алисавет" на ул. Лобачевского</t>
  </si>
  <si>
    <t>Оплата за вет. услуги - стерилизацию собаки Нефтяночки в вет. клинике "Фауна"</t>
  </si>
  <si>
    <t>Оплата за вет. услуги - стерилизацию собаки Найды в вет. клинике "Фауна"</t>
  </si>
  <si>
    <t>Оплата за вет. услуги - стерилизацию собаки Зайки в вет. клинике "Фауна"</t>
  </si>
  <si>
    <t>Оплата за вет. услуги - стерилизацию собаки Линды в вет. клинике "Фауна"</t>
  </si>
  <si>
    <t>Оплата за вет. услуги - стерилизацию собаки Симы в вет. клинике "Фауна"</t>
  </si>
  <si>
    <t>Оплата за вет. услуги - стерилизацию собаки Стрелки в вет. клинике "Фауна"</t>
  </si>
  <si>
    <t>Оплата за вет. услуги - стерилизацию кошки Молли в вет. клинике "Алисавет" на ул. Лобачевского</t>
  </si>
  <si>
    <t>Оплата за вет. услуги - стерилизацию кошки Коси в вет. клинике "Алисавет" на ул. Лобачевского</t>
  </si>
  <si>
    <t>Оплата за вет. услуги - стерилизацию собаки Бони в вет. клинике "Аист-вет" Одинцово</t>
  </si>
  <si>
    <t>Оплата за вет. услуги - стерилизацию кошки Маши в вет. клинике "Вет-ОК"</t>
  </si>
  <si>
    <t>Оплата за вет. услуги - стерилизацию 8 кошек в вет. клинике "КрасногорьеВет"</t>
  </si>
  <si>
    <t>Оплата за вет. услуги - стерилизацию кошки Стеши в вет. клинике "Ковчег"</t>
  </si>
  <si>
    <t>Оплата за вет. услуги - стерилизацию кошки Малины в вет. клинике "Ковчег"</t>
  </si>
  <si>
    <t xml:space="preserve">Прудникова Елена </t>
  </si>
  <si>
    <t xml:space="preserve">Высоцкий Александр </t>
  </si>
  <si>
    <t>Фурцев Роман</t>
  </si>
  <si>
    <t xml:space="preserve">Kharkovskaya Ksenia </t>
  </si>
  <si>
    <t xml:space="preserve">Савельева Анна </t>
  </si>
  <si>
    <t xml:space="preserve">Богданова Анна </t>
  </si>
  <si>
    <t xml:space="preserve">Мба Ларанхэира Хосе </t>
  </si>
  <si>
    <t xml:space="preserve">Трофимов Иван </t>
  </si>
  <si>
    <t xml:space="preserve">Имамова Ангелина </t>
  </si>
  <si>
    <t xml:space="preserve">Худько Елизавета </t>
  </si>
  <si>
    <t xml:space="preserve">Викульцев Сергей </t>
  </si>
  <si>
    <t xml:space="preserve">Давтян Джемма </t>
  </si>
  <si>
    <t xml:space="preserve">Суетинов Ж А </t>
  </si>
  <si>
    <t xml:space="preserve">Мар Ольга </t>
  </si>
  <si>
    <t>Коржакова Мария Олеговна</t>
  </si>
  <si>
    <t xml:space="preserve">Королева Анна </t>
  </si>
  <si>
    <t>Благотворительное пожертвование на лечение собаки Майка</t>
  </si>
  <si>
    <t xml:space="preserve">Дагаева Ксения </t>
  </si>
  <si>
    <t>Рубежанская Варвара Геннадьевна</t>
  </si>
  <si>
    <t xml:space="preserve">Благотворительное пожертвование на лечение собаки Пафнуши </t>
  </si>
  <si>
    <t xml:space="preserve">Рыжкова Наталья </t>
  </si>
  <si>
    <t xml:space="preserve">Королева Алина </t>
  </si>
  <si>
    <t xml:space="preserve">Хромова Анастасия </t>
  </si>
  <si>
    <t xml:space="preserve">Шаркова Ольга </t>
  </si>
  <si>
    <t>Будигина Марина Александровна</t>
  </si>
  <si>
    <t xml:space="preserve">Желтова Виола </t>
  </si>
  <si>
    <t xml:space="preserve">Волос Дмитрий </t>
  </si>
  <si>
    <t xml:space="preserve">Федоренко Елена </t>
  </si>
  <si>
    <t xml:space="preserve">Солнцева Елена </t>
  </si>
  <si>
    <t>Гойшик Ирина Балашиха</t>
  </si>
  <si>
    <t xml:space="preserve">Белякова Анастасия </t>
  </si>
  <si>
    <t xml:space="preserve">Дружинина Ирина </t>
  </si>
  <si>
    <t xml:space="preserve">Хрипунова Екатерина </t>
  </si>
  <si>
    <t xml:space="preserve">Егорова Елена </t>
  </si>
  <si>
    <t xml:space="preserve">Пыленок Кристина </t>
  </si>
  <si>
    <t xml:space="preserve">Якоченко Кирилл </t>
  </si>
  <si>
    <t xml:space="preserve">Жиркова Светлана </t>
  </si>
  <si>
    <t xml:space="preserve">Дергилев Василий </t>
  </si>
  <si>
    <t xml:space="preserve">К ИВ </t>
  </si>
  <si>
    <t>Иванова Ольга Алексеевна</t>
  </si>
  <si>
    <t xml:space="preserve">Воронина Вероника </t>
  </si>
  <si>
    <t>Павлюк Ксения Андреевна</t>
  </si>
  <si>
    <t xml:space="preserve">Благотворительное пожертвование на лечение кошки Тессы </t>
  </si>
  <si>
    <t xml:space="preserve">Момотова Оксана </t>
  </si>
  <si>
    <t>Казакова Нина</t>
  </si>
  <si>
    <t>Яшина Мария</t>
  </si>
  <si>
    <t>Рогачева Оксана Михайловна</t>
  </si>
  <si>
    <t xml:space="preserve">Моисеева Инга </t>
  </si>
  <si>
    <t>Зобов Владимир Викторович</t>
  </si>
  <si>
    <t>С Ярослава Васильевна</t>
  </si>
  <si>
    <t>Благотворительное пожертвование для кошек</t>
  </si>
  <si>
    <t xml:space="preserve">Ельшина Юлия </t>
  </si>
  <si>
    <t>Комченкова Екатерина Сергеевна</t>
  </si>
  <si>
    <t xml:space="preserve">Благотворительное пожертвование на лечение собаки Капы </t>
  </si>
  <si>
    <t xml:space="preserve">Ходжаева Елена </t>
  </si>
  <si>
    <t>Куликова Наталья Николаевна</t>
  </si>
  <si>
    <t>Громов Илья Валерьевич</t>
  </si>
  <si>
    <t xml:space="preserve">Павлова Юлия </t>
  </si>
  <si>
    <t xml:space="preserve">Егорова Полина Алексеевна </t>
  </si>
  <si>
    <t xml:space="preserve">Сорокин Дмитрий </t>
  </si>
  <si>
    <t xml:space="preserve">Муравьева Наталия </t>
  </si>
  <si>
    <t xml:space="preserve">степанова светлана </t>
  </si>
  <si>
    <t>Телкова Татьяна Сергеевна</t>
  </si>
  <si>
    <t>Янцен Марина Алексеевна</t>
  </si>
  <si>
    <t>Филатова Екатерина Сергеевна</t>
  </si>
  <si>
    <t xml:space="preserve">Первухина Анна </t>
  </si>
  <si>
    <t xml:space="preserve">Дячкина Полина </t>
  </si>
  <si>
    <t xml:space="preserve">Петелько Евгения Анатольевна </t>
  </si>
  <si>
    <t xml:space="preserve">П Анна </t>
  </si>
  <si>
    <t xml:space="preserve">Смирнова Екатерина Павловна </t>
  </si>
  <si>
    <t xml:space="preserve">Манушичев Станислав </t>
  </si>
  <si>
    <t xml:space="preserve">Дубровин Артем </t>
  </si>
  <si>
    <t xml:space="preserve">Кирсанова Анастасия </t>
  </si>
  <si>
    <t>Овчинникова Татьяна</t>
  </si>
  <si>
    <t xml:space="preserve">Майоров Константин </t>
  </si>
  <si>
    <t xml:space="preserve">Севостьянов Александр </t>
  </si>
  <si>
    <t>Дринь Любовь Владимировна</t>
  </si>
  <si>
    <t>Жигалева Юлия Александровна</t>
  </si>
  <si>
    <t xml:space="preserve">Каландархонова Любовь </t>
  </si>
  <si>
    <t xml:space="preserve">Старых Ольга </t>
  </si>
  <si>
    <t xml:space="preserve">Поляков Юрий </t>
  </si>
  <si>
    <t xml:space="preserve">Тухачевская Нина </t>
  </si>
  <si>
    <t>Фирсова Ирина</t>
  </si>
  <si>
    <t>Соломонова Варвара Михайловна</t>
  </si>
  <si>
    <t xml:space="preserve">Ваймер Олеся Андреевна </t>
  </si>
  <si>
    <t>Петина Валерия Игоревна</t>
  </si>
  <si>
    <t xml:space="preserve">Карпецкая Екатерина </t>
  </si>
  <si>
    <t>Богер Анна Эдуардовна</t>
  </si>
  <si>
    <t>Феоктистова Елизавета Геннадиевна</t>
  </si>
  <si>
    <t xml:space="preserve">Высоцкая Анастасия </t>
  </si>
  <si>
    <t>Павлов Александр Александрович</t>
  </si>
  <si>
    <t xml:space="preserve">Барабанов Александр </t>
  </si>
  <si>
    <t>Скоробогатова Ирина Борисовна</t>
  </si>
  <si>
    <t xml:space="preserve">Дунаева Анна </t>
  </si>
  <si>
    <t xml:space="preserve">Карпенко Анастасия </t>
  </si>
  <si>
    <t xml:space="preserve"> Богер Анна Эдуардовна</t>
  </si>
  <si>
    <t xml:space="preserve">Волкова Наталья </t>
  </si>
  <si>
    <t xml:space="preserve">Сергеева Марина </t>
  </si>
  <si>
    <t xml:space="preserve">Байрамгулов Мухамет Азатович </t>
  </si>
  <si>
    <t xml:space="preserve">Котова Елена </t>
  </si>
  <si>
    <t xml:space="preserve">Язневич Елизавета </t>
  </si>
  <si>
    <t>Гамзаев Фарид Тахирович</t>
  </si>
  <si>
    <t>Мощицкая Юлия</t>
  </si>
  <si>
    <t xml:space="preserve">Рюмина Елизавета </t>
  </si>
  <si>
    <t xml:space="preserve">Конбекова Ксения </t>
  </si>
  <si>
    <t xml:space="preserve">Семенова Анна </t>
  </si>
  <si>
    <t>Безвительнова Дарья Евгеньевна</t>
  </si>
  <si>
    <t xml:space="preserve">Москвин Андрей </t>
  </si>
  <si>
    <t>Петрова Наталья Андреевна</t>
  </si>
  <si>
    <t xml:space="preserve">Федякова Екатерина </t>
  </si>
  <si>
    <t xml:space="preserve">Кананыхина Евгения </t>
  </si>
  <si>
    <t xml:space="preserve">Медведев Александр </t>
  </si>
  <si>
    <t>Гюрджиан Сергей Сергеевич</t>
  </si>
  <si>
    <t xml:space="preserve">Савченко Ольга </t>
  </si>
  <si>
    <t>Соколинская Светлана Геннадиевна</t>
  </si>
  <si>
    <t xml:space="preserve">Силичева Нина </t>
  </si>
  <si>
    <t xml:space="preserve">Иванов Вадим </t>
  </si>
  <si>
    <t>Скворцова Дарья Николаевна</t>
  </si>
  <si>
    <t>Б Ксения Петровна</t>
  </si>
  <si>
    <t xml:space="preserve">Екатерина </t>
  </si>
  <si>
    <t>Малышева Анастасия Андреевна</t>
  </si>
  <si>
    <t xml:space="preserve">Усакова Наталья </t>
  </si>
  <si>
    <t xml:space="preserve">Павлова Ольга </t>
  </si>
  <si>
    <t>Чикина Наталья</t>
  </si>
  <si>
    <t xml:space="preserve">Мингазова Айнур </t>
  </si>
  <si>
    <t>Саруханов Артем Вячеславович</t>
  </si>
  <si>
    <t xml:space="preserve">Черносвитова Анастасия Владимировна </t>
  </si>
  <si>
    <t>Благотворительные пожертвования, собранные на благотворительной ярмарке в компании MARS 10.12.18</t>
  </si>
  <si>
    <t>Благотворительные пожертвования, собранные на благотворительной ярмарке в БЦ Крылатские холмы 11.12.18</t>
  </si>
  <si>
    <t>Благотворительные пожертвования, собранные на благотворительной ярмарке в РусГидро 14.12.18</t>
  </si>
  <si>
    <t>Благотворительные пожертвования, собранные на соседском чаепитии районов Аэропорт/Сокол 15.12.18</t>
  </si>
  <si>
    <t>Благотворительные пожертвования, собранные на благотворительной ярмарке в компании Ростелеком 19.12.18</t>
  </si>
  <si>
    <t>Благотворительные пожертвования, собранные на благотворительной ярмарке в компании Вымпелком 20.12.18</t>
  </si>
  <si>
    <t>Благотворительные пожертвования, собранные на благотворительной ярмарке в БЦ Двинцев 21.12.18</t>
  </si>
  <si>
    <t>Благотворительные пожертвования, собранные в ящик для сбора пожертвований, установленный в зоомагазине "Боряша" Марфинская</t>
  </si>
  <si>
    <t>Благотворительные пожертвования, собранные в ящик для сбора пожертвований, установленный в вет. клинике "Беланта" Братеево</t>
  </si>
  <si>
    <t>Благотворительные пожертвования, собранные в ящик для сбора пожертвований, установленный в вет. клинике "Вет-ОК"</t>
  </si>
  <si>
    <t>Благотворительные пожертвования, собранные в ящик для сбора пожертвований, установленный в вет. клинике "Биоконтроль"</t>
  </si>
  <si>
    <t>Благотворительные пожертвования, собранные в ящик для сбора пожертвований, установленный в вет. клинике "Идеал" Мытищи</t>
  </si>
  <si>
    <t>Благотворительные пожертвования, переданные в кассу фонда</t>
  </si>
  <si>
    <t>Благотворительные пожертвования, собранные в ящик для сбора пожертвований, установленный в магазине "Хмельной кот"</t>
  </si>
  <si>
    <t>Благотворительные пожертвования, собранные на благотворительной ярмарке в компании MARS</t>
  </si>
  <si>
    <t>Благотворительные пожертвования, собранные в ящик для сбора пожертвований, установленный в вет. клинике "Свой доктор" Кунцево</t>
  </si>
  <si>
    <t>Благотворительные пожертвования, собранные в ящик для сбора пожертвований, установленный в зоомагазине "Лабрадор" Новокузнецкая</t>
  </si>
  <si>
    <t>Благотворительные пожертвования, собранные в ящик для сбора пожертвований, установленный в зоомагазине "Лабрадор" Ладожская</t>
  </si>
  <si>
    <t>Благотворительные пожертвования, собранные на благотворительной ярмарке в БЦ Крылатские холмы</t>
  </si>
  <si>
    <t>Благотворительные пожертвования, собранные на благотворительной ярмарке в компании РусГидро</t>
  </si>
  <si>
    <t>Благотворительные пожертвования, собранные на соседском чаепитии районов Аэропорт/Сокол</t>
  </si>
  <si>
    <t xml:space="preserve">Благотворительные пожертвования, собранные на новогодней благотворительной ярмарке "На орбите добра" </t>
  </si>
  <si>
    <t>Благотворительные пожертвования, собранные в ящик для сбора пожертвований, установленный в вет. клинике "ВетЭгида" Пушкино</t>
  </si>
  <si>
    <t>Благотворительные пожертвования, собранные на благотворительной ярмарке в компании Ростелеком</t>
  </si>
  <si>
    <t>Благотворительные пожертвования, собранные на благотворительной ярмарке в компании Вымпелком</t>
  </si>
  <si>
    <t>Благотворительные пожертвования, собранные на благотворительной ярмарке в компании Дикси</t>
  </si>
  <si>
    <t>Благотворительные пожертвования, собранные на благотворительной ярмарке в БЦ Двинцев</t>
  </si>
  <si>
    <t>Благотворительные пожертвования, собранные в ящик для сбора пожертвований, установленный в зоомагазине "Зоосити"</t>
  </si>
  <si>
    <t>Благотворительные пожертвования, собранные в ящик для сбора пожертвований, установленный в зоосалоне "Крафт Мастер"</t>
  </si>
  <si>
    <t>Благотворительные пожертвования, собранные в ящик для сбора пожертвований, установленный в вет. клинике "Умка"</t>
  </si>
  <si>
    <t>Благотворительные пожертвования, собранные в ящик для сбора пожертвований, установленный в вет. клинике "101 Далматинец" Москва</t>
  </si>
  <si>
    <t>Благотворительные пожертвования, собранные в ящик для сбора пожертвований, установленный в вет. клинике "Свой доктор" Котельники</t>
  </si>
  <si>
    <t>Благотворительные пожертвования, собранные в ящик для сбора пожертвований, установленный в вет. клинике "Фауна"</t>
  </si>
  <si>
    <t>Оплата за выставочный стенд и баннер</t>
  </si>
  <si>
    <t>Оплата за накопитель (корзина)</t>
  </si>
  <si>
    <t>Оплата за сувенирную продукцию</t>
  </si>
  <si>
    <t>Оплата за печать листовок</t>
  </si>
  <si>
    <t>Оплата за услуги по организации и проведению мероприятия</t>
  </si>
  <si>
    <t>Оплата за корм для собак для частного мини-приюта в г. Звенигороде</t>
  </si>
  <si>
    <t>Оплата за строительные материалы для приюта Бирюлево</t>
  </si>
  <si>
    <t>Оплата за вакцины для для группы помощи животным "Возьми хвостика"</t>
  </si>
  <si>
    <t>Оплата за корм для кошек и собак для команды помощи "Овчарки. Пора домой!"</t>
  </si>
  <si>
    <t>Оплата за ветеринарные препараты для группы помощи животным г. Алексин</t>
  </si>
  <si>
    <t>Оплата за корм для собак для приюта Бескудниково</t>
  </si>
  <si>
    <t>Оплата за вет. услуги - стерилизацию кошек Пушинки и Рыжули в вет. клинике "Алисавет" Бутово</t>
  </si>
  <si>
    <t>Оплата за вет. услуги - стерилизацию собаки Герды в вет. клинике "Алисавет" на ул. Лобачевского</t>
  </si>
  <si>
    <t>Оплата за вет. услуги - стерилизацию кошки Дуси в вет. клинике "Свой доктор" Котельники</t>
  </si>
  <si>
    <t>Оплата за вет. услуги - стерилизацию кошек Марты и Маши в вет. клинике "Алисавет" на ул. Лобачевского</t>
  </si>
  <si>
    <t>Оплата за вет. услуги - стерилизацию собак Геры, Даши и Найды в вет. клинике "Вива" г. Пушкино</t>
  </si>
  <si>
    <t>Оплата за вет. услуги - стерилизацию собаки Чары в вет. клинике "Сами с усами" г. Рязань</t>
  </si>
  <si>
    <t>Оплата за вет. услуги - стерилизацию собак Лизы, Милы, Альки, Катьки, Киры и Джульки в вет. клинике "Умка" г. Калуга</t>
  </si>
  <si>
    <t>Оплата за вет. услуги - стерилизацию кошек Астры, Пульки и Ромашки и кастрацию кота Касатика в вет. клинике "Умка" г. Калуга</t>
  </si>
  <si>
    <t>Оплата за вет. услуги - стерилизацию кошек Звездочки и Ксюши в зооцентре "КиС"</t>
  </si>
  <si>
    <t>Оплата за вет. услуги - стерилизацию собаки Миры в вет. клинике "Умка"</t>
  </si>
  <si>
    <t>Оплата за вет. услуги - стерилизацию кошки Маси в вет. клинике "Умка"</t>
  </si>
  <si>
    <t>Оплата за вет. услуги - стерилизацию собаки Сирени в вет. клинике "Умка"</t>
  </si>
  <si>
    <t>Оплата за вет. услуги - стерилизацию кошки Марфы в вет. клинике "Умка"</t>
  </si>
  <si>
    <t>Оплата за вет. услуги - стерилизацию собак Кузи, Лимбы и Лаксы в вет. клинике "Беланта" Братеево</t>
  </si>
  <si>
    <t>Оплата за вет. услуги - стерилизацию кошки Ланы в вет. клинике "Пантера" г. Воскресенск</t>
  </si>
  <si>
    <t>Оплата за вет. услуги - стерилизацию кошки Нюши в вет. клинике "Вет-ОК"</t>
  </si>
  <si>
    <t>Оплата за вет. услуги - стерилизацию собаки Ики в вет. клинике "Вет-ОК"</t>
  </si>
  <si>
    <t>Оплата за вет. услуги - стерилизацию кошек Люси и Стеллы в вет. клинике "Свой доктор" Кунцево</t>
  </si>
  <si>
    <t>Оплата за вет. услуги - стерилизацию кошек Наоми, Стеши, Лапы и кастрацию кота Кузьмы в вет. клинике "101 Далматинец" Москва</t>
  </si>
  <si>
    <t>Оплата за вет. услуги - стерилизацию кошки Снежинки и кастрацию котов Рыжика, Честера и Уголька в вет. клинике "101 Далматинец" Сходня</t>
  </si>
  <si>
    <t>Оплата за вет. услуги - стерилизацию собаки Лизы в вет. клинике "Сами с усами" г. Рязань</t>
  </si>
  <si>
    <t>Оплата за вет. услуги - стерилизацию и стац. содержание кошек Люси и Кристины в вет. клинике "Аист-вет" Одинцово</t>
  </si>
  <si>
    <t>Оплата за вет. услуги - стерилизацию собаки Дины в вет. клинике "Сами с усами" г. Рязань</t>
  </si>
  <si>
    <t>Оплата за вет. услуги - стерилизацию собаки Стеллы в вет. клинике "Айболит +" Рязань</t>
  </si>
  <si>
    <t>Оплата за вет. услуги - кастрацию собаки Барона в вет. клинике "Аист-вет" Одинцово</t>
  </si>
  <si>
    <t>Оплата за вет. услуги - стерилизацию собаки Весты в вет. клинике "Сами с усами" г. Рязань</t>
  </si>
  <si>
    <t>Оплата за вет. услуги - кастрацию собаки Акима в вет. клинике "Алисавет" на ул. Лобачевского</t>
  </si>
  <si>
    <t>Оплата за вет. услуги - стерилизацию кошки Маруси в вет. клинике "Бимка" Ашукино</t>
  </si>
  <si>
    <t>Оплата за вет. услуги - стерилизацию кошки Клубнички в вет. клинике "Бимка" Ашукино</t>
  </si>
  <si>
    <t>Оплата за вет. услуги - стерилизацию кошки Багиры в вет. клинике "Бимка" Лесной</t>
  </si>
  <si>
    <t>Оплата за вет. услуги - стерилизацию собаки Берты в вет. клинике "Ветпомощь" Александров</t>
  </si>
  <si>
    <t>Оплата за вет. услуги - кастрацию кота Тиши в вет. клинике "101 Далматинец Москва"</t>
  </si>
  <si>
    <t>Оплата за вет. услуги - стационарное содержание собаки Зайки в вет. клинике "Фауна"</t>
  </si>
  <si>
    <t>Оплата за вет. услуги - стационарное содержание собаки Нефтяночки в вет. клинике "Фауна"</t>
  </si>
  <si>
    <t>Оплата за вет. услуги - стационарное содержание собаки Найды в вет. клинике "Фауна"</t>
  </si>
  <si>
    <t>Оплата за вет. услуги - стационарное содержание собаки Линды в вет. клинике "Фауна"</t>
  </si>
  <si>
    <t>Оплата за вет. услуги - стационарное содержание собаки Стрелки в вет. клинике "Фауна"</t>
  </si>
  <si>
    <t>Оплата за вет. услуги - стационарное содержание собаки Симы в вет. клинике "Фауна"</t>
  </si>
  <si>
    <t>Оплата за вет. услуги - кастрацию кота Бонифация в вет. клинике "Алисавет" на ул. Лобачевского</t>
  </si>
  <si>
    <t>Оплата за вет. услуги - кастрацию собаки Айса в вет. клинике "В мире животных"</t>
  </si>
  <si>
    <t>Оплата за вет. услуги - стерилизацию кошки Муси и стац. содержание в вет. клинике "В мире животных"</t>
  </si>
  <si>
    <t>Оплата за вет. услуги - стерилизацию собаки Даны в вет. клинике "В мире животных"</t>
  </si>
  <si>
    <t>Оплата за вет. услуги - стерилизацию кошек Азы, Лулу и собак Маски, Найды, Джины, Аси, Киры, Умки в вет. клинике "Вива" г. Пушкино</t>
  </si>
  <si>
    <t>Оплата за вет. услуги - стерилизацию собак Юны и Жули в вет. клинике "Сами с усами" г. Рязань</t>
  </si>
  <si>
    <t>Оплата за вет. услуги - стерилизацию кошки Буси в вет. клинике "Лемур" Воскресенск</t>
  </si>
  <si>
    <t>Оплата за вет. услуги - кастрацию 2 котов в вет. клинике "КрасногорьеВет"</t>
  </si>
  <si>
    <t>Оплата за вет. услуги - стерилизацию кошки Шкоды в вет. клинике "Свой доктор" Кунцево</t>
  </si>
  <si>
    <t>Оплата за вет. услуги - стерилизацию собаки Сэмми в вет. клинике "Ветпомощь" Александров</t>
  </si>
  <si>
    <t>Оплата за вет. услуги - кастрацию кота Бегемота в вет. клинике "Ковчег"</t>
  </si>
  <si>
    <t>Оплата за вет. услуги - стерилизацию кошек Сливы, Таси и Мышки и кастрацию котов Тюльпана и Люпина в вет. клинике "Умка" г. Калуга</t>
  </si>
  <si>
    <t>Оплата за вет. услуги - стерилизацию кошки Валенсии в вет. клинике "Свой доктор" Кунцево</t>
  </si>
  <si>
    <t>Оплата за вет. услуги - стерилизацию собак Каролины, Герды, Пяточки и Лины в вет. клинике "Умка" г. Калуга</t>
  </si>
  <si>
    <t>Оплата за вет. услуги - прием врача, проведение анализов и исследования кошке Пеструшке в вет. клинике "Алисавет" Бутово</t>
  </si>
  <si>
    <t>Оплата за вет. услуги - прием врача, проведение анализов и исследований собаке Фере в вет. клинике "Биоконтроль"</t>
  </si>
  <si>
    <t>Оплата за вет. услуги - лечение в стационаре собаки Амура в вет. клинике "Ковчег"</t>
  </si>
  <si>
    <t>Оплата за вет. услуги - проведение операции собаке Майку в вет. клинике "Умка"</t>
  </si>
  <si>
    <t>Оплата за вет. услуги - консультацию по анализам собаки Даны в вет. центре "Dr. Hug"</t>
  </si>
  <si>
    <t>Оплата за вет. услуги - прием врачей и проведение исследования коту Шарлю в вет. центре "Dr. Hug"</t>
  </si>
  <si>
    <t>Оплата за вет. услуги - прием врача и проведение анализов коту Саймону в вет. центре "Dr. Hug"</t>
  </si>
  <si>
    <t>Оплата за вет. услуги - проведение анализов и мед. манипуляций кошке Муне в вет. центре "Dr. Hug"</t>
  </si>
  <si>
    <t>Оплата за вет. услуги - прием врача и проведение анализов кошке Флёр в вет. центре "Dr. Hug"</t>
  </si>
  <si>
    <t>Оплата за вет. услуги - прием врача и проведение мед. манипуляций коту Пуше в вет. центре "Dr. Hug"</t>
  </si>
  <si>
    <t>Оплата за вет. услуги - проведение анализов кошке Тессе в вет. центре "Dr. Hug"</t>
  </si>
  <si>
    <t>Оплата за вет. услуги - прием врача, проведение анализов, исследований и химиотерапии собаке Мышке в вет. клинике "Биоконтроль"</t>
  </si>
  <si>
    <t>Оплата за пеленки впитывающие для щенков Кая, Ханса и Зои</t>
  </si>
  <si>
    <t>Оплата за корм для кошек и собак для щенков Кая, Ханса и Зои и кошки Кейтлин</t>
  </si>
  <si>
    <t>Оплата за вет. услуги - МРТ-диагностику собаки Керри</t>
  </si>
  <si>
    <t>Оплата за вет. услуги - прием врача-офтальмолога и снятие швов собаке Пафнуше в Центре доктора Шилкина А.Г.</t>
  </si>
  <si>
    <t>Оплата за корм для щенков Кая, Ханса и Зои</t>
  </si>
  <si>
    <t>Оплата за вет. услуги - прием врача, проведение анализов и вакцинацию кота Фостера в вет. центре "Dr. Hug"</t>
  </si>
  <si>
    <t>Оплата за вет. услуги - проведение анализа коту Макешицу в вет. центре "Dr. Hug"</t>
  </si>
  <si>
    <t>Оплата за вет. услуги - проведение анализа кошке Тессе в вет. центре "Dr. Hug"</t>
  </si>
  <si>
    <t>Оплата за вет. услуги - проведение операции коту Фениксу в вет. центре "Dr. Hug"</t>
  </si>
  <si>
    <t>Оплата за вет. услуги - проведение анализа коту Чернышу в вет. центре "Dr. Hug"</t>
  </si>
  <si>
    <t>Оплата за вет. услуги - проведение анализов и вакцинацию кота Мити в вет. клинике "Ковчег"</t>
  </si>
  <si>
    <t>Оплата за вет. услуги - прием врача и проведение анализов кошке Нюше в вет. клинике "Ковчег"</t>
  </si>
  <si>
    <t>Оплата за оказание услуг по управлению контентом сайта за ноябрь 2018г.</t>
  </si>
  <si>
    <t xml:space="preserve">Оплата за программу для ЭВМ </t>
  </si>
  <si>
    <t>Налоги в бюджет</t>
  </si>
  <si>
    <t xml:space="preserve">Оплата за оказание услуг по управлению контентом сайта за декабрь 2018г. </t>
  </si>
  <si>
    <t>Оплата за услуги связи</t>
  </si>
  <si>
    <t>Оплата за рекламные услуги</t>
  </si>
  <si>
    <t>Оплата за ветеринарные препараты для щенков Кая, Ханса и Зои</t>
  </si>
  <si>
    <t>Оплата за канцелярскеие товары</t>
  </si>
  <si>
    <t>Опдата за хозяйственные товары</t>
  </si>
  <si>
    <t>Оплата за услуги почты</t>
  </si>
  <si>
    <t>Оплата за ветеринарные игрушки и лакомства для щенков Кая, Ханса и Зои</t>
  </si>
  <si>
    <t>Оплата за вет. услуги - стерилизацию кошек Аси, Баси, Вики, Даши, Глаши, Плюши, Глафиры и Лисы в вет. клинике "101 Далматинец"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</si>
</sst>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3" formatCode="#,##0.00&quot;р.&quot;"/>
    <numFmt numFmtId="180" formatCode="#\ ##0.00"/>
    <numFmt numFmtId="187" formatCode="dd\.mm\.yyyy"/>
    <numFmt numFmtId="192" formatCode="yyyy\-mm\-dd\ hh:mm:ss"/>
  </numFmts>
  <fonts count="19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176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4" fontId="2" fillId="2" borderId="2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Protection="1"/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2" borderId="3" xfId="0" applyFont="1" applyFill="1" applyBorder="1" applyProtection="1"/>
    <xf numFmtId="0" fontId="4" fillId="2" borderId="1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4" fontId="2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73" fontId="2" fillId="3" borderId="3" xfId="0" applyNumberFormat="1" applyFont="1" applyFill="1" applyBorder="1" applyAlignment="1" applyProtection="1">
      <alignment horizontal="center"/>
    </xf>
    <xf numFmtId="173" fontId="0" fillId="0" borderId="0" xfId="0" applyNumberFormat="1" applyFill="1" applyAlignment="1" applyProtection="1">
      <alignment horizontal="center"/>
    </xf>
    <xf numFmtId="173" fontId="4" fillId="3" borderId="3" xfId="0" applyNumberFormat="1" applyFont="1" applyFill="1" applyBorder="1" applyAlignment="1" applyProtection="1">
      <alignment horizontal="center" vertical="center"/>
    </xf>
    <xf numFmtId="173" fontId="8" fillId="2" borderId="3" xfId="0" applyNumberFormat="1" applyFont="1" applyFill="1" applyBorder="1" applyAlignment="1" applyProtection="1">
      <alignment horizontal="right" vertical="center"/>
    </xf>
    <xf numFmtId="173" fontId="8" fillId="0" borderId="0" xfId="0" applyNumberFormat="1" applyFont="1" applyFill="1" applyBorder="1" applyAlignment="1" applyProtection="1">
      <alignment horizontal="right" vertical="center"/>
    </xf>
    <xf numFmtId="173" fontId="4" fillId="3" borderId="3" xfId="0" applyNumberFormat="1" applyFont="1" applyFill="1" applyBorder="1" applyAlignment="1" applyProtection="1">
      <alignment horizontal="center"/>
    </xf>
    <xf numFmtId="173" fontId="9" fillId="2" borderId="3" xfId="0" applyNumberFormat="1" applyFont="1" applyFill="1" applyBorder="1" applyAlignment="1" applyProtection="1">
      <alignment vertical="center"/>
    </xf>
    <xf numFmtId="173" fontId="8" fillId="2" borderId="3" xfId="0" applyNumberFormat="1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horizontal="center"/>
    </xf>
    <xf numFmtId="4" fontId="12" fillId="0" borderId="0" xfId="0" applyNumberFormat="1" applyFont="1" applyFill="1" applyAlignment="1" applyProtection="1">
      <alignment horizontal="center" vertical="center"/>
    </xf>
    <xf numFmtId="4" fontId="12" fillId="0" borderId="0" xfId="0" applyNumberFormat="1" applyFont="1" applyFill="1" applyProtection="1"/>
    <xf numFmtId="4" fontId="0" fillId="0" borderId="0" xfId="0" applyNumberFormat="1" applyFill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3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Protection="1"/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/>
    </xf>
    <xf numFmtId="0" fontId="12" fillId="0" borderId="0" xfId="0" applyFont="1" applyFill="1" applyAlignment="1" applyProtection="1">
      <alignment horizontal="center" vertical="center"/>
    </xf>
    <xf numFmtId="4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Protection="1"/>
    <xf numFmtId="0" fontId="2" fillId="2" borderId="3" xfId="0" applyFont="1" applyFill="1" applyBorder="1" applyAlignment="1" applyProtection="1">
      <alignment vertical="top" wrapText="1"/>
    </xf>
    <xf numFmtId="4" fontId="0" fillId="0" borderId="0" xfId="0" applyNumberFormat="1" applyFill="1" applyAlignment="1" applyProtection="1">
      <alignment vertical="top"/>
    </xf>
    <xf numFmtId="4" fontId="2" fillId="2" borderId="2" xfId="0" applyNumberFormat="1" applyFont="1" applyFill="1" applyBorder="1" applyAlignment="1" applyProtection="1">
      <alignment horizontal="center" vertical="top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73" fontId="8" fillId="3" borderId="3" xfId="0" applyNumberFormat="1" applyFont="1" applyFill="1" applyBorder="1" applyAlignment="1" applyProtection="1">
      <alignment horizontal="right"/>
    </xf>
    <xf numFmtId="14" fontId="0" fillId="0" borderId="0" xfId="0" applyNumberFormat="1" applyFill="1" applyAlignment="1" applyProtection="1">
      <alignment horizontal="center"/>
    </xf>
    <xf numFmtId="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87" fontId="1" fillId="0" borderId="5" xfId="0" applyNumberFormat="1" applyFont="1" applyFill="1" applyBorder="1" applyAlignment="1" applyProtection="1">
      <alignment horizontal="center" vertical="center"/>
    </xf>
    <xf numFmtId="14" fontId="3" fillId="2" borderId="1" xfId="0" applyNumberFormat="1" applyFont="1" applyFill="1" applyBorder="1" applyAlignment="1" applyProtection="1">
      <alignment horizontal="left" vertical="center"/>
    </xf>
    <xf numFmtId="4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wrapText="1"/>
    </xf>
    <xf numFmtId="4" fontId="14" fillId="4" borderId="21" xfId="0" applyNumberFormat="1" applyFont="1" applyFill="1" applyBorder="1" applyAlignment="1" applyProtection="1">
      <alignment horizontal="center" vertical="center" wrapText="1"/>
    </xf>
    <xf numFmtId="0" fontId="14" fillId="0" borderId="21" xfId="0" applyNumberFormat="1" applyFont="1" applyFill="1" applyBorder="1" applyAlignment="1" applyProtection="1">
      <alignment horizontal="left" vertical="center" wrapText="1"/>
    </xf>
    <xf numFmtId="0" fontId="15" fillId="4" borderId="21" xfId="0" applyNumberFormat="1" applyFont="1" applyFill="1" applyBorder="1" applyAlignment="1" applyProtection="1">
      <alignment horizontal="center" vertical="center" wrapText="1"/>
    </xf>
    <xf numFmtId="4" fontId="15" fillId="4" borderId="21" xfId="0" applyNumberFormat="1" applyFont="1" applyFill="1" applyBorder="1" applyAlignment="1" applyProtection="1">
      <alignment horizontal="center" vertical="center" wrapText="1"/>
    </xf>
    <xf numFmtId="0" fontId="15" fillId="4" borderId="21" xfId="0" applyNumberFormat="1" applyFont="1" applyFill="1" applyBorder="1" applyAlignment="1" applyProtection="1">
      <alignment horizontal="left" vertical="center" wrapText="1"/>
    </xf>
    <xf numFmtId="187" fontId="1" fillId="0" borderId="6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 wrapText="1"/>
    </xf>
    <xf numFmtId="0" fontId="1" fillId="0" borderId="5" xfId="0" applyFont="1" applyBorder="1"/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4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14" fontId="1" fillId="0" borderId="5" xfId="0" applyNumberFormat="1" applyFont="1" applyFill="1" applyBorder="1" applyAlignment="1" applyProtection="1">
      <alignment horizontal="center" vertical="center"/>
    </xf>
    <xf numFmtId="14" fontId="3" fillId="2" borderId="1" xfId="0" applyNumberFormat="1" applyFont="1" applyFill="1" applyBorder="1" applyAlignment="1" applyProtection="1">
      <alignment vertical="center"/>
    </xf>
    <xf numFmtId="14" fontId="3" fillId="2" borderId="2" xfId="0" applyNumberFormat="1" applyFont="1" applyFill="1" applyBorder="1" applyAlignment="1" applyProtection="1">
      <alignment vertical="center"/>
    </xf>
    <xf numFmtId="14" fontId="3" fillId="2" borderId="3" xfId="0" applyNumberFormat="1" applyFont="1" applyFill="1" applyBorder="1" applyAlignment="1" applyProtection="1">
      <alignment vertical="center"/>
    </xf>
    <xf numFmtId="0" fontId="14" fillId="4" borderId="21" xfId="0" applyNumberFormat="1" applyFont="1" applyFill="1" applyBorder="1" applyAlignment="1" applyProtection="1">
      <alignment horizontal="left" vertical="center" wrapText="1"/>
    </xf>
    <xf numFmtId="4" fontId="14" fillId="0" borderId="2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14" fontId="1" fillId="0" borderId="5" xfId="0" applyNumberFormat="1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14" fillId="4" borderId="21" xfId="0" applyNumberFormat="1" applyFont="1" applyFill="1" applyBorder="1" applyAlignment="1" applyProtection="1">
      <alignment horizontal="center" vertical="center" wrapText="1"/>
    </xf>
    <xf numFmtId="14" fontId="14" fillId="0" borderId="22" xfId="0" applyNumberFormat="1" applyFont="1" applyFill="1" applyBorder="1" applyAlignment="1" applyProtection="1">
      <alignment horizontal="center" vertical="center" wrapText="1"/>
    </xf>
    <xf numFmtId="187" fontId="14" fillId="4" borderId="21" xfId="0" applyNumberFormat="1" applyFont="1" applyFill="1" applyBorder="1" applyAlignment="1" applyProtection="1">
      <alignment horizontal="center" vertical="center" wrapText="1"/>
    </xf>
    <xf numFmtId="0" fontId="14" fillId="4" borderId="23" xfId="0" applyNumberFormat="1" applyFont="1" applyFill="1" applyBorder="1" applyAlignment="1" applyProtection="1">
      <alignment horizontal="left" vertical="center" wrapText="1"/>
    </xf>
    <xf numFmtId="0" fontId="0" fillId="0" borderId="5" xfId="0" applyBorder="1"/>
    <xf numFmtId="14" fontId="16" fillId="0" borderId="5" xfId="0" applyNumberFormat="1" applyFont="1" applyBorder="1" applyAlignment="1">
      <alignment horizontal="center"/>
    </xf>
    <xf numFmtId="49" fontId="16" fillId="0" borderId="5" xfId="0" applyNumberFormat="1" applyFont="1" applyBorder="1" applyAlignment="1">
      <alignment horizontal="center"/>
    </xf>
    <xf numFmtId="187" fontId="15" fillId="4" borderId="21" xfId="0" applyNumberFormat="1" applyFont="1" applyFill="1" applyBorder="1" applyAlignment="1" applyProtection="1">
      <alignment horizontal="center" vertical="center" wrapText="1"/>
    </xf>
    <xf numFmtId="14" fontId="15" fillId="4" borderId="21" xfId="0" applyNumberFormat="1" applyFont="1" applyFill="1" applyBorder="1" applyAlignment="1" applyProtection="1">
      <alignment horizontal="center" vertical="center" wrapText="1"/>
    </xf>
    <xf numFmtId="4" fontId="16" fillId="0" borderId="21" xfId="0" applyNumberFormat="1" applyFont="1" applyFill="1" applyBorder="1" applyAlignment="1" applyProtection="1">
      <alignment horizontal="center" vertical="center" wrapText="1"/>
    </xf>
    <xf numFmtId="4" fontId="10" fillId="0" borderId="21" xfId="0" applyNumberFormat="1" applyFont="1" applyFill="1" applyBorder="1" applyAlignment="1" applyProtection="1">
      <alignment horizontal="center" vertical="center" wrapText="1"/>
    </xf>
    <xf numFmtId="4" fontId="16" fillId="0" borderId="22" xfId="0" applyNumberFormat="1" applyFont="1" applyFill="1" applyBorder="1" applyAlignment="1" applyProtection="1">
      <alignment horizontal="center" vertical="center" wrapText="1"/>
    </xf>
    <xf numFmtId="4" fontId="14" fillId="4" borderId="23" xfId="0" applyNumberFormat="1" applyFont="1" applyFill="1" applyBorder="1" applyAlignment="1" applyProtection="1">
      <alignment horizontal="center" vertical="center" wrapText="1"/>
    </xf>
    <xf numFmtId="173" fontId="2" fillId="3" borderId="3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4" fontId="1" fillId="0" borderId="4" xfId="0" applyNumberFormat="1" applyFont="1" applyFill="1" applyBorder="1" applyAlignment="1" applyProtection="1">
      <alignment horizontal="center" vertical="center"/>
    </xf>
    <xf numFmtId="4" fontId="1" fillId="0" borderId="4" xfId="0" applyNumberFormat="1" applyFont="1" applyFill="1" applyBorder="1" applyAlignment="1" applyProtection="1">
      <alignment vertical="center" wrapText="1"/>
    </xf>
    <xf numFmtId="0" fontId="1" fillId="0" borderId="11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Border="1"/>
    <xf numFmtId="180" fontId="16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80" fontId="0" fillId="0" borderId="5" xfId="0" applyNumberFormat="1" applyBorder="1" applyAlignment="1">
      <alignment horizontal="center"/>
    </xf>
    <xf numFmtId="192" fontId="1" fillId="0" borderId="5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14" fontId="1" fillId="0" borderId="12" xfId="0" applyNumberFormat="1" applyFont="1" applyFill="1" applyBorder="1" applyAlignment="1" applyProtection="1">
      <alignment horizontal="center" vertical="center"/>
    </xf>
    <xf numFmtId="49" fontId="1" fillId="0" borderId="13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vertical="center" wrapText="1"/>
    </xf>
    <xf numFmtId="187" fontId="1" fillId="0" borderId="14" xfId="0" applyNumberFormat="1" applyFont="1" applyFill="1" applyBorder="1" applyAlignment="1" applyProtection="1">
      <alignment horizontal="center" vertical="center"/>
    </xf>
    <xf numFmtId="4" fontId="1" fillId="0" borderId="15" xfId="0" applyNumberFormat="1" applyFont="1" applyFill="1" applyBorder="1" applyAlignment="1" applyProtection="1">
      <alignment horizontal="center" vertical="center"/>
    </xf>
    <xf numFmtId="4" fontId="1" fillId="0" borderId="15" xfId="0" applyNumberFormat="1" applyFont="1" applyFill="1" applyBorder="1" applyAlignment="1" applyProtection="1">
      <alignment vertical="center" wrapText="1"/>
    </xf>
    <xf numFmtId="49" fontId="1" fillId="0" borderId="5" xfId="0" applyNumberFormat="1" applyFont="1" applyFill="1" applyBorder="1" applyAlignment="1" applyProtection="1">
      <alignment horizontal="center" vertical="center"/>
    </xf>
    <xf numFmtId="4" fontId="1" fillId="0" borderId="5" xfId="0" applyNumberFormat="1" applyFont="1" applyFill="1" applyBorder="1" applyAlignment="1" applyProtection="1">
      <alignment horizontal="center" vertical="center"/>
    </xf>
    <xf numFmtId="4" fontId="1" fillId="0" borderId="5" xfId="0" applyNumberFormat="1" applyFont="1" applyFill="1" applyBorder="1" applyAlignment="1" applyProtection="1">
      <alignment vertical="center" wrapText="1"/>
    </xf>
    <xf numFmtId="4" fontId="14" fillId="4" borderId="24" xfId="0" applyNumberFormat="1" applyFont="1" applyFill="1" applyBorder="1" applyAlignment="1" applyProtection="1">
      <alignment horizontal="center" vertical="center" wrapText="1"/>
    </xf>
    <xf numFmtId="187" fontId="14" fillId="4" borderId="23" xfId="0" applyNumberFormat="1" applyFont="1" applyFill="1" applyBorder="1" applyAlignment="1" applyProtection="1">
      <alignment horizontal="center" vertical="center" wrapText="1"/>
    </xf>
    <xf numFmtId="4" fontId="14" fillId="4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Border="1"/>
    <xf numFmtId="14" fontId="11" fillId="0" borderId="5" xfId="0" applyNumberFormat="1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0" fontId="0" fillId="0" borderId="0" xfId="0"/>
    <xf numFmtId="0" fontId="17" fillId="0" borderId="0" xfId="0" applyFont="1" applyFill="1" applyAlignment="1" applyProtection="1">
      <alignment horizontal="center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center"/>
    </xf>
    <xf numFmtId="4" fontId="12" fillId="0" borderId="0" xfId="0" applyNumberFormat="1" applyFont="1" applyFill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18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3" fillId="2" borderId="1" xfId="0" applyFont="1" applyFill="1" applyBorder="1" applyAlignment="1" applyProtection="1">
      <alignment horizontal="left" wrapText="1"/>
    </xf>
    <xf numFmtId="0" fontId="3" fillId="2" borderId="2" xfId="0" applyFont="1" applyFill="1" applyBorder="1" applyAlignment="1" applyProtection="1">
      <alignment horizontal="left" wrapText="1"/>
    </xf>
    <xf numFmtId="0" fontId="3" fillId="2" borderId="1" xfId="0" applyFont="1" applyFill="1" applyBorder="1" applyAlignment="1" applyProtection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left" wrapText="1"/>
    </xf>
    <xf numFmtId="14" fontId="2" fillId="2" borderId="16" xfId="0" applyNumberFormat="1" applyFont="1" applyFill="1" applyBorder="1" applyAlignment="1" applyProtection="1">
      <alignment horizontal="left" vertical="center"/>
    </xf>
    <xf numFmtId="14" fontId="2" fillId="2" borderId="17" xfId="0" applyNumberFormat="1" applyFont="1" applyFill="1" applyBorder="1" applyAlignment="1" applyProtection="1">
      <alignment horizontal="left" vertical="center"/>
    </xf>
    <xf numFmtId="14" fontId="2" fillId="2" borderId="18" xfId="0" applyNumberFormat="1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left"/>
    </xf>
    <xf numFmtId="0" fontId="0" fillId="0" borderId="5" xfId="0" applyBorder="1" applyAlignment="1">
      <alignment horizontal="left" vertical="center" wrapText="1"/>
    </xf>
    <xf numFmtId="0" fontId="14" fillId="4" borderId="1" xfId="0" applyNumberFormat="1" applyFont="1" applyFill="1" applyBorder="1" applyAlignment="1" applyProtection="1">
      <alignment horizontal="left" vertical="center" wrapText="1"/>
    </xf>
    <xf numFmtId="0" fontId="14" fillId="4" borderId="3" xfId="0" applyNumberFormat="1" applyFont="1" applyFill="1" applyBorder="1" applyAlignment="1" applyProtection="1">
      <alignment horizontal="left" vertical="center" wrapText="1"/>
    </xf>
    <xf numFmtId="0" fontId="2" fillId="2" borderId="19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20" xfId="0" applyFont="1" applyFill="1" applyBorder="1" applyAlignment="1" applyProtection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4" fillId="4" borderId="25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1651000</xdr:colOff>
      <xdr:row>6</xdr:row>
      <xdr:rowOff>12700</xdr:rowOff>
    </xdr:to>
    <xdr:pic>
      <xdr:nvPicPr>
        <xdr:cNvPr id="48156" name="Рисунок 2">
          <a:extLst>
            <a:ext uri="{FF2B5EF4-FFF2-40B4-BE49-F238E27FC236}">
              <a16:creationId xmlns:a16="http://schemas.microsoft.com/office/drawing/2014/main" id="{3C3B44C1-56F0-C246-B7CF-F29C87A77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49179" name="Рисунок 2">
          <a:extLst>
            <a:ext uri="{FF2B5EF4-FFF2-40B4-BE49-F238E27FC236}">
              <a16:creationId xmlns:a16="http://schemas.microsoft.com/office/drawing/2014/main" id="{82F9442D-61CB-B044-891D-3288B7A17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65" name="Рисунок 2">
          <a:extLst>
            <a:ext uri="{FF2B5EF4-FFF2-40B4-BE49-F238E27FC236}">
              <a16:creationId xmlns:a16="http://schemas.microsoft.com/office/drawing/2014/main" id="{0FA7390B-2833-FF43-ADA1-2565D21A8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0203" name="Рисунок 2">
          <a:extLst>
            <a:ext uri="{FF2B5EF4-FFF2-40B4-BE49-F238E27FC236}">
              <a16:creationId xmlns:a16="http://schemas.microsoft.com/office/drawing/2014/main" id="{3D0A30E8-FB5D-EF41-875E-B25226DE4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1227" name="Рисунок 2">
          <a:extLst>
            <a:ext uri="{FF2B5EF4-FFF2-40B4-BE49-F238E27FC236}">
              <a16:creationId xmlns:a16="http://schemas.microsoft.com/office/drawing/2014/main" id="{59E2D29A-50CE-994B-9F66-AD563557A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2251" name="Рисунок 2">
          <a:extLst>
            <a:ext uri="{FF2B5EF4-FFF2-40B4-BE49-F238E27FC236}">
              <a16:creationId xmlns:a16="http://schemas.microsoft.com/office/drawing/2014/main" id="{A0EBC62B-18B4-AC45-A6B9-0FA17B9B2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05" name="Рисунок 2">
          <a:extLst>
            <a:ext uri="{FF2B5EF4-FFF2-40B4-BE49-F238E27FC236}">
              <a16:creationId xmlns:a16="http://schemas.microsoft.com/office/drawing/2014/main" id="{8917D442-20C1-1E49-AE05-91E3D5B07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3275" name="Рисунок 2">
          <a:extLst>
            <a:ext uri="{FF2B5EF4-FFF2-40B4-BE49-F238E27FC236}">
              <a16:creationId xmlns:a16="http://schemas.microsoft.com/office/drawing/2014/main" id="{1BE24098-9C54-034A-B6DE-7F88746D4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9"/>
  <sheetViews>
    <sheetView showGridLines="0" tabSelected="1" zoomScaleNormal="100" workbookViewId="0">
      <selection activeCell="A8" sqref="A8"/>
    </sheetView>
  </sheetViews>
  <sheetFormatPr baseColWidth="10" defaultRowHeight="15" x14ac:dyDescent="0.2"/>
  <cols>
    <col min="1" max="1" width="24.1640625" style="1" customWidth="1"/>
    <col min="2" max="2" width="46.5" style="2" customWidth="1"/>
    <col min="3" max="3" width="19.5" style="6" customWidth="1"/>
    <col min="4" max="4" width="19.5" customWidth="1"/>
    <col min="5" max="256" width="8.83203125" customWidth="1"/>
  </cols>
  <sheetData>
    <row r="1" spans="1:3" ht="19" x14ac:dyDescent="0.25">
      <c r="B1" s="135" t="s">
        <v>16</v>
      </c>
      <c r="C1" s="135"/>
    </row>
    <row r="2" spans="1:3" ht="19" x14ac:dyDescent="0.25">
      <c r="B2" s="135" t="s">
        <v>17</v>
      </c>
      <c r="C2" s="135"/>
    </row>
    <row r="3" spans="1:3" ht="19" x14ac:dyDescent="0.25">
      <c r="B3" s="37"/>
      <c r="C3" s="37"/>
    </row>
    <row r="4" spans="1:3" ht="19" x14ac:dyDescent="0.25">
      <c r="B4" s="138" t="s">
        <v>3</v>
      </c>
      <c r="C4" s="138"/>
    </row>
    <row r="5" spans="1:3" ht="19" x14ac:dyDescent="0.25">
      <c r="B5" s="138" t="s">
        <v>15</v>
      </c>
      <c r="C5" s="138"/>
    </row>
    <row r="6" spans="1:3" ht="19" x14ac:dyDescent="0.2">
      <c r="B6" s="139" t="s">
        <v>82</v>
      </c>
      <c r="C6" s="139"/>
    </row>
    <row r="7" spans="1:3" ht="15" customHeight="1" x14ac:dyDescent="0.2">
      <c r="B7" s="38"/>
      <c r="C7" s="38"/>
    </row>
    <row r="9" spans="1:3" x14ac:dyDescent="0.2">
      <c r="A9" s="136" t="s">
        <v>83</v>
      </c>
      <c r="B9" s="137"/>
      <c r="C9" s="29">
        <v>2726313.7859999998</v>
      </c>
    </row>
    <row r="10" spans="1:3" x14ac:dyDescent="0.2">
      <c r="C10" s="30"/>
    </row>
    <row r="11" spans="1:3" x14ac:dyDescent="0.2">
      <c r="A11" s="136" t="s">
        <v>84</v>
      </c>
      <c r="B11" s="137"/>
      <c r="C11" s="31">
        <f>SUM(C12:C17)</f>
        <v>1807109.2069999997</v>
      </c>
    </row>
    <row r="12" spans="1:3" x14ac:dyDescent="0.2">
      <c r="A12" s="140" t="s">
        <v>36</v>
      </c>
      <c r="B12" s="141"/>
      <c r="C12" s="32">
        <f>CloudPayments!C375</f>
        <v>228835.82499999998</v>
      </c>
    </row>
    <row r="13" spans="1:3" x14ac:dyDescent="0.2">
      <c r="A13" s="140" t="s">
        <v>22</v>
      </c>
      <c r="B13" s="141"/>
      <c r="C13" s="32">
        <f>PayPal!D21</f>
        <v>7086.39</v>
      </c>
    </row>
    <row r="14" spans="1:3" x14ac:dyDescent="0.2">
      <c r="A14" s="140" t="s">
        <v>25</v>
      </c>
      <c r="B14" s="141"/>
      <c r="C14" s="32">
        <f>Yandex!C17</f>
        <v>3247.4520000000002</v>
      </c>
    </row>
    <row r="15" spans="1:3" x14ac:dyDescent="0.2">
      <c r="A15" s="140" t="s">
        <v>27</v>
      </c>
      <c r="B15" s="141"/>
      <c r="C15" s="32">
        <f>Qiwi!C31</f>
        <v>20090.599999999999</v>
      </c>
    </row>
    <row r="16" spans="1:3" x14ac:dyDescent="0.2">
      <c r="A16" s="48" t="s">
        <v>32</v>
      </c>
      <c r="B16" s="49"/>
      <c r="C16" s="32">
        <f>Смс!C93</f>
        <v>10144.280000000001</v>
      </c>
    </row>
    <row r="17" spans="1:4" x14ac:dyDescent="0.2">
      <c r="A17" s="16" t="s">
        <v>21</v>
      </c>
      <c r="B17" s="16"/>
      <c r="C17" s="32">
        <f>СБ!B191</f>
        <v>1537704.6599999997</v>
      </c>
    </row>
    <row r="18" spans="1:4" x14ac:dyDescent="0.2">
      <c r="A18" s="20"/>
      <c r="B18" s="20"/>
      <c r="C18" s="33"/>
      <c r="D18" s="105"/>
    </row>
    <row r="19" spans="1:4" x14ac:dyDescent="0.2">
      <c r="A19" s="136" t="s">
        <v>85</v>
      </c>
      <c r="B19" s="137"/>
      <c r="C19" s="104">
        <f>C20</f>
        <v>1075590</v>
      </c>
    </row>
    <row r="20" spans="1:4" ht="30" customHeight="1" x14ac:dyDescent="0.2">
      <c r="A20" s="142" t="s">
        <v>505</v>
      </c>
      <c r="B20" s="143"/>
      <c r="C20" s="32">
        <f>СБ!B188</f>
        <v>1075590</v>
      </c>
    </row>
    <row r="21" spans="1:4" x14ac:dyDescent="0.2">
      <c r="A21" s="20"/>
      <c r="B21" s="20"/>
      <c r="C21" s="33"/>
    </row>
    <row r="22" spans="1:4" x14ac:dyDescent="0.2">
      <c r="A22" s="136" t="s">
        <v>86</v>
      </c>
      <c r="B22" s="137"/>
      <c r="C22" s="34">
        <f>SUM(C23:C31)</f>
        <v>1346826.54</v>
      </c>
    </row>
    <row r="23" spans="1:4" x14ac:dyDescent="0.2">
      <c r="A23" s="17" t="s">
        <v>4</v>
      </c>
      <c r="B23" s="18"/>
      <c r="C23" s="35">
        <f>SUM(Расходы!B11:B17)</f>
        <v>123198.61</v>
      </c>
    </row>
    <row r="24" spans="1:4" x14ac:dyDescent="0.2">
      <c r="A24" s="16" t="s">
        <v>8</v>
      </c>
      <c r="B24" s="19"/>
      <c r="C24" s="36">
        <f>SUM(Расходы!B19:B46)</f>
        <v>170746.22</v>
      </c>
    </row>
    <row r="25" spans="1:4" x14ac:dyDescent="0.2">
      <c r="A25" s="16" t="s">
        <v>9</v>
      </c>
      <c r="B25" s="19"/>
      <c r="C25" s="36">
        <f>SUM(Расходы!B48:B99)</f>
        <v>247844</v>
      </c>
    </row>
    <row r="26" spans="1:4" ht="30" customHeight="1" x14ac:dyDescent="0.2">
      <c r="A26" s="142" t="s">
        <v>53</v>
      </c>
      <c r="B26" s="143"/>
      <c r="C26" s="36">
        <f>SUM(Расходы!B101:B129)</f>
        <v>226533</v>
      </c>
    </row>
    <row r="27" spans="1:4" x14ac:dyDescent="0.2">
      <c r="A27" s="16" t="s">
        <v>50</v>
      </c>
      <c r="B27" s="19"/>
      <c r="C27" s="36">
        <f>SUM(Расходы!B131:B136)</f>
        <v>53812</v>
      </c>
    </row>
    <row r="28" spans="1:4" x14ac:dyDescent="0.2">
      <c r="A28" s="142" t="s">
        <v>58</v>
      </c>
      <c r="B28" s="143"/>
      <c r="C28" s="36">
        <f>SUM(Расходы!B138)</f>
        <v>5000</v>
      </c>
    </row>
    <row r="29" spans="1:4" ht="30" customHeight="1" x14ac:dyDescent="0.2">
      <c r="A29" s="142" t="s">
        <v>81</v>
      </c>
      <c r="B29" s="143"/>
      <c r="C29" s="36">
        <f>SUM(Расходы!B140:B143)</f>
        <v>199000.2</v>
      </c>
    </row>
    <row r="30" spans="1:4" x14ac:dyDescent="0.2">
      <c r="A30" s="75" t="s">
        <v>55</v>
      </c>
      <c r="B30" s="76"/>
      <c r="C30" s="36">
        <f>SUM(Расходы!B145:B146)</f>
        <v>143356</v>
      </c>
    </row>
    <row r="31" spans="1:4" x14ac:dyDescent="0.2">
      <c r="A31" s="16" t="s">
        <v>13</v>
      </c>
      <c r="B31" s="19"/>
      <c r="C31" s="36">
        <f>SUM(Расходы!B148:B159)</f>
        <v>177336.50999999998</v>
      </c>
    </row>
    <row r="32" spans="1:4" x14ac:dyDescent="0.2">
      <c r="C32" s="30"/>
    </row>
    <row r="33" spans="1:5" ht="15" customHeight="1" x14ac:dyDescent="0.2">
      <c r="A33" s="136" t="s">
        <v>87</v>
      </c>
      <c r="B33" s="137"/>
      <c r="C33" s="29">
        <f>C9+C11+C19-C22</f>
        <v>4262186.4529999997</v>
      </c>
      <c r="E33" s="53"/>
    </row>
    <row r="34" spans="1:5" x14ac:dyDescent="0.2">
      <c r="A34" s="58" t="s">
        <v>44</v>
      </c>
      <c r="B34" s="59"/>
      <c r="C34" s="60">
        <v>1930756</v>
      </c>
      <c r="D34" s="40"/>
      <c r="E34" s="53"/>
    </row>
    <row r="35" spans="1:5" x14ac:dyDescent="0.2">
      <c r="C35" s="57"/>
      <c r="D35" s="40"/>
      <c r="E35" s="53"/>
    </row>
    <row r="37" spans="1:5" x14ac:dyDescent="0.2">
      <c r="C37" s="57"/>
    </row>
    <row r="39" spans="1:5" x14ac:dyDescent="0.2">
      <c r="C39" s="61"/>
    </row>
  </sheetData>
  <sheetProtection formatCells="0" formatColumns="0" formatRows="0" insertColumns="0" insertRows="0" insertHyperlinks="0" deleteColumns="0" deleteRows="0" sort="0" autoFilter="0" pivotTables="0"/>
  <mergeCells count="18">
    <mergeCell ref="A33:B33"/>
    <mergeCell ref="A11:B11"/>
    <mergeCell ref="A14:B14"/>
    <mergeCell ref="B5:C5"/>
    <mergeCell ref="A15:B15"/>
    <mergeCell ref="A12:B12"/>
    <mergeCell ref="A28:B28"/>
    <mergeCell ref="A26:B26"/>
    <mergeCell ref="A29:B29"/>
    <mergeCell ref="A20:B20"/>
    <mergeCell ref="B1:C1"/>
    <mergeCell ref="A22:B22"/>
    <mergeCell ref="B4:C4"/>
    <mergeCell ref="B2:C2"/>
    <mergeCell ref="B6:C6"/>
    <mergeCell ref="A13:B13"/>
    <mergeCell ref="A9:B9"/>
    <mergeCell ref="A19:B19"/>
  </mergeCells>
  <pageMargins left="0.7" right="0.7" top="0.75" bottom="0.75" header="0.3" footer="0.3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61"/>
  <sheetViews>
    <sheetView showGridLines="0" zoomScaleNormal="100" workbookViewId="0">
      <selection activeCell="A7" sqref="A7"/>
    </sheetView>
  </sheetViews>
  <sheetFormatPr baseColWidth="10" defaultRowHeight="15" x14ac:dyDescent="0.2"/>
  <cols>
    <col min="1" max="1" width="18.83203125" style="1" customWidth="1"/>
    <col min="2" max="2" width="21.5" style="2" customWidth="1"/>
    <col min="3" max="3" width="131.5" customWidth="1"/>
    <col min="4" max="256" width="8.83203125" customWidth="1"/>
  </cols>
  <sheetData>
    <row r="1" spans="1:3" ht="19" x14ac:dyDescent="0.25">
      <c r="B1" s="135" t="s">
        <v>16</v>
      </c>
      <c r="C1" s="135"/>
    </row>
    <row r="2" spans="1:3" ht="19" x14ac:dyDescent="0.25">
      <c r="B2" s="135" t="s">
        <v>17</v>
      </c>
      <c r="C2" s="135"/>
    </row>
    <row r="3" spans="1:3" ht="19" x14ac:dyDescent="0.25">
      <c r="B3" s="138"/>
      <c r="C3" s="138"/>
    </row>
    <row r="4" spans="1:3" ht="19" x14ac:dyDescent="0.25">
      <c r="A4" s="1" t="s">
        <v>52</v>
      </c>
      <c r="B4" s="138" t="s">
        <v>12</v>
      </c>
      <c r="C4" s="138"/>
    </row>
    <row r="5" spans="1:3" ht="19" x14ac:dyDescent="0.25">
      <c r="B5" s="138" t="s">
        <v>82</v>
      </c>
      <c r="C5" s="138"/>
    </row>
    <row r="6" spans="1:3" ht="16" x14ac:dyDescent="0.2">
      <c r="B6" s="3"/>
      <c r="C6" s="4"/>
    </row>
    <row r="8" spans="1:3" x14ac:dyDescent="0.2">
      <c r="A8" s="22" t="s">
        <v>5</v>
      </c>
      <c r="B8" s="23" t="s">
        <v>7</v>
      </c>
      <c r="C8" s="24" t="s">
        <v>6</v>
      </c>
    </row>
    <row r="9" spans="1:3" ht="8.25" customHeight="1" x14ac:dyDescent="0.2">
      <c r="A9" s="144"/>
      <c r="B9" s="145"/>
      <c r="C9" s="146"/>
    </row>
    <row r="10" spans="1:3" x14ac:dyDescent="0.2">
      <c r="A10" s="10" t="s">
        <v>4</v>
      </c>
      <c r="B10" s="11"/>
      <c r="C10" s="12"/>
    </row>
    <row r="11" spans="1:3" ht="15" customHeight="1" x14ac:dyDescent="0.2">
      <c r="A11" s="93">
        <v>43438.791493055411</v>
      </c>
      <c r="B11" s="103">
        <v>15913</v>
      </c>
      <c r="C11" s="86" t="s">
        <v>700</v>
      </c>
    </row>
    <row r="12" spans="1:3" ht="15" customHeight="1" x14ac:dyDescent="0.2">
      <c r="A12" s="93">
        <v>43445.463946759235</v>
      </c>
      <c r="B12" s="103">
        <v>15990</v>
      </c>
      <c r="C12" s="86" t="s">
        <v>701</v>
      </c>
    </row>
    <row r="13" spans="1:3" ht="15" customHeight="1" x14ac:dyDescent="0.2">
      <c r="A13" s="93">
        <v>43448.741238425951</v>
      </c>
      <c r="B13" s="103">
        <v>9633.23</v>
      </c>
      <c r="C13" s="86" t="s">
        <v>702</v>
      </c>
    </row>
    <row r="14" spans="1:3" ht="15" customHeight="1" x14ac:dyDescent="0.2">
      <c r="A14" s="93">
        <v>43451.56914351834</v>
      </c>
      <c r="B14" s="103">
        <v>1328</v>
      </c>
      <c r="C14" s="86" t="s">
        <v>702</v>
      </c>
    </row>
    <row r="15" spans="1:3" ht="15" customHeight="1" x14ac:dyDescent="0.2">
      <c r="A15" s="93">
        <v>43451.583391203545</v>
      </c>
      <c r="B15" s="103">
        <v>31790</v>
      </c>
      <c r="C15" s="86" t="s">
        <v>703</v>
      </c>
    </row>
    <row r="16" spans="1:3" ht="15" customHeight="1" x14ac:dyDescent="0.2">
      <c r="A16" s="93">
        <v>43452.655729166698</v>
      </c>
      <c r="B16" s="103">
        <v>5014.38</v>
      </c>
      <c r="C16" s="86" t="s">
        <v>704</v>
      </c>
    </row>
    <row r="17" spans="1:3" ht="15" customHeight="1" x14ac:dyDescent="0.2">
      <c r="A17" s="93">
        <v>43454.722893518396</v>
      </c>
      <c r="B17" s="103">
        <v>43530</v>
      </c>
      <c r="C17" s="86" t="s">
        <v>705</v>
      </c>
    </row>
    <row r="18" spans="1:3" x14ac:dyDescent="0.2">
      <c r="A18" s="13" t="s">
        <v>8</v>
      </c>
      <c r="B18" s="46"/>
      <c r="C18" s="15"/>
    </row>
    <row r="19" spans="1:3" ht="16" x14ac:dyDescent="0.2">
      <c r="A19" s="93">
        <v>43437.621469907463</v>
      </c>
      <c r="B19" s="103">
        <v>2840</v>
      </c>
      <c r="C19" s="86" t="s">
        <v>758</v>
      </c>
    </row>
    <row r="20" spans="1:3" ht="16" x14ac:dyDescent="0.2">
      <c r="A20" s="93">
        <v>43439.053668981418</v>
      </c>
      <c r="B20" s="103">
        <v>13695.5</v>
      </c>
      <c r="C20" s="86" t="s">
        <v>759</v>
      </c>
    </row>
    <row r="21" spans="1:3" ht="16" x14ac:dyDescent="0.2">
      <c r="A21" s="93">
        <v>43439.053680555429</v>
      </c>
      <c r="B21" s="103">
        <v>22063</v>
      </c>
      <c r="C21" s="86" t="s">
        <v>760</v>
      </c>
    </row>
    <row r="22" spans="1:3" ht="16" x14ac:dyDescent="0.2">
      <c r="A22" s="93">
        <v>43441.729537037201</v>
      </c>
      <c r="B22" s="103">
        <v>12425</v>
      </c>
      <c r="C22" s="86" t="s">
        <v>761</v>
      </c>
    </row>
    <row r="23" spans="1:3" ht="16" x14ac:dyDescent="0.2">
      <c r="A23" s="93">
        <v>43444.759675926063</v>
      </c>
      <c r="B23" s="103">
        <v>350</v>
      </c>
      <c r="C23" s="86" t="s">
        <v>762</v>
      </c>
    </row>
    <row r="24" spans="1:3" ht="16" x14ac:dyDescent="0.2">
      <c r="A24" s="93">
        <v>43444.759918981697</v>
      </c>
      <c r="B24" s="103">
        <v>4210</v>
      </c>
      <c r="C24" s="86" t="s">
        <v>763</v>
      </c>
    </row>
    <row r="25" spans="1:3" ht="16" x14ac:dyDescent="0.2">
      <c r="A25" s="93">
        <v>43444.763888888992</v>
      </c>
      <c r="B25" s="103">
        <v>3140</v>
      </c>
      <c r="C25" s="86" t="s">
        <v>764</v>
      </c>
    </row>
    <row r="26" spans="1:3" ht="15" customHeight="1" x14ac:dyDescent="0.2">
      <c r="A26" s="93">
        <v>43444.765601851977</v>
      </c>
      <c r="B26" s="103">
        <v>1840.95</v>
      </c>
      <c r="C26" s="86" t="s">
        <v>765</v>
      </c>
    </row>
    <row r="27" spans="1:3" ht="16" x14ac:dyDescent="0.2">
      <c r="A27" s="93">
        <v>43444.76608796278</v>
      </c>
      <c r="B27" s="103">
        <v>1920</v>
      </c>
      <c r="C27" s="86" t="s">
        <v>766</v>
      </c>
    </row>
    <row r="28" spans="1:3" ht="16" x14ac:dyDescent="0.2">
      <c r="A28" s="93">
        <v>43444.766099537257</v>
      </c>
      <c r="B28" s="103">
        <v>1074</v>
      </c>
      <c r="C28" s="86" t="s">
        <v>767</v>
      </c>
    </row>
    <row r="29" spans="1:3" ht="16" x14ac:dyDescent="0.2">
      <c r="A29" s="93">
        <v>43445.458715277724</v>
      </c>
      <c r="B29" s="103">
        <v>2140</v>
      </c>
      <c r="C29" s="86" t="s">
        <v>768</v>
      </c>
    </row>
    <row r="30" spans="1:3" ht="16" x14ac:dyDescent="0.2">
      <c r="A30" s="93">
        <v>43447</v>
      </c>
      <c r="B30" s="103">
        <v>2890.6</v>
      </c>
      <c r="C30" s="86" t="s">
        <v>788</v>
      </c>
    </row>
    <row r="31" spans="1:3" ht="16" x14ac:dyDescent="0.2">
      <c r="A31" s="93">
        <v>43449</v>
      </c>
      <c r="B31" s="103">
        <v>1339.07</v>
      </c>
      <c r="C31" s="86" t="s">
        <v>792</v>
      </c>
    </row>
    <row r="32" spans="1:3" ht="16" x14ac:dyDescent="0.2">
      <c r="A32" s="93">
        <v>43451.578020833433</v>
      </c>
      <c r="B32" s="103">
        <v>11896</v>
      </c>
      <c r="C32" s="86" t="s">
        <v>769</v>
      </c>
    </row>
    <row r="33" spans="1:3" ht="16" x14ac:dyDescent="0.2">
      <c r="A33" s="93">
        <v>43452.659583333414</v>
      </c>
      <c r="B33" s="103">
        <v>5256</v>
      </c>
      <c r="C33" s="86" t="s">
        <v>770</v>
      </c>
    </row>
    <row r="34" spans="1:3" ht="16" x14ac:dyDescent="0.2">
      <c r="A34" s="93">
        <v>43452.664039351977</v>
      </c>
      <c r="B34" s="103">
        <v>18924</v>
      </c>
      <c r="C34" s="86" t="s">
        <v>771</v>
      </c>
    </row>
    <row r="35" spans="1:3" ht="16" x14ac:dyDescent="0.2">
      <c r="A35" s="93">
        <v>43455.051967592444</v>
      </c>
      <c r="B35" s="103">
        <v>15200</v>
      </c>
      <c r="C35" s="86" t="s">
        <v>772</v>
      </c>
    </row>
    <row r="36" spans="1:3" ht="16" x14ac:dyDescent="0.2">
      <c r="A36" s="93">
        <v>43455.051967592444</v>
      </c>
      <c r="B36" s="103">
        <v>3700</v>
      </c>
      <c r="C36" s="86" t="s">
        <v>773</v>
      </c>
    </row>
    <row r="37" spans="1:3" ht="16" x14ac:dyDescent="0.2">
      <c r="A37" s="93">
        <v>43458.594236111268</v>
      </c>
      <c r="B37" s="103">
        <v>7884</v>
      </c>
      <c r="C37" s="86" t="s">
        <v>770</v>
      </c>
    </row>
    <row r="38" spans="1:3" ht="16" x14ac:dyDescent="0.2">
      <c r="A38" s="93">
        <v>43458.597187499981</v>
      </c>
      <c r="B38" s="103">
        <v>7496</v>
      </c>
      <c r="C38" s="86" t="s">
        <v>774</v>
      </c>
    </row>
    <row r="39" spans="1:3" ht="16" x14ac:dyDescent="0.2">
      <c r="A39" s="93">
        <v>43461.673275462817</v>
      </c>
      <c r="B39" s="103">
        <v>3985</v>
      </c>
      <c r="C39" s="86" t="s">
        <v>775</v>
      </c>
    </row>
    <row r="40" spans="1:3" ht="16" x14ac:dyDescent="0.2">
      <c r="A40" s="93">
        <v>43461.69401620375</v>
      </c>
      <c r="B40" s="103">
        <v>935</v>
      </c>
      <c r="C40" s="86" t="s">
        <v>776</v>
      </c>
    </row>
    <row r="41" spans="1:3" ht="16" x14ac:dyDescent="0.2">
      <c r="A41" s="93">
        <v>43461.695740740746</v>
      </c>
      <c r="B41" s="103">
        <v>1070</v>
      </c>
      <c r="C41" s="86" t="s">
        <v>777</v>
      </c>
    </row>
    <row r="42" spans="1:3" ht="16" x14ac:dyDescent="0.2">
      <c r="A42" s="93">
        <v>43461.695787037257</v>
      </c>
      <c r="B42" s="103">
        <v>17977</v>
      </c>
      <c r="C42" s="86" t="s">
        <v>778</v>
      </c>
    </row>
    <row r="43" spans="1:3" ht="16" x14ac:dyDescent="0.2">
      <c r="A43" s="93">
        <v>43461.695844907314</v>
      </c>
      <c r="B43" s="103">
        <v>1150</v>
      </c>
      <c r="C43" s="86" t="s">
        <v>779</v>
      </c>
    </row>
    <row r="44" spans="1:3" ht="16" x14ac:dyDescent="0.2">
      <c r="A44" s="93">
        <v>43461</v>
      </c>
      <c r="B44" s="103">
        <v>539</v>
      </c>
      <c r="C44" s="86" t="s">
        <v>788</v>
      </c>
    </row>
    <row r="45" spans="1:3" ht="16" x14ac:dyDescent="0.2">
      <c r="A45" s="93">
        <v>43463.597766203806</v>
      </c>
      <c r="B45" s="103">
        <v>2933</v>
      </c>
      <c r="C45" s="86" t="s">
        <v>780</v>
      </c>
    </row>
    <row r="46" spans="1:3" ht="16" x14ac:dyDescent="0.2">
      <c r="A46" s="93">
        <v>43463.600462962873</v>
      </c>
      <c r="B46" s="103">
        <v>1873.1</v>
      </c>
      <c r="C46" s="86" t="s">
        <v>781</v>
      </c>
    </row>
    <row r="47" spans="1:3" x14ac:dyDescent="0.2">
      <c r="A47" s="13" t="s">
        <v>9</v>
      </c>
      <c r="B47" s="14"/>
      <c r="C47" s="15"/>
    </row>
    <row r="48" spans="1:3" ht="16" x14ac:dyDescent="0.2">
      <c r="A48" s="93">
        <v>43437.521331018303</v>
      </c>
      <c r="B48" s="103">
        <v>3000</v>
      </c>
      <c r="C48" s="86" t="s">
        <v>706</v>
      </c>
    </row>
    <row r="49" spans="1:3" ht="16" x14ac:dyDescent="0.2">
      <c r="A49" s="93">
        <v>43437.625509259291</v>
      </c>
      <c r="B49" s="103">
        <v>4500</v>
      </c>
      <c r="C49" s="86" t="s">
        <v>707</v>
      </c>
    </row>
    <row r="50" spans="1:3" ht="16" x14ac:dyDescent="0.2">
      <c r="A50" s="93">
        <v>43437.628518518526</v>
      </c>
      <c r="B50" s="103">
        <v>2000</v>
      </c>
      <c r="C50" s="86" t="s">
        <v>708</v>
      </c>
    </row>
    <row r="51" spans="1:3" ht="16" x14ac:dyDescent="0.2">
      <c r="A51" s="93">
        <v>43438.855833333451</v>
      </c>
      <c r="B51" s="103">
        <v>5000</v>
      </c>
      <c r="C51" s="86" t="s">
        <v>709</v>
      </c>
    </row>
    <row r="52" spans="1:3" ht="16" x14ac:dyDescent="0.2">
      <c r="A52" s="93">
        <v>43438.857326388825</v>
      </c>
      <c r="B52" s="103">
        <v>11000</v>
      </c>
      <c r="C52" s="86" t="s">
        <v>710</v>
      </c>
    </row>
    <row r="53" spans="1:3" ht="16" x14ac:dyDescent="0.2">
      <c r="A53" s="93">
        <v>43438.865844907239</v>
      </c>
      <c r="B53" s="103">
        <v>4000</v>
      </c>
      <c r="C53" s="86" t="s">
        <v>711</v>
      </c>
    </row>
    <row r="54" spans="1:3" ht="16" x14ac:dyDescent="0.2">
      <c r="A54" s="93">
        <v>43438.86851851875</v>
      </c>
      <c r="B54" s="103">
        <v>15000</v>
      </c>
      <c r="C54" s="86" t="s">
        <v>712</v>
      </c>
    </row>
    <row r="55" spans="1:3" ht="16" x14ac:dyDescent="0.2">
      <c r="A55" s="93">
        <v>43438.870092592668</v>
      </c>
      <c r="B55" s="103">
        <v>6100</v>
      </c>
      <c r="C55" s="86" t="s">
        <v>713</v>
      </c>
    </row>
    <row r="56" spans="1:3" ht="16" x14ac:dyDescent="0.2">
      <c r="A56" s="93">
        <v>43438.87144675944</v>
      </c>
      <c r="B56" s="103">
        <v>5000</v>
      </c>
      <c r="C56" s="86" t="s">
        <v>714</v>
      </c>
    </row>
    <row r="57" spans="1:3" ht="16" x14ac:dyDescent="0.2">
      <c r="A57" s="93">
        <v>43438.876875000075</v>
      </c>
      <c r="B57" s="103">
        <v>8580</v>
      </c>
      <c r="C57" s="86" t="s">
        <v>715</v>
      </c>
    </row>
    <row r="58" spans="1:3" ht="16" x14ac:dyDescent="0.2">
      <c r="A58" s="93">
        <v>43438.877719907556</v>
      </c>
      <c r="B58" s="103">
        <v>2500</v>
      </c>
      <c r="C58" s="86" t="s">
        <v>716</v>
      </c>
    </row>
    <row r="59" spans="1:3" ht="16" x14ac:dyDescent="0.2">
      <c r="A59" s="93">
        <v>43438.878715277649</v>
      </c>
      <c r="B59" s="103">
        <v>5000</v>
      </c>
      <c r="C59" s="86" t="s">
        <v>717</v>
      </c>
    </row>
    <row r="60" spans="1:3" ht="16" x14ac:dyDescent="0.2">
      <c r="A60" s="93">
        <v>43438.879444444552</v>
      </c>
      <c r="B60" s="103">
        <v>2500</v>
      </c>
      <c r="C60" s="86" t="s">
        <v>718</v>
      </c>
    </row>
    <row r="61" spans="1:3" ht="16" x14ac:dyDescent="0.2">
      <c r="A61" s="93">
        <v>43439.051215277985</v>
      </c>
      <c r="B61" s="103">
        <v>20244</v>
      </c>
      <c r="C61" s="86" t="s">
        <v>719</v>
      </c>
    </row>
    <row r="62" spans="1:3" ht="16" x14ac:dyDescent="0.2">
      <c r="A62" s="93">
        <v>43439.053275463171</v>
      </c>
      <c r="B62" s="103">
        <v>2300</v>
      </c>
      <c r="C62" s="86" t="s">
        <v>720</v>
      </c>
    </row>
    <row r="63" spans="1:3" ht="16" x14ac:dyDescent="0.2">
      <c r="A63" s="93">
        <v>43441.733923611231</v>
      </c>
      <c r="B63" s="103">
        <v>2500</v>
      </c>
      <c r="C63" s="86" t="s">
        <v>721</v>
      </c>
    </row>
    <row r="64" spans="1:3" ht="16" x14ac:dyDescent="0.2">
      <c r="A64" s="93">
        <v>43441.735312500037</v>
      </c>
      <c r="B64" s="103">
        <v>5000</v>
      </c>
      <c r="C64" s="86" t="s">
        <v>722</v>
      </c>
    </row>
    <row r="65" spans="1:3" ht="16" x14ac:dyDescent="0.2">
      <c r="A65" s="93">
        <v>43441.779988425784</v>
      </c>
      <c r="B65" s="103">
        <v>4000</v>
      </c>
      <c r="C65" s="86" t="s">
        <v>723</v>
      </c>
    </row>
    <row r="66" spans="1:3" ht="16" x14ac:dyDescent="0.2">
      <c r="A66" s="93">
        <v>43441.790995370597</v>
      </c>
      <c r="B66" s="103">
        <v>7700</v>
      </c>
      <c r="C66" s="86" t="s">
        <v>724</v>
      </c>
    </row>
    <row r="67" spans="1:3" ht="15" customHeight="1" x14ac:dyDescent="0.2">
      <c r="A67" s="93">
        <v>43441.794317129534</v>
      </c>
      <c r="B67" s="103">
        <v>4700</v>
      </c>
      <c r="C67" s="86" t="s">
        <v>725</v>
      </c>
    </row>
    <row r="68" spans="1:3" ht="16" x14ac:dyDescent="0.2">
      <c r="A68" s="93">
        <v>43444.762141203508</v>
      </c>
      <c r="B68" s="103">
        <v>3000</v>
      </c>
      <c r="C68" s="86" t="s">
        <v>726</v>
      </c>
    </row>
    <row r="69" spans="1:3" ht="16" x14ac:dyDescent="0.2">
      <c r="A69" s="93">
        <v>43446.051354166586</v>
      </c>
      <c r="B69" s="103">
        <v>8200</v>
      </c>
      <c r="C69" s="86" t="s">
        <v>727</v>
      </c>
    </row>
    <row r="70" spans="1:3" ht="16" x14ac:dyDescent="0.2">
      <c r="A70" s="93">
        <v>43446.483784722164</v>
      </c>
      <c r="B70" s="103">
        <v>3000</v>
      </c>
      <c r="C70" s="86" t="s">
        <v>728</v>
      </c>
    </row>
    <row r="71" spans="1:3" ht="16" x14ac:dyDescent="0.2">
      <c r="A71" s="93">
        <v>43448.053900463041</v>
      </c>
      <c r="B71" s="103">
        <v>4000</v>
      </c>
      <c r="C71" s="86" t="s">
        <v>729</v>
      </c>
    </row>
    <row r="72" spans="1:3" ht="16" x14ac:dyDescent="0.2">
      <c r="A72" s="93">
        <v>43448.749155092519</v>
      </c>
      <c r="B72" s="103">
        <v>4500</v>
      </c>
      <c r="C72" s="86" t="s">
        <v>730</v>
      </c>
    </row>
    <row r="73" spans="1:3" ht="16" x14ac:dyDescent="0.2">
      <c r="A73" s="93">
        <v>43451.572928240523</v>
      </c>
      <c r="B73" s="103">
        <v>4000</v>
      </c>
      <c r="C73" s="86" t="s">
        <v>731</v>
      </c>
    </row>
    <row r="74" spans="1:3" ht="16" x14ac:dyDescent="0.2">
      <c r="A74" s="93">
        <v>43454.866145833395</v>
      </c>
      <c r="B74" s="103">
        <v>6000</v>
      </c>
      <c r="C74" s="86" t="s">
        <v>732</v>
      </c>
    </row>
    <row r="75" spans="1:3" ht="15" customHeight="1" x14ac:dyDescent="0.2">
      <c r="A75" s="93">
        <v>43458.509849537164</v>
      </c>
      <c r="B75" s="103">
        <v>1000</v>
      </c>
      <c r="C75" s="86" t="s">
        <v>733</v>
      </c>
    </row>
    <row r="76" spans="1:3" ht="16" x14ac:dyDescent="0.2">
      <c r="A76" s="93">
        <v>43458.511481481604</v>
      </c>
      <c r="B76" s="103">
        <v>1000</v>
      </c>
      <c r="C76" s="86" t="s">
        <v>734</v>
      </c>
    </row>
    <row r="77" spans="1:3" ht="16" x14ac:dyDescent="0.2">
      <c r="A77" s="93">
        <v>43458.511620370205</v>
      </c>
      <c r="B77" s="103">
        <v>1000</v>
      </c>
      <c r="C77" s="86" t="s">
        <v>735</v>
      </c>
    </row>
    <row r="78" spans="1:3" ht="16" x14ac:dyDescent="0.2">
      <c r="A78" s="93">
        <v>43458.517361111008</v>
      </c>
      <c r="B78" s="103">
        <v>4500</v>
      </c>
      <c r="C78" s="86" t="s">
        <v>736</v>
      </c>
    </row>
    <row r="79" spans="1:3" ht="16" x14ac:dyDescent="0.2">
      <c r="A79" s="93">
        <v>43458.590717592742</v>
      </c>
      <c r="B79" s="103">
        <v>800</v>
      </c>
      <c r="C79" s="86" t="s">
        <v>737</v>
      </c>
    </row>
    <row r="80" spans="1:3" ht="16" x14ac:dyDescent="0.2">
      <c r="A80" s="93">
        <v>43458.601770833135</v>
      </c>
      <c r="B80" s="103">
        <v>2000</v>
      </c>
      <c r="C80" s="86" t="s">
        <v>738</v>
      </c>
    </row>
    <row r="81" spans="1:3" ht="16" x14ac:dyDescent="0.2">
      <c r="A81" s="93">
        <v>43458.601805555634</v>
      </c>
      <c r="B81" s="103">
        <v>2000</v>
      </c>
      <c r="C81" s="86" t="s">
        <v>739</v>
      </c>
    </row>
    <row r="82" spans="1:3" ht="16" x14ac:dyDescent="0.2">
      <c r="A82" s="93">
        <v>43458.602326388936</v>
      </c>
      <c r="B82" s="103">
        <v>2000</v>
      </c>
      <c r="C82" s="86" t="s">
        <v>740</v>
      </c>
    </row>
    <row r="83" spans="1:3" ht="16" x14ac:dyDescent="0.2">
      <c r="A83" s="93">
        <v>43458.603865740821</v>
      </c>
      <c r="B83" s="103">
        <v>2000</v>
      </c>
      <c r="C83" s="86" t="s">
        <v>741</v>
      </c>
    </row>
    <row r="84" spans="1:3" ht="16" x14ac:dyDescent="0.2">
      <c r="A84" s="93">
        <v>43458.606388888787</v>
      </c>
      <c r="B84" s="103">
        <v>2000</v>
      </c>
      <c r="C84" s="86" t="s">
        <v>742</v>
      </c>
    </row>
    <row r="85" spans="1:3" ht="16" x14ac:dyDescent="0.2">
      <c r="A85" s="93">
        <v>43458.606759259477</v>
      </c>
      <c r="B85" s="103">
        <v>2000</v>
      </c>
      <c r="C85" s="86" t="s">
        <v>743</v>
      </c>
    </row>
    <row r="86" spans="1:3" ht="16" x14ac:dyDescent="0.2">
      <c r="A86" s="93">
        <v>43461.65967592597</v>
      </c>
      <c r="B86" s="103">
        <v>1200</v>
      </c>
      <c r="C86" s="86" t="s">
        <v>744</v>
      </c>
    </row>
    <row r="87" spans="1:3" ht="16" x14ac:dyDescent="0.2">
      <c r="A87" s="93">
        <v>43461.667581018526</v>
      </c>
      <c r="B87" s="103">
        <v>3000</v>
      </c>
      <c r="C87" s="86" t="s">
        <v>745</v>
      </c>
    </row>
    <row r="88" spans="1:3" ht="16" x14ac:dyDescent="0.2">
      <c r="A88" s="93">
        <v>43461.667627315037</v>
      </c>
      <c r="B88" s="103">
        <v>4500</v>
      </c>
      <c r="C88" s="86" t="s">
        <v>746</v>
      </c>
    </row>
    <row r="89" spans="1:3" ht="16" x14ac:dyDescent="0.2">
      <c r="A89" s="93">
        <v>43461.667708333116</v>
      </c>
      <c r="B89" s="103">
        <v>3700</v>
      </c>
      <c r="C89" s="86" t="s">
        <v>747</v>
      </c>
    </row>
    <row r="90" spans="1:3" ht="15" customHeight="1" x14ac:dyDescent="0.2">
      <c r="A90" s="93">
        <v>43461.691840277985</v>
      </c>
      <c r="B90" s="103">
        <v>20500</v>
      </c>
      <c r="C90" s="86" t="s">
        <v>748</v>
      </c>
    </row>
    <row r="91" spans="1:3" ht="16" x14ac:dyDescent="0.2">
      <c r="A91" s="93">
        <v>43461.700729166623</v>
      </c>
      <c r="B91" s="103">
        <v>5500</v>
      </c>
      <c r="C91" s="86" t="s">
        <v>749</v>
      </c>
    </row>
    <row r="92" spans="1:3" ht="16" x14ac:dyDescent="0.2">
      <c r="A92" s="93">
        <v>43462.794548611157</v>
      </c>
      <c r="B92" s="103">
        <v>2100</v>
      </c>
      <c r="C92" s="86" t="s">
        <v>750</v>
      </c>
    </row>
    <row r="93" spans="1:3" ht="16" x14ac:dyDescent="0.2">
      <c r="A93" s="93">
        <v>43462.797685184982</v>
      </c>
      <c r="B93" s="103">
        <v>2520</v>
      </c>
      <c r="C93" s="86" t="s">
        <v>751</v>
      </c>
    </row>
    <row r="94" spans="1:3" ht="16" x14ac:dyDescent="0.2">
      <c r="A94" s="93">
        <v>43462.801342592575</v>
      </c>
      <c r="B94" s="103">
        <v>2000</v>
      </c>
      <c r="C94" s="86" t="s">
        <v>752</v>
      </c>
    </row>
    <row r="95" spans="1:3" ht="16" x14ac:dyDescent="0.2">
      <c r="A95" s="93">
        <v>43463.508379629813</v>
      </c>
      <c r="B95" s="103">
        <v>4500</v>
      </c>
      <c r="C95" s="86" t="s">
        <v>753</v>
      </c>
    </row>
    <row r="96" spans="1:3" ht="16" x14ac:dyDescent="0.2">
      <c r="A96" s="93">
        <v>43463.593923611101</v>
      </c>
      <c r="B96" s="103">
        <v>1200</v>
      </c>
      <c r="C96" s="86" t="s">
        <v>754</v>
      </c>
    </row>
    <row r="97" spans="1:3" ht="15" customHeight="1" x14ac:dyDescent="0.2">
      <c r="A97" s="93">
        <v>43463.613483796362</v>
      </c>
      <c r="B97" s="103">
        <v>8400</v>
      </c>
      <c r="C97" s="86" t="s">
        <v>755</v>
      </c>
    </row>
    <row r="98" spans="1:3" ht="16" x14ac:dyDescent="0.2">
      <c r="A98" s="93">
        <v>43463.615000000224</v>
      </c>
      <c r="B98" s="103">
        <v>2600</v>
      </c>
      <c r="C98" s="86" t="s">
        <v>756</v>
      </c>
    </row>
    <row r="99" spans="1:3" ht="16" x14ac:dyDescent="0.2">
      <c r="A99" s="93">
        <v>43463.615821759216</v>
      </c>
      <c r="B99" s="103">
        <v>12500</v>
      </c>
      <c r="C99" s="86" t="s">
        <v>757</v>
      </c>
    </row>
    <row r="100" spans="1:3" x14ac:dyDescent="0.2">
      <c r="A100" s="13" t="s">
        <v>53</v>
      </c>
      <c r="B100" s="14"/>
      <c r="C100" s="15"/>
    </row>
    <row r="101" spans="1:3" ht="16" x14ac:dyDescent="0.2">
      <c r="A101" s="93">
        <v>43448.756331018638</v>
      </c>
      <c r="B101" s="68">
        <v>2300</v>
      </c>
      <c r="C101" s="86" t="s">
        <v>510</v>
      </c>
    </row>
    <row r="102" spans="1:3" ht="16" x14ac:dyDescent="0.2">
      <c r="A102" s="93">
        <v>43454.870543981437</v>
      </c>
      <c r="B102" s="68">
        <v>2500</v>
      </c>
      <c r="C102" s="86" t="s">
        <v>511</v>
      </c>
    </row>
    <row r="103" spans="1:3" ht="16" x14ac:dyDescent="0.2">
      <c r="A103" s="93">
        <v>43454.874062499963</v>
      </c>
      <c r="B103" s="68">
        <v>2100</v>
      </c>
      <c r="C103" s="86" t="s">
        <v>512</v>
      </c>
    </row>
    <row r="104" spans="1:3" ht="16" x14ac:dyDescent="0.2">
      <c r="A104" s="93">
        <v>43454.877453703899</v>
      </c>
      <c r="B104" s="68">
        <v>2100</v>
      </c>
      <c r="C104" s="86" t="s">
        <v>513</v>
      </c>
    </row>
    <row r="105" spans="1:3" ht="16" x14ac:dyDescent="0.2">
      <c r="A105" s="93">
        <v>43458.523622685112</v>
      </c>
      <c r="B105" s="68">
        <v>2300</v>
      </c>
      <c r="C105" s="86" t="s">
        <v>514</v>
      </c>
    </row>
    <row r="106" spans="1:3" ht="16" x14ac:dyDescent="0.2">
      <c r="A106" s="93">
        <v>43458.588287036866</v>
      </c>
      <c r="B106" s="68">
        <v>2000</v>
      </c>
      <c r="C106" s="86" t="s">
        <v>515</v>
      </c>
    </row>
    <row r="107" spans="1:3" ht="16" x14ac:dyDescent="0.2">
      <c r="A107" s="93">
        <v>43458.588310185354</v>
      </c>
      <c r="B107" s="68">
        <v>2000</v>
      </c>
      <c r="C107" s="86" t="s">
        <v>516</v>
      </c>
    </row>
    <row r="108" spans="1:3" ht="16" x14ac:dyDescent="0.2">
      <c r="A108" s="93">
        <v>43458.588935185224</v>
      </c>
      <c r="B108" s="68">
        <v>2000</v>
      </c>
      <c r="C108" s="86" t="s">
        <v>517</v>
      </c>
    </row>
    <row r="109" spans="1:3" ht="16" x14ac:dyDescent="0.2">
      <c r="A109" s="93">
        <v>43458.592083333526</v>
      </c>
      <c r="B109" s="68">
        <v>2000</v>
      </c>
      <c r="C109" s="86" t="s">
        <v>518</v>
      </c>
    </row>
    <row r="110" spans="1:3" ht="16" x14ac:dyDescent="0.2">
      <c r="A110" s="93">
        <v>43458.592523148283</v>
      </c>
      <c r="B110" s="68">
        <v>2000</v>
      </c>
      <c r="C110" s="86" t="s">
        <v>519</v>
      </c>
    </row>
    <row r="111" spans="1:3" ht="16" x14ac:dyDescent="0.2">
      <c r="A111" s="93">
        <v>43458.594594907481</v>
      </c>
      <c r="B111" s="68">
        <v>2000</v>
      </c>
      <c r="C111" s="86" t="s">
        <v>520</v>
      </c>
    </row>
    <row r="112" spans="1:3" ht="15" customHeight="1" x14ac:dyDescent="0.2">
      <c r="A112" s="93">
        <v>43458.596261573955</v>
      </c>
      <c r="B112" s="68">
        <v>18400</v>
      </c>
      <c r="C112" s="86" t="s">
        <v>793</v>
      </c>
    </row>
    <row r="113" spans="1:3" ht="16" x14ac:dyDescent="0.2">
      <c r="A113" s="93">
        <v>43458.598182870541</v>
      </c>
      <c r="B113" s="68">
        <v>4500</v>
      </c>
      <c r="C113" s="86" t="s">
        <v>521</v>
      </c>
    </row>
    <row r="114" spans="1:3" ht="16" x14ac:dyDescent="0.2">
      <c r="A114" s="93">
        <v>43458.602465278003</v>
      </c>
      <c r="B114" s="68">
        <v>6000</v>
      </c>
      <c r="C114" s="86" t="s">
        <v>522</v>
      </c>
    </row>
    <row r="115" spans="1:3" ht="16" x14ac:dyDescent="0.2">
      <c r="A115" s="93">
        <v>43458.604270833544</v>
      </c>
      <c r="B115" s="68">
        <v>6000</v>
      </c>
      <c r="C115" s="86" t="s">
        <v>523</v>
      </c>
    </row>
    <row r="116" spans="1:3" ht="16" x14ac:dyDescent="0.2">
      <c r="A116" s="93">
        <v>43458.604537037201</v>
      </c>
      <c r="B116" s="68">
        <v>6000</v>
      </c>
      <c r="C116" s="86" t="s">
        <v>524</v>
      </c>
    </row>
    <row r="117" spans="1:3" ht="16" x14ac:dyDescent="0.2">
      <c r="A117" s="93">
        <v>43458.604594907258</v>
      </c>
      <c r="B117" s="68">
        <v>6000</v>
      </c>
      <c r="C117" s="86" t="s">
        <v>525</v>
      </c>
    </row>
    <row r="118" spans="1:3" ht="16" x14ac:dyDescent="0.2">
      <c r="A118" s="93">
        <v>43458.609745370224</v>
      </c>
      <c r="B118" s="68">
        <v>6000</v>
      </c>
      <c r="C118" s="86" t="s">
        <v>526</v>
      </c>
    </row>
    <row r="119" spans="1:3" ht="16" x14ac:dyDescent="0.2">
      <c r="A119" s="93">
        <v>43458.610104166437</v>
      </c>
      <c r="B119" s="68">
        <v>6000</v>
      </c>
      <c r="C119" s="86" t="s">
        <v>527</v>
      </c>
    </row>
    <row r="120" spans="1:3" ht="16" x14ac:dyDescent="0.2">
      <c r="A120" s="93">
        <v>43461.657395833172</v>
      </c>
      <c r="B120" s="68">
        <v>2500</v>
      </c>
      <c r="C120" s="86" t="s">
        <v>528</v>
      </c>
    </row>
    <row r="121" spans="1:3" ht="16" x14ac:dyDescent="0.2">
      <c r="A121" s="93">
        <v>43461.661203703843</v>
      </c>
      <c r="B121" s="68">
        <v>2500</v>
      </c>
      <c r="C121" s="86" t="s">
        <v>529</v>
      </c>
    </row>
    <row r="122" spans="1:3" ht="16" x14ac:dyDescent="0.2">
      <c r="A122" s="93">
        <v>43461.669189814944</v>
      </c>
      <c r="B122" s="68">
        <v>4500</v>
      </c>
      <c r="C122" s="86" t="s">
        <v>530</v>
      </c>
    </row>
    <row r="123" spans="1:3" ht="16" x14ac:dyDescent="0.2">
      <c r="A123" s="93">
        <v>43462.785451388918</v>
      </c>
      <c r="B123" s="68">
        <v>2500</v>
      </c>
      <c r="C123" s="86" t="s">
        <v>531</v>
      </c>
    </row>
    <row r="124" spans="1:3" ht="16" x14ac:dyDescent="0.2">
      <c r="A124" s="93">
        <v>43462.796319444664</v>
      </c>
      <c r="B124" s="68">
        <v>20800</v>
      </c>
      <c r="C124" s="86" t="s">
        <v>532</v>
      </c>
    </row>
    <row r="125" spans="1:3" ht="16" x14ac:dyDescent="0.2">
      <c r="A125" s="93">
        <v>43463.577812499832</v>
      </c>
      <c r="B125" s="68">
        <v>2500</v>
      </c>
      <c r="C125" s="86" t="s">
        <v>533</v>
      </c>
    </row>
    <row r="126" spans="1:3" ht="16" x14ac:dyDescent="0.2">
      <c r="A126" s="93">
        <v>43463.579212963115</v>
      </c>
      <c r="B126" s="68">
        <v>2500</v>
      </c>
      <c r="C126" s="86" t="s">
        <v>534</v>
      </c>
    </row>
    <row r="127" spans="1:3" ht="16" x14ac:dyDescent="0.2">
      <c r="A127" s="98">
        <v>43440</v>
      </c>
      <c r="B127" s="71">
        <v>6837</v>
      </c>
      <c r="C127" s="72" t="s">
        <v>94</v>
      </c>
    </row>
    <row r="128" spans="1:3" ht="16" x14ac:dyDescent="0.2">
      <c r="A128" s="91" t="s">
        <v>63</v>
      </c>
      <c r="B128" s="87">
        <v>80910</v>
      </c>
      <c r="C128" s="72" t="s">
        <v>95</v>
      </c>
    </row>
    <row r="129" spans="1:4" ht="16" x14ac:dyDescent="0.2">
      <c r="A129" s="91" t="s">
        <v>63</v>
      </c>
      <c r="B129" s="87">
        <v>18786</v>
      </c>
      <c r="C129" s="69" t="s">
        <v>96</v>
      </c>
    </row>
    <row r="130" spans="1:4" x14ac:dyDescent="0.2">
      <c r="A130" s="65" t="s">
        <v>51</v>
      </c>
      <c r="B130" s="66"/>
      <c r="C130" s="67"/>
    </row>
    <row r="131" spans="1:4" s="50" customFormat="1" ht="16" x14ac:dyDescent="0.2">
      <c r="A131" s="93">
        <v>43437.643043981399</v>
      </c>
      <c r="B131" s="103">
        <v>7735</v>
      </c>
      <c r="C131" s="86" t="s">
        <v>695</v>
      </c>
    </row>
    <row r="132" spans="1:4" s="50" customFormat="1" ht="16" x14ac:dyDescent="0.2">
      <c r="A132" s="93">
        <v>43437.645729166456</v>
      </c>
      <c r="B132" s="103">
        <v>2064</v>
      </c>
      <c r="C132" s="86" t="s">
        <v>696</v>
      </c>
    </row>
    <row r="133" spans="1:4" s="50" customFormat="1" ht="16" x14ac:dyDescent="0.2">
      <c r="A133" s="93">
        <v>43438</v>
      </c>
      <c r="B133" s="103">
        <v>655</v>
      </c>
      <c r="C133" s="86" t="s">
        <v>789</v>
      </c>
    </row>
    <row r="134" spans="1:4" s="50" customFormat="1" ht="16" x14ac:dyDescent="0.2">
      <c r="A134" s="93">
        <v>43440.048912037164</v>
      </c>
      <c r="B134" s="103">
        <v>25438</v>
      </c>
      <c r="C134" s="86" t="s">
        <v>697</v>
      </c>
    </row>
    <row r="135" spans="1:4" s="50" customFormat="1" ht="16" x14ac:dyDescent="0.2">
      <c r="A135" s="93">
        <v>43445</v>
      </c>
      <c r="B135" s="103">
        <v>420</v>
      </c>
      <c r="C135" s="86" t="s">
        <v>790</v>
      </c>
    </row>
    <row r="136" spans="1:4" s="50" customFormat="1" ht="16" x14ac:dyDescent="0.2">
      <c r="A136" s="93">
        <v>43452.652743055485</v>
      </c>
      <c r="B136" s="103">
        <v>17500</v>
      </c>
      <c r="C136" s="86" t="s">
        <v>698</v>
      </c>
    </row>
    <row r="137" spans="1:4" x14ac:dyDescent="0.2">
      <c r="A137" s="83" t="s">
        <v>58</v>
      </c>
      <c r="B137" s="84"/>
      <c r="C137" s="85"/>
    </row>
    <row r="138" spans="1:4" ht="16" x14ac:dyDescent="0.2">
      <c r="A138" s="93">
        <v>43461.647280092817</v>
      </c>
      <c r="B138" s="103">
        <v>5000</v>
      </c>
      <c r="C138" s="86" t="s">
        <v>699</v>
      </c>
    </row>
    <row r="139" spans="1:4" x14ac:dyDescent="0.2">
      <c r="A139" s="83" t="s">
        <v>81</v>
      </c>
      <c r="B139" s="84"/>
      <c r="C139" s="85"/>
    </row>
    <row r="140" spans="1:4" ht="15" customHeight="1" x14ac:dyDescent="0.2">
      <c r="A140" s="93">
        <v>43440</v>
      </c>
      <c r="B140" s="71">
        <v>6837</v>
      </c>
      <c r="C140" s="72" t="s">
        <v>94</v>
      </c>
      <c r="D140" s="53"/>
    </row>
    <row r="141" spans="1:4" ht="15" customHeight="1" x14ac:dyDescent="0.2">
      <c r="A141" s="98">
        <v>43455</v>
      </c>
      <c r="B141" s="71">
        <v>20000</v>
      </c>
      <c r="C141" s="72" t="s">
        <v>59</v>
      </c>
      <c r="D141" s="53"/>
    </row>
    <row r="142" spans="1:4" ht="15" customHeight="1" x14ac:dyDescent="0.2">
      <c r="A142" s="99" t="s">
        <v>63</v>
      </c>
      <c r="B142" s="101">
        <v>139722</v>
      </c>
      <c r="C142" s="72" t="s">
        <v>93</v>
      </c>
      <c r="D142" s="53"/>
    </row>
    <row r="143" spans="1:4" ht="15" customHeight="1" x14ac:dyDescent="0.2">
      <c r="A143" s="91" t="s">
        <v>63</v>
      </c>
      <c r="B143" s="100">
        <v>32441.200000000001</v>
      </c>
      <c r="C143" s="86" t="s">
        <v>92</v>
      </c>
      <c r="D143" s="53"/>
    </row>
    <row r="144" spans="1:4" x14ac:dyDescent="0.2">
      <c r="A144" s="65" t="s">
        <v>54</v>
      </c>
      <c r="B144" s="66"/>
      <c r="C144" s="67"/>
    </row>
    <row r="145" spans="1:4" ht="16" x14ac:dyDescent="0.2">
      <c r="A145" s="92" t="s">
        <v>63</v>
      </c>
      <c r="B145" s="102">
        <v>115710</v>
      </c>
      <c r="C145" s="86" t="s">
        <v>90</v>
      </c>
    </row>
    <row r="146" spans="1:4" s="50" customFormat="1" ht="16" x14ac:dyDescent="0.2">
      <c r="A146" s="92" t="s">
        <v>63</v>
      </c>
      <c r="B146" s="102">
        <v>27646</v>
      </c>
      <c r="C146" s="86" t="s">
        <v>91</v>
      </c>
    </row>
    <row r="147" spans="1:4" x14ac:dyDescent="0.2">
      <c r="A147" s="13" t="s">
        <v>13</v>
      </c>
      <c r="B147" s="14"/>
      <c r="C147" s="15"/>
      <c r="D147" s="53"/>
    </row>
    <row r="148" spans="1:4" ht="16" x14ac:dyDescent="0.2">
      <c r="A148" s="93">
        <v>43437.632361111231</v>
      </c>
      <c r="B148" s="103">
        <v>14000</v>
      </c>
      <c r="C148" s="86" t="s">
        <v>782</v>
      </c>
    </row>
    <row r="149" spans="1:4" ht="16" x14ac:dyDescent="0.2">
      <c r="A149" s="93">
        <v>43440.049016203731</v>
      </c>
      <c r="B149" s="103">
        <v>9188.7999999999993</v>
      </c>
      <c r="C149" s="72" t="s">
        <v>94</v>
      </c>
    </row>
    <row r="150" spans="1:4" ht="16" x14ac:dyDescent="0.2">
      <c r="A150" s="93">
        <v>43445.656076388899</v>
      </c>
      <c r="B150" s="103">
        <v>4000</v>
      </c>
      <c r="C150" s="86" t="s">
        <v>783</v>
      </c>
    </row>
    <row r="151" spans="1:4" ht="16" x14ac:dyDescent="0.2">
      <c r="A151" s="93">
        <v>43447</v>
      </c>
      <c r="B151" s="103">
        <v>2005</v>
      </c>
      <c r="C151" s="86" t="s">
        <v>791</v>
      </c>
    </row>
    <row r="152" spans="1:4" ht="16" x14ac:dyDescent="0.2">
      <c r="A152" s="93">
        <v>43455.049363425933</v>
      </c>
      <c r="B152" s="103">
        <v>1000</v>
      </c>
      <c r="C152" s="86" t="s">
        <v>784</v>
      </c>
    </row>
    <row r="153" spans="1:4" ht="16" x14ac:dyDescent="0.2">
      <c r="A153" s="93">
        <v>43456</v>
      </c>
      <c r="B153" s="103">
        <v>171.92</v>
      </c>
      <c r="C153" s="86" t="s">
        <v>791</v>
      </c>
    </row>
    <row r="154" spans="1:4" ht="16" x14ac:dyDescent="0.2">
      <c r="A154" s="93">
        <v>43463.542118055746</v>
      </c>
      <c r="B154" s="103">
        <v>7000</v>
      </c>
      <c r="C154" s="86" t="s">
        <v>785</v>
      </c>
    </row>
    <row r="155" spans="1:4" ht="16" x14ac:dyDescent="0.2">
      <c r="A155" s="93">
        <v>43463.569722222164</v>
      </c>
      <c r="B155" s="103">
        <v>400</v>
      </c>
      <c r="C155" s="86" t="s">
        <v>786</v>
      </c>
    </row>
    <row r="156" spans="1:4" ht="16" x14ac:dyDescent="0.2">
      <c r="A156" s="93" t="s">
        <v>63</v>
      </c>
      <c r="B156" s="103">
        <v>19383.12</v>
      </c>
      <c r="C156" s="86" t="s">
        <v>787</v>
      </c>
    </row>
    <row r="157" spans="1:4" ht="16" x14ac:dyDescent="0.2">
      <c r="A157" s="93" t="s">
        <v>63</v>
      </c>
      <c r="B157" s="100">
        <v>89523</v>
      </c>
      <c r="C157" s="86" t="s">
        <v>88</v>
      </c>
    </row>
    <row r="158" spans="1:4" ht="16" x14ac:dyDescent="0.2">
      <c r="A158" s="99" t="s">
        <v>63</v>
      </c>
      <c r="B158" s="101">
        <v>20785.8</v>
      </c>
      <c r="C158" s="72" t="s">
        <v>89</v>
      </c>
    </row>
    <row r="159" spans="1:4" ht="16" x14ac:dyDescent="0.2">
      <c r="A159" s="70" t="s">
        <v>63</v>
      </c>
      <c r="B159" s="71">
        <f>591+9287.87</f>
        <v>9878.8700000000008</v>
      </c>
      <c r="C159" s="72" t="s">
        <v>49</v>
      </c>
    </row>
    <row r="160" spans="1:4" x14ac:dyDescent="0.2">
      <c r="A160" s="7" t="s">
        <v>2</v>
      </c>
      <c r="B160" s="8">
        <f>SUM(B11:B159)</f>
        <v>1346826.54</v>
      </c>
      <c r="C160" s="9"/>
    </row>
    <row r="161" spans="1:1" x14ac:dyDescent="0.2">
      <c r="A161" s="2"/>
    </row>
  </sheetData>
  <sheetProtection formatCells="0" formatColumns="0" formatRows="0" insertColumns="0" insertRows="0" insertHyperlinks="0" deleteColumns="0" deleteRows="0" sort="0" autoFilter="0" pivotTables="0"/>
  <mergeCells count="6">
    <mergeCell ref="B1:C1"/>
    <mergeCell ref="A9:C9"/>
    <mergeCell ref="B2:C2"/>
    <mergeCell ref="B3:C3"/>
    <mergeCell ref="B4:C4"/>
    <mergeCell ref="B5:C5"/>
  </mergeCells>
  <conditionalFormatting sqref="C141">
    <cfRule type="containsText" dxfId="21" priority="43" operator="containsText" text="поддержка">
      <formula>NOT(ISERROR(SEARCH("поддержка",C141)))</formula>
    </cfRule>
    <cfRule type="containsText" dxfId="20" priority="44" operator="containsText" text="помощь">
      <formula>NOT(ISERROR(SEARCH("помощь",C141)))</formula>
    </cfRule>
    <cfRule type="containsText" dxfId="19" priority="45" operator="containsText" text="стерилизация">
      <formula>NOT(ISERROR(SEARCH("стерилизация",C141)))</formula>
    </cfRule>
    <cfRule type="containsText" dxfId="0" priority="46" operator="containsText" text="лечение">
      <formula>NOT(ISERROR(SEARCH("лечение",C141)))</formula>
    </cfRule>
  </conditionalFormatting>
  <conditionalFormatting sqref="C131:C136">
    <cfRule type="containsText" dxfId="18" priority="16" operator="containsText" text="стерилизация">
      <formula>NOT(ISERROR(SEARCH("стерилизация",C131)))</formula>
    </cfRule>
    <cfRule type="containsText" dxfId="17" priority="17" operator="containsText" text="стерилизация">
      <formula>NOT(ISERROR(SEARCH("стерилизация",C131)))</formula>
    </cfRule>
    <cfRule type="containsText" dxfId="16" priority="18" operator="containsText" text="лечение">
      <formula>NOT(ISERROR(SEARCH("лечение",C131)))</formula>
    </cfRule>
  </conditionalFormatting>
  <conditionalFormatting sqref="C138">
    <cfRule type="containsText" dxfId="15" priority="13" operator="containsText" text="стерилизация">
      <formula>NOT(ISERROR(SEARCH("стерилизация",C138)))</formula>
    </cfRule>
    <cfRule type="containsText" dxfId="14" priority="14" operator="containsText" text="стерилизация">
      <formula>NOT(ISERROR(SEARCH("стерилизация",C138)))</formula>
    </cfRule>
    <cfRule type="containsText" dxfId="13" priority="15" operator="containsText" text="лечение">
      <formula>NOT(ISERROR(SEARCH("лечение",C138)))</formula>
    </cfRule>
  </conditionalFormatting>
  <conditionalFormatting sqref="C11:C17">
    <cfRule type="containsText" dxfId="12" priority="10" operator="containsText" text="стерилизация">
      <formula>NOT(ISERROR(SEARCH("стерилизация",C11)))</formula>
    </cfRule>
    <cfRule type="containsText" dxfId="11" priority="11" operator="containsText" text="стерилизация">
      <formula>NOT(ISERROR(SEARCH("стерилизация",C11)))</formula>
    </cfRule>
    <cfRule type="containsText" dxfId="10" priority="12" operator="containsText" text="лечение">
      <formula>NOT(ISERROR(SEARCH("лечение",C11)))</formula>
    </cfRule>
  </conditionalFormatting>
  <conditionalFormatting sqref="C152:C153">
    <cfRule type="containsText" dxfId="9" priority="7" operator="containsText" text="стерилизация">
      <formula>NOT(ISERROR(SEARCH("стерилизация",C152)))</formula>
    </cfRule>
    <cfRule type="containsText" dxfId="8" priority="8" operator="containsText" text="стерилизация">
      <formula>NOT(ISERROR(SEARCH("стерилизация",C152)))</formula>
    </cfRule>
    <cfRule type="containsText" dxfId="7" priority="9" operator="containsText" text="лечение">
      <formula>NOT(ISERROR(SEARCH("лечение",C152)))</formula>
    </cfRule>
  </conditionalFormatting>
  <conditionalFormatting sqref="C154">
    <cfRule type="containsText" dxfId="6" priority="4" operator="containsText" text="стерилизация">
      <formula>NOT(ISERROR(SEARCH("стерилизация",C154)))</formula>
    </cfRule>
    <cfRule type="containsText" dxfId="5" priority="5" operator="containsText" text="стерилизация">
      <formula>NOT(ISERROR(SEARCH("стерилизация",C154)))</formula>
    </cfRule>
    <cfRule type="containsText" dxfId="4" priority="6" operator="containsText" text="лечение">
      <formula>NOT(ISERROR(SEARCH("лечение",C154)))</formula>
    </cfRule>
  </conditionalFormatting>
  <conditionalFormatting sqref="C155:C156">
    <cfRule type="containsText" dxfId="3" priority="1" operator="containsText" text="стерилизация">
      <formula>NOT(ISERROR(SEARCH("стерилизация",C155)))</formula>
    </cfRule>
    <cfRule type="containsText" dxfId="2" priority="2" operator="containsText" text="стерилизация">
      <formula>NOT(ISERROR(SEARCH("стерилизация",C155)))</formula>
    </cfRule>
    <cfRule type="containsText" dxfId="1" priority="3" operator="containsText" text="лечение">
      <formula>NOT(ISERROR(SEARCH("лечение",C155)))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76"/>
  <sheetViews>
    <sheetView showGridLines="0" workbookViewId="0">
      <selection activeCell="A8" sqref="A8"/>
    </sheetView>
  </sheetViews>
  <sheetFormatPr baseColWidth="10" defaultRowHeight="15" x14ac:dyDescent="0.2"/>
  <cols>
    <col min="1" max="3" width="20.6640625" style="1" customWidth="1"/>
    <col min="4" max="4" width="28.33203125" customWidth="1"/>
    <col min="5" max="5" width="72.1640625" customWidth="1"/>
    <col min="6" max="256" width="8.83203125" customWidth="1"/>
  </cols>
  <sheetData>
    <row r="1" spans="1:5" ht="19" x14ac:dyDescent="0.25">
      <c r="C1" s="149" t="s">
        <v>16</v>
      </c>
      <c r="D1" s="149"/>
      <c r="E1" s="149"/>
    </row>
    <row r="2" spans="1:5" ht="19" x14ac:dyDescent="0.25">
      <c r="C2" s="149" t="s">
        <v>17</v>
      </c>
      <c r="D2" s="149"/>
      <c r="E2" s="149"/>
    </row>
    <row r="3" spans="1:5" ht="18" customHeight="1" x14ac:dyDescent="0.25">
      <c r="C3" s="51"/>
      <c r="D3" s="5"/>
    </row>
    <row r="4" spans="1:5" ht="19" x14ac:dyDescent="0.2">
      <c r="C4" s="150" t="s">
        <v>10</v>
      </c>
      <c r="D4" s="150"/>
      <c r="E4" s="150"/>
    </row>
    <row r="5" spans="1:5" ht="19" x14ac:dyDescent="0.2">
      <c r="C5" s="150" t="s">
        <v>34</v>
      </c>
      <c r="D5" s="150"/>
      <c r="E5" s="150"/>
    </row>
    <row r="6" spans="1:5" ht="19" x14ac:dyDescent="0.25">
      <c r="C6" s="151" t="s">
        <v>82</v>
      </c>
      <c r="D6" s="151"/>
      <c r="E6" s="151"/>
    </row>
    <row r="9" spans="1:5" ht="30" customHeight="1" x14ac:dyDescent="0.2">
      <c r="A9" s="41" t="s">
        <v>14</v>
      </c>
      <c r="B9" s="42" t="s">
        <v>56</v>
      </c>
      <c r="C9" s="43" t="s">
        <v>46</v>
      </c>
      <c r="D9" s="46" t="s">
        <v>1</v>
      </c>
      <c r="E9" s="26" t="s">
        <v>6</v>
      </c>
    </row>
    <row r="10" spans="1:5" x14ac:dyDescent="0.2">
      <c r="A10" s="90">
        <v>43434.420347222222</v>
      </c>
      <c r="B10" s="90">
        <v>43436</v>
      </c>
      <c r="C10" s="62">
        <v>100</v>
      </c>
      <c r="D10" s="63" t="s">
        <v>64</v>
      </c>
      <c r="E10" s="95" t="s">
        <v>40</v>
      </c>
    </row>
    <row r="11" spans="1:5" x14ac:dyDescent="0.2">
      <c r="A11" s="90">
        <v>43434.556527777779</v>
      </c>
      <c r="B11" s="90">
        <v>43436</v>
      </c>
      <c r="C11" s="62">
        <v>1000</v>
      </c>
      <c r="D11" s="63" t="s">
        <v>65</v>
      </c>
      <c r="E11" s="95" t="s">
        <v>66</v>
      </c>
    </row>
    <row r="12" spans="1:5" x14ac:dyDescent="0.2">
      <c r="A12" s="90">
        <v>43434.573819444442</v>
      </c>
      <c r="B12" s="90">
        <v>43436</v>
      </c>
      <c r="C12" s="62">
        <v>300</v>
      </c>
      <c r="D12" s="63" t="s">
        <v>62</v>
      </c>
      <c r="E12" s="95" t="s">
        <v>40</v>
      </c>
    </row>
    <row r="13" spans="1:5" x14ac:dyDescent="0.2">
      <c r="A13" s="90">
        <v>43434.591724537036</v>
      </c>
      <c r="B13" s="90">
        <v>43436</v>
      </c>
      <c r="C13" s="62">
        <v>50</v>
      </c>
      <c r="D13" s="63" t="s">
        <v>61</v>
      </c>
      <c r="E13" s="95" t="s">
        <v>60</v>
      </c>
    </row>
    <row r="14" spans="1:5" x14ac:dyDescent="0.2">
      <c r="A14" s="90">
        <v>43434.625590277778</v>
      </c>
      <c r="B14" s="90">
        <v>43436</v>
      </c>
      <c r="C14" s="62">
        <v>500</v>
      </c>
      <c r="D14" s="63" t="s">
        <v>67</v>
      </c>
      <c r="E14" s="95" t="s">
        <v>40</v>
      </c>
    </row>
    <row r="15" spans="1:5" x14ac:dyDescent="0.2">
      <c r="A15" s="90">
        <v>43434.759814814817</v>
      </c>
      <c r="B15" s="90">
        <v>43436</v>
      </c>
      <c r="C15" s="62">
        <v>1000</v>
      </c>
      <c r="D15" s="63" t="s">
        <v>68</v>
      </c>
      <c r="E15" s="95" t="s">
        <v>40</v>
      </c>
    </row>
    <row r="16" spans="1:5" x14ac:dyDescent="0.2">
      <c r="A16" s="90">
        <v>43434.787141203706</v>
      </c>
      <c r="B16" s="90">
        <v>43436</v>
      </c>
      <c r="C16" s="62">
        <v>500</v>
      </c>
      <c r="D16" s="63" t="s">
        <v>69</v>
      </c>
      <c r="E16" s="95" t="s">
        <v>40</v>
      </c>
    </row>
    <row r="17" spans="1:5" x14ac:dyDescent="0.2">
      <c r="A17" s="90">
        <v>43434.929270833331</v>
      </c>
      <c r="B17" s="90">
        <v>43436</v>
      </c>
      <c r="C17" s="62">
        <v>500</v>
      </c>
      <c r="D17" s="63" t="s">
        <v>70</v>
      </c>
      <c r="E17" s="95" t="s">
        <v>40</v>
      </c>
    </row>
    <row r="18" spans="1:5" x14ac:dyDescent="0.2">
      <c r="A18" s="90">
        <v>43435.020115740743</v>
      </c>
      <c r="B18" s="90">
        <v>43436</v>
      </c>
      <c r="C18" s="62">
        <v>1431</v>
      </c>
      <c r="D18" s="63" t="s">
        <v>98</v>
      </c>
      <c r="E18" s="95" t="s">
        <v>40</v>
      </c>
    </row>
    <row r="19" spans="1:5" x14ac:dyDescent="0.2">
      <c r="A19" s="90">
        <v>43435.093900462962</v>
      </c>
      <c r="B19" s="90">
        <v>43436</v>
      </c>
      <c r="C19" s="62">
        <v>200</v>
      </c>
      <c r="D19" s="63" t="s">
        <v>99</v>
      </c>
      <c r="E19" s="95" t="s">
        <v>40</v>
      </c>
    </row>
    <row r="20" spans="1:5" x14ac:dyDescent="0.2">
      <c r="A20" s="90">
        <v>43435.36451388889</v>
      </c>
      <c r="B20" s="90">
        <v>43436</v>
      </c>
      <c r="C20" s="62">
        <v>600</v>
      </c>
      <c r="D20" s="63" t="s">
        <v>100</v>
      </c>
      <c r="E20" s="95" t="s">
        <v>40</v>
      </c>
    </row>
    <row r="21" spans="1:5" x14ac:dyDescent="0.2">
      <c r="A21" s="90">
        <v>43435.410300925927</v>
      </c>
      <c r="B21" s="90">
        <v>43436</v>
      </c>
      <c r="C21" s="62">
        <v>5000</v>
      </c>
      <c r="D21" s="63" t="s">
        <v>101</v>
      </c>
      <c r="E21" s="95" t="s">
        <v>40</v>
      </c>
    </row>
    <row r="22" spans="1:5" x14ac:dyDescent="0.2">
      <c r="A22" s="90">
        <v>43435.517870370371</v>
      </c>
      <c r="B22" s="90">
        <v>43436</v>
      </c>
      <c r="C22" s="62">
        <v>300</v>
      </c>
      <c r="D22" s="63" t="s">
        <v>102</v>
      </c>
      <c r="E22" s="95" t="s">
        <v>40</v>
      </c>
    </row>
    <row r="23" spans="1:5" x14ac:dyDescent="0.2">
      <c r="A23" s="90">
        <v>43435.637523148151</v>
      </c>
      <c r="B23" s="90">
        <v>43436</v>
      </c>
      <c r="C23" s="62">
        <v>500</v>
      </c>
      <c r="D23" s="63" t="s">
        <v>103</v>
      </c>
      <c r="E23" s="95" t="s">
        <v>60</v>
      </c>
    </row>
    <row r="24" spans="1:5" x14ac:dyDescent="0.2">
      <c r="A24" s="90">
        <v>43435.726678240739</v>
      </c>
      <c r="B24" s="90">
        <v>43436</v>
      </c>
      <c r="C24" s="62">
        <v>50</v>
      </c>
      <c r="D24" s="63" t="s">
        <v>104</v>
      </c>
      <c r="E24" s="95" t="s">
        <v>40</v>
      </c>
    </row>
    <row r="25" spans="1:5" x14ac:dyDescent="0.2">
      <c r="A25" s="90">
        <v>43435.805787037039</v>
      </c>
      <c r="B25" s="90">
        <v>43436</v>
      </c>
      <c r="C25" s="62">
        <v>100</v>
      </c>
      <c r="D25" s="63" t="s">
        <v>105</v>
      </c>
      <c r="E25" s="95" t="s">
        <v>40</v>
      </c>
    </row>
    <row r="26" spans="1:5" x14ac:dyDescent="0.2">
      <c r="A26" s="90">
        <v>43435.807627314818</v>
      </c>
      <c r="B26" s="90">
        <v>43436</v>
      </c>
      <c r="C26" s="62">
        <v>200</v>
      </c>
      <c r="D26" s="63" t="s">
        <v>106</v>
      </c>
      <c r="E26" s="95" t="s">
        <v>40</v>
      </c>
    </row>
    <row r="27" spans="1:5" x14ac:dyDescent="0.2">
      <c r="A27" s="90">
        <v>43435.845706018517</v>
      </c>
      <c r="B27" s="90">
        <v>43436</v>
      </c>
      <c r="C27" s="62">
        <v>500</v>
      </c>
      <c r="D27" s="63" t="s">
        <v>107</v>
      </c>
      <c r="E27" s="95" t="s">
        <v>40</v>
      </c>
    </row>
    <row r="28" spans="1:5" x14ac:dyDescent="0.2">
      <c r="A28" s="90">
        <v>43435.850636574076</v>
      </c>
      <c r="B28" s="90">
        <v>43436</v>
      </c>
      <c r="C28" s="62">
        <v>150</v>
      </c>
      <c r="D28" s="63" t="s">
        <v>108</v>
      </c>
      <c r="E28" s="95" t="s">
        <v>40</v>
      </c>
    </row>
    <row r="29" spans="1:5" x14ac:dyDescent="0.2">
      <c r="A29" s="90">
        <v>43435.889502314814</v>
      </c>
      <c r="B29" s="90">
        <v>43436</v>
      </c>
      <c r="C29" s="62">
        <v>500</v>
      </c>
      <c r="D29" s="63" t="s">
        <v>109</v>
      </c>
      <c r="E29" s="95" t="s">
        <v>40</v>
      </c>
    </row>
    <row r="30" spans="1:5" x14ac:dyDescent="0.2">
      <c r="A30" s="90">
        <v>43435.996689814812</v>
      </c>
      <c r="B30" s="90">
        <v>43436</v>
      </c>
      <c r="C30" s="62">
        <v>100</v>
      </c>
      <c r="D30" s="63" t="s">
        <v>110</v>
      </c>
      <c r="E30" s="95" t="s">
        <v>40</v>
      </c>
    </row>
    <row r="31" spans="1:5" x14ac:dyDescent="0.2">
      <c r="A31" s="90">
        <v>43436.571284722224</v>
      </c>
      <c r="B31" s="90">
        <v>43436</v>
      </c>
      <c r="C31" s="62">
        <v>200</v>
      </c>
      <c r="D31" s="63" t="s">
        <v>111</v>
      </c>
      <c r="E31" s="95" t="s">
        <v>40</v>
      </c>
    </row>
    <row r="32" spans="1:5" x14ac:dyDescent="0.2">
      <c r="A32" s="90">
        <v>43436.611180555556</v>
      </c>
      <c r="B32" s="90">
        <v>43436</v>
      </c>
      <c r="C32" s="62">
        <v>200</v>
      </c>
      <c r="D32" s="63" t="s">
        <v>112</v>
      </c>
      <c r="E32" s="95" t="s">
        <v>40</v>
      </c>
    </row>
    <row r="33" spans="1:5" x14ac:dyDescent="0.2">
      <c r="A33" s="90">
        <v>43436.73636574074</v>
      </c>
      <c r="B33" s="90">
        <v>43436</v>
      </c>
      <c r="C33" s="62">
        <v>300</v>
      </c>
      <c r="D33" s="63" t="s">
        <v>113</v>
      </c>
      <c r="E33" s="95" t="s">
        <v>40</v>
      </c>
    </row>
    <row r="34" spans="1:5" x14ac:dyDescent="0.2">
      <c r="A34" s="90">
        <v>43436.792430555557</v>
      </c>
      <c r="B34" s="90">
        <v>43436</v>
      </c>
      <c r="C34" s="62">
        <v>100</v>
      </c>
      <c r="D34" s="63" t="s">
        <v>108</v>
      </c>
      <c r="E34" s="95" t="s">
        <v>40</v>
      </c>
    </row>
    <row r="35" spans="1:5" x14ac:dyDescent="0.2">
      <c r="A35" s="90">
        <v>43437.441180555557</v>
      </c>
      <c r="B35" s="90">
        <v>43437</v>
      </c>
      <c r="C35" s="62">
        <v>500</v>
      </c>
      <c r="D35" s="63" t="s">
        <v>114</v>
      </c>
      <c r="E35" s="95" t="s">
        <v>40</v>
      </c>
    </row>
    <row r="36" spans="1:5" x14ac:dyDescent="0.2">
      <c r="A36" s="90">
        <v>43437.467962962961</v>
      </c>
      <c r="B36" s="90">
        <v>43437</v>
      </c>
      <c r="C36" s="62">
        <v>500</v>
      </c>
      <c r="D36" s="63" t="s">
        <v>115</v>
      </c>
      <c r="E36" s="95" t="s">
        <v>40</v>
      </c>
    </row>
    <row r="37" spans="1:5" x14ac:dyDescent="0.2">
      <c r="A37" s="90">
        <v>43437.605266203704</v>
      </c>
      <c r="B37" s="90">
        <v>43437</v>
      </c>
      <c r="C37" s="62">
        <v>200</v>
      </c>
      <c r="D37" s="63" t="s">
        <v>116</v>
      </c>
      <c r="E37" s="95" t="s">
        <v>40</v>
      </c>
    </row>
    <row r="38" spans="1:5" x14ac:dyDescent="0.2">
      <c r="A38" s="90">
        <v>43437.74324074074</v>
      </c>
      <c r="B38" s="90">
        <v>43437</v>
      </c>
      <c r="C38" s="62">
        <v>500</v>
      </c>
      <c r="D38" s="63" t="s">
        <v>117</v>
      </c>
      <c r="E38" s="95" t="s">
        <v>40</v>
      </c>
    </row>
    <row r="39" spans="1:5" x14ac:dyDescent="0.2">
      <c r="A39" s="90">
        <v>43437.864768518521</v>
      </c>
      <c r="B39" s="90">
        <v>43437</v>
      </c>
      <c r="C39" s="62">
        <v>150</v>
      </c>
      <c r="D39" s="63" t="s">
        <v>118</v>
      </c>
      <c r="E39" s="95" t="s">
        <v>40</v>
      </c>
    </row>
    <row r="40" spans="1:5" x14ac:dyDescent="0.2">
      <c r="A40" s="90">
        <v>43437.96193287037</v>
      </c>
      <c r="B40" s="90">
        <v>43437</v>
      </c>
      <c r="C40" s="62">
        <v>500</v>
      </c>
      <c r="D40" s="63" t="s">
        <v>119</v>
      </c>
      <c r="E40" s="95" t="s">
        <v>40</v>
      </c>
    </row>
    <row r="41" spans="1:5" x14ac:dyDescent="0.2">
      <c r="A41" s="90">
        <v>43437.965462962966</v>
      </c>
      <c r="B41" s="90">
        <v>43437</v>
      </c>
      <c r="C41" s="62">
        <v>5000</v>
      </c>
      <c r="D41" s="63" t="s">
        <v>120</v>
      </c>
      <c r="E41" s="95" t="s">
        <v>40</v>
      </c>
    </row>
    <row r="42" spans="1:5" x14ac:dyDescent="0.2">
      <c r="A42" s="90">
        <v>43438.354317129626</v>
      </c>
      <c r="B42" s="90">
        <v>43438</v>
      </c>
      <c r="C42" s="62">
        <v>500</v>
      </c>
      <c r="D42" s="63" t="s">
        <v>121</v>
      </c>
      <c r="E42" s="95" t="s">
        <v>40</v>
      </c>
    </row>
    <row r="43" spans="1:5" x14ac:dyDescent="0.2">
      <c r="A43" s="90">
        <v>43438.479363425926</v>
      </c>
      <c r="B43" s="90">
        <v>43438</v>
      </c>
      <c r="C43" s="62">
        <v>500</v>
      </c>
      <c r="D43" s="63" t="s">
        <v>122</v>
      </c>
      <c r="E43" s="95" t="s">
        <v>40</v>
      </c>
    </row>
    <row r="44" spans="1:5" x14ac:dyDescent="0.2">
      <c r="A44" s="90">
        <v>43438.526747685188</v>
      </c>
      <c r="B44" s="90">
        <v>43438</v>
      </c>
      <c r="C44" s="62">
        <v>200</v>
      </c>
      <c r="D44" s="63" t="s">
        <v>123</v>
      </c>
      <c r="E44" s="95" t="s">
        <v>40</v>
      </c>
    </row>
    <row r="45" spans="1:5" x14ac:dyDescent="0.2">
      <c r="A45" s="90">
        <v>43438.569699074076</v>
      </c>
      <c r="B45" s="90">
        <v>43438</v>
      </c>
      <c r="C45" s="62">
        <v>700</v>
      </c>
      <c r="D45" s="63" t="s">
        <v>124</v>
      </c>
      <c r="E45" s="95" t="s">
        <v>40</v>
      </c>
    </row>
    <row r="46" spans="1:5" x14ac:dyDescent="0.2">
      <c r="A46" s="90">
        <v>43438.623182870368</v>
      </c>
      <c r="B46" s="90">
        <v>43438</v>
      </c>
      <c r="C46" s="62">
        <v>100</v>
      </c>
      <c r="D46" s="63" t="s">
        <v>108</v>
      </c>
      <c r="E46" s="95" t="s">
        <v>40</v>
      </c>
    </row>
    <row r="47" spans="1:5" x14ac:dyDescent="0.2">
      <c r="A47" s="90">
        <v>43438.736342592594</v>
      </c>
      <c r="B47" s="90">
        <v>43438</v>
      </c>
      <c r="C47" s="62">
        <v>5000</v>
      </c>
      <c r="D47" s="63" t="s">
        <v>125</v>
      </c>
      <c r="E47" s="95" t="s">
        <v>40</v>
      </c>
    </row>
    <row r="48" spans="1:5" x14ac:dyDescent="0.2">
      <c r="A48" s="90">
        <v>43438.885648148149</v>
      </c>
      <c r="B48" s="90">
        <v>43438</v>
      </c>
      <c r="C48" s="62">
        <v>500</v>
      </c>
      <c r="D48" s="63" t="s">
        <v>126</v>
      </c>
      <c r="E48" s="95" t="s">
        <v>40</v>
      </c>
    </row>
    <row r="49" spans="1:5" x14ac:dyDescent="0.2">
      <c r="A49" s="90">
        <v>43438.916805555556</v>
      </c>
      <c r="B49" s="90">
        <v>43438</v>
      </c>
      <c r="C49" s="62">
        <v>50</v>
      </c>
      <c r="D49" s="63" t="s">
        <v>127</v>
      </c>
      <c r="E49" s="95" t="s">
        <v>40</v>
      </c>
    </row>
    <row r="50" spans="1:5" x14ac:dyDescent="0.2">
      <c r="A50" s="90">
        <v>43438.965439814812</v>
      </c>
      <c r="B50" s="90">
        <v>43438</v>
      </c>
      <c r="C50" s="62">
        <v>500</v>
      </c>
      <c r="D50" s="63" t="s">
        <v>103</v>
      </c>
      <c r="E50" s="95" t="s">
        <v>40</v>
      </c>
    </row>
    <row r="51" spans="1:5" x14ac:dyDescent="0.2">
      <c r="A51" s="90">
        <v>43439.031377314815</v>
      </c>
      <c r="B51" s="90">
        <v>43439</v>
      </c>
      <c r="C51" s="62">
        <v>1000</v>
      </c>
      <c r="D51" s="63" t="s">
        <v>128</v>
      </c>
      <c r="E51" s="95" t="s">
        <v>40</v>
      </c>
    </row>
    <row r="52" spans="1:5" x14ac:dyDescent="0.2">
      <c r="A52" s="90">
        <v>43439.051157407404</v>
      </c>
      <c r="B52" s="90">
        <v>43439</v>
      </c>
      <c r="C52" s="62">
        <v>300</v>
      </c>
      <c r="D52" s="63" t="s">
        <v>129</v>
      </c>
      <c r="E52" s="95" t="s">
        <v>40</v>
      </c>
    </row>
    <row r="53" spans="1:5" x14ac:dyDescent="0.2">
      <c r="A53" s="90">
        <v>43439.4924537037</v>
      </c>
      <c r="B53" s="90">
        <v>43439</v>
      </c>
      <c r="C53" s="62">
        <v>100</v>
      </c>
      <c r="D53" s="63" t="s">
        <v>130</v>
      </c>
      <c r="E53" s="95" t="s">
        <v>40</v>
      </c>
    </row>
    <row r="54" spans="1:5" x14ac:dyDescent="0.2">
      <c r="A54" s="90">
        <v>43439.499108796299</v>
      </c>
      <c r="B54" s="90">
        <v>43439</v>
      </c>
      <c r="C54" s="62">
        <v>2000</v>
      </c>
      <c r="D54" s="63" t="s">
        <v>131</v>
      </c>
      <c r="E54" s="95" t="s">
        <v>40</v>
      </c>
    </row>
    <row r="55" spans="1:5" x14ac:dyDescent="0.2">
      <c r="A55" s="90">
        <v>43439.542511574073</v>
      </c>
      <c r="B55" s="90">
        <v>43439</v>
      </c>
      <c r="C55" s="62">
        <v>1500</v>
      </c>
      <c r="D55" s="63" t="s">
        <v>132</v>
      </c>
      <c r="E55" s="95" t="s">
        <v>40</v>
      </c>
    </row>
    <row r="56" spans="1:5" x14ac:dyDescent="0.2">
      <c r="A56" s="90">
        <v>43439.635671296295</v>
      </c>
      <c r="B56" s="90">
        <v>43439</v>
      </c>
      <c r="C56" s="62">
        <v>500</v>
      </c>
      <c r="D56" s="63" t="s">
        <v>133</v>
      </c>
      <c r="E56" s="95" t="s">
        <v>40</v>
      </c>
    </row>
    <row r="57" spans="1:5" x14ac:dyDescent="0.2">
      <c r="A57" s="90">
        <v>43439.6406712963</v>
      </c>
      <c r="B57" s="90">
        <v>43439</v>
      </c>
      <c r="C57" s="62">
        <v>100</v>
      </c>
      <c r="D57" s="63" t="s">
        <v>134</v>
      </c>
      <c r="E57" s="95" t="s">
        <v>40</v>
      </c>
    </row>
    <row r="58" spans="1:5" x14ac:dyDescent="0.2">
      <c r="A58" s="90">
        <v>43439.662951388891</v>
      </c>
      <c r="B58" s="90">
        <v>43439</v>
      </c>
      <c r="C58" s="62">
        <v>200</v>
      </c>
      <c r="D58" s="63" t="s">
        <v>135</v>
      </c>
      <c r="E58" s="95" t="s">
        <v>40</v>
      </c>
    </row>
    <row r="59" spans="1:5" x14ac:dyDescent="0.2">
      <c r="A59" s="90">
        <v>43439.664490740739</v>
      </c>
      <c r="B59" s="90">
        <v>43439</v>
      </c>
      <c r="C59" s="62">
        <v>1000</v>
      </c>
      <c r="D59" s="63" t="s">
        <v>136</v>
      </c>
      <c r="E59" s="95" t="s">
        <v>40</v>
      </c>
    </row>
    <row r="60" spans="1:5" x14ac:dyDescent="0.2">
      <c r="A60" s="90">
        <v>43439.706064814818</v>
      </c>
      <c r="B60" s="90">
        <v>43439</v>
      </c>
      <c r="C60" s="62">
        <v>300</v>
      </c>
      <c r="D60" s="63" t="s">
        <v>137</v>
      </c>
      <c r="E60" s="95" t="s">
        <v>40</v>
      </c>
    </row>
    <row r="61" spans="1:5" x14ac:dyDescent="0.2">
      <c r="A61" s="90">
        <v>43439.931400462963</v>
      </c>
      <c r="B61" s="90">
        <v>43439</v>
      </c>
      <c r="C61" s="62">
        <v>1000</v>
      </c>
      <c r="D61" s="63" t="s">
        <v>138</v>
      </c>
      <c r="E61" s="95" t="s">
        <v>40</v>
      </c>
    </row>
    <row r="62" spans="1:5" x14ac:dyDescent="0.2">
      <c r="A62" s="90">
        <v>43439.954918981479</v>
      </c>
      <c r="B62" s="90">
        <v>43439</v>
      </c>
      <c r="C62" s="62">
        <v>200</v>
      </c>
      <c r="D62" s="63" t="s">
        <v>139</v>
      </c>
      <c r="E62" s="95" t="s">
        <v>40</v>
      </c>
    </row>
    <row r="63" spans="1:5" x14ac:dyDescent="0.2">
      <c r="A63" s="90">
        <v>43440.005960648145</v>
      </c>
      <c r="B63" s="90">
        <v>43440</v>
      </c>
      <c r="C63" s="62">
        <v>89</v>
      </c>
      <c r="D63" s="63" t="s">
        <v>140</v>
      </c>
      <c r="E63" s="95" t="s">
        <v>40</v>
      </c>
    </row>
    <row r="64" spans="1:5" x14ac:dyDescent="0.2">
      <c r="A64" s="90">
        <v>43440.046805555554</v>
      </c>
      <c r="B64" s="90">
        <v>43440</v>
      </c>
      <c r="C64" s="62">
        <v>50</v>
      </c>
      <c r="D64" s="63" t="s">
        <v>108</v>
      </c>
      <c r="E64" s="95" t="s">
        <v>40</v>
      </c>
    </row>
    <row r="65" spans="1:5" x14ac:dyDescent="0.2">
      <c r="A65" s="90">
        <v>43440.437569444446</v>
      </c>
      <c r="B65" s="90">
        <v>43440</v>
      </c>
      <c r="C65" s="62">
        <v>300</v>
      </c>
      <c r="D65" s="63" t="s">
        <v>141</v>
      </c>
      <c r="E65" s="95" t="s">
        <v>40</v>
      </c>
    </row>
    <row r="66" spans="1:5" x14ac:dyDescent="0.2">
      <c r="A66" s="90">
        <v>43440.465844907405</v>
      </c>
      <c r="B66" s="90">
        <v>43440</v>
      </c>
      <c r="C66" s="62">
        <v>500</v>
      </c>
      <c r="D66" s="63" t="s">
        <v>142</v>
      </c>
      <c r="E66" s="95" t="s">
        <v>40</v>
      </c>
    </row>
    <row r="67" spans="1:5" x14ac:dyDescent="0.2">
      <c r="A67" s="90">
        <v>43440.618206018517</v>
      </c>
      <c r="B67" s="90">
        <v>43440</v>
      </c>
      <c r="C67" s="62">
        <v>54</v>
      </c>
      <c r="D67" s="63" t="s">
        <v>143</v>
      </c>
      <c r="E67" s="95" t="s">
        <v>40</v>
      </c>
    </row>
    <row r="68" spans="1:5" x14ac:dyDescent="0.2">
      <c r="A68" s="90">
        <v>43440.795393518521</v>
      </c>
      <c r="B68" s="90">
        <v>43440</v>
      </c>
      <c r="C68" s="62">
        <v>500</v>
      </c>
      <c r="D68" s="63" t="s">
        <v>144</v>
      </c>
      <c r="E68" s="95" t="s">
        <v>40</v>
      </c>
    </row>
    <row r="69" spans="1:5" x14ac:dyDescent="0.2">
      <c r="A69" s="90">
        <v>43440.819675925923</v>
      </c>
      <c r="B69" s="90">
        <v>43440</v>
      </c>
      <c r="C69" s="62">
        <v>150</v>
      </c>
      <c r="D69" s="63" t="s">
        <v>145</v>
      </c>
      <c r="E69" s="95" t="s">
        <v>40</v>
      </c>
    </row>
    <row r="70" spans="1:5" x14ac:dyDescent="0.2">
      <c r="A70" s="90">
        <v>43440.923831018517</v>
      </c>
      <c r="B70" s="90">
        <v>43440</v>
      </c>
      <c r="C70" s="62">
        <v>1000</v>
      </c>
      <c r="D70" s="63" t="s">
        <v>146</v>
      </c>
      <c r="E70" s="95" t="s">
        <v>40</v>
      </c>
    </row>
    <row r="71" spans="1:5" x14ac:dyDescent="0.2">
      <c r="A71" s="90">
        <v>43441.107789351852</v>
      </c>
      <c r="B71" s="90">
        <v>43443</v>
      </c>
      <c r="C71" s="62">
        <v>500</v>
      </c>
      <c r="D71" s="63" t="s">
        <v>147</v>
      </c>
      <c r="E71" s="95" t="s">
        <v>40</v>
      </c>
    </row>
    <row r="72" spans="1:5" x14ac:dyDescent="0.2">
      <c r="A72" s="90">
        <v>43441.478252314817</v>
      </c>
      <c r="B72" s="90">
        <v>43443</v>
      </c>
      <c r="C72" s="62">
        <v>200</v>
      </c>
      <c r="D72" s="63" t="s">
        <v>148</v>
      </c>
      <c r="E72" s="95" t="s">
        <v>40</v>
      </c>
    </row>
    <row r="73" spans="1:5" x14ac:dyDescent="0.2">
      <c r="A73" s="90">
        <v>43441.489282407405</v>
      </c>
      <c r="B73" s="90">
        <v>43443</v>
      </c>
      <c r="C73" s="62">
        <v>1000</v>
      </c>
      <c r="D73" s="63" t="s">
        <v>149</v>
      </c>
      <c r="E73" s="95" t="s">
        <v>40</v>
      </c>
    </row>
    <row r="74" spans="1:5" x14ac:dyDescent="0.2">
      <c r="A74" s="90">
        <v>43441.507175925923</v>
      </c>
      <c r="B74" s="90">
        <v>43443</v>
      </c>
      <c r="C74" s="62">
        <v>100</v>
      </c>
      <c r="D74" s="63" t="s">
        <v>150</v>
      </c>
      <c r="E74" s="95" t="s">
        <v>40</v>
      </c>
    </row>
    <row r="75" spans="1:5" x14ac:dyDescent="0.2">
      <c r="A75" s="90">
        <v>43441.559120370373</v>
      </c>
      <c r="B75" s="90">
        <v>43443</v>
      </c>
      <c r="C75" s="62">
        <v>50</v>
      </c>
      <c r="D75" s="63" t="s">
        <v>151</v>
      </c>
      <c r="E75" s="95" t="s">
        <v>40</v>
      </c>
    </row>
    <row r="76" spans="1:5" x14ac:dyDescent="0.2">
      <c r="A76" s="90">
        <v>43441.59747685185</v>
      </c>
      <c r="B76" s="90">
        <v>43443</v>
      </c>
      <c r="C76" s="62">
        <v>2000</v>
      </c>
      <c r="D76" s="63" t="s">
        <v>152</v>
      </c>
      <c r="E76" s="95" t="s">
        <v>40</v>
      </c>
    </row>
    <row r="77" spans="1:5" x14ac:dyDescent="0.2">
      <c r="A77" s="90">
        <v>43441.649780092594</v>
      </c>
      <c r="B77" s="90">
        <v>43443</v>
      </c>
      <c r="C77" s="62">
        <v>100</v>
      </c>
      <c r="D77" s="63" t="s">
        <v>153</v>
      </c>
      <c r="E77" s="95" t="s">
        <v>154</v>
      </c>
    </row>
    <row r="78" spans="1:5" x14ac:dyDescent="0.2">
      <c r="A78" s="90">
        <v>43441.740601851852</v>
      </c>
      <c r="B78" s="90">
        <v>43443</v>
      </c>
      <c r="C78" s="62">
        <v>500</v>
      </c>
      <c r="D78" s="63" t="s">
        <v>155</v>
      </c>
      <c r="E78" s="95" t="s">
        <v>40</v>
      </c>
    </row>
    <row r="79" spans="1:5" x14ac:dyDescent="0.2">
      <c r="A79" s="90">
        <v>43441.854791666665</v>
      </c>
      <c r="B79" s="90">
        <v>43443</v>
      </c>
      <c r="C79" s="62">
        <v>650</v>
      </c>
      <c r="D79" s="63" t="s">
        <v>156</v>
      </c>
      <c r="E79" s="95" t="s">
        <v>40</v>
      </c>
    </row>
    <row r="80" spans="1:5" x14ac:dyDescent="0.2">
      <c r="A80" s="90">
        <v>43441.880462962959</v>
      </c>
      <c r="B80" s="90">
        <v>43443</v>
      </c>
      <c r="C80" s="62">
        <v>500</v>
      </c>
      <c r="D80" s="63" t="s">
        <v>157</v>
      </c>
      <c r="E80" s="95" t="s">
        <v>158</v>
      </c>
    </row>
    <row r="81" spans="1:5" x14ac:dyDescent="0.2">
      <c r="A81" s="90">
        <v>43441.975057870368</v>
      </c>
      <c r="B81" s="90">
        <v>43443</v>
      </c>
      <c r="C81" s="62">
        <v>1000</v>
      </c>
      <c r="D81" s="63" t="s">
        <v>159</v>
      </c>
      <c r="E81" s="95" t="s">
        <v>154</v>
      </c>
    </row>
    <row r="82" spans="1:5" x14ac:dyDescent="0.2">
      <c r="A82" s="90">
        <v>43441.994525462964</v>
      </c>
      <c r="B82" s="90">
        <v>43443</v>
      </c>
      <c r="C82" s="62">
        <v>300</v>
      </c>
      <c r="D82" s="63" t="s">
        <v>160</v>
      </c>
      <c r="E82" s="95" t="s">
        <v>40</v>
      </c>
    </row>
    <row r="83" spans="1:5" x14ac:dyDescent="0.2">
      <c r="A83" s="90">
        <v>43442.001712962963</v>
      </c>
      <c r="B83" s="90">
        <v>43443</v>
      </c>
      <c r="C83" s="62">
        <v>150</v>
      </c>
      <c r="D83" s="63" t="s">
        <v>161</v>
      </c>
      <c r="E83" s="95" t="s">
        <v>40</v>
      </c>
    </row>
    <row r="84" spans="1:5" x14ac:dyDescent="0.2">
      <c r="A84" s="90">
        <v>43442.05978009259</v>
      </c>
      <c r="B84" s="90">
        <v>43443</v>
      </c>
      <c r="C84" s="62">
        <v>500</v>
      </c>
      <c r="D84" s="63" t="s">
        <v>162</v>
      </c>
      <c r="E84" s="95" t="s">
        <v>158</v>
      </c>
    </row>
    <row r="85" spans="1:5" x14ac:dyDescent="0.2">
      <c r="A85" s="90">
        <v>43442.373900462961</v>
      </c>
      <c r="B85" s="90">
        <v>43443</v>
      </c>
      <c r="C85" s="62">
        <v>100</v>
      </c>
      <c r="D85" s="63" t="s">
        <v>163</v>
      </c>
      <c r="E85" s="95" t="s">
        <v>158</v>
      </c>
    </row>
    <row r="86" spans="1:5" x14ac:dyDescent="0.2">
      <c r="A86" s="90">
        <v>43442.496793981481</v>
      </c>
      <c r="B86" s="90">
        <v>43443</v>
      </c>
      <c r="C86" s="62">
        <v>300</v>
      </c>
      <c r="D86" s="63" t="s">
        <v>164</v>
      </c>
      <c r="E86" s="95" t="s">
        <v>40</v>
      </c>
    </row>
    <row r="87" spans="1:5" x14ac:dyDescent="0.2">
      <c r="A87" s="90">
        <v>43442.507071759261</v>
      </c>
      <c r="B87" s="90">
        <v>43443</v>
      </c>
      <c r="C87" s="62">
        <v>700</v>
      </c>
      <c r="D87" s="63" t="s">
        <v>165</v>
      </c>
      <c r="E87" s="95" t="s">
        <v>40</v>
      </c>
    </row>
    <row r="88" spans="1:5" x14ac:dyDescent="0.2">
      <c r="A88" s="90">
        <v>43442.562627314815</v>
      </c>
      <c r="B88" s="90">
        <v>43443</v>
      </c>
      <c r="C88" s="62">
        <v>100</v>
      </c>
      <c r="D88" s="63" t="s">
        <v>166</v>
      </c>
      <c r="E88" s="95" t="s">
        <v>40</v>
      </c>
    </row>
    <row r="89" spans="1:5" x14ac:dyDescent="0.2">
      <c r="A89" s="90">
        <v>43442.593819444446</v>
      </c>
      <c r="B89" s="90">
        <v>43443</v>
      </c>
      <c r="C89" s="62">
        <v>20</v>
      </c>
      <c r="D89" s="63" t="s">
        <v>167</v>
      </c>
      <c r="E89" s="95" t="s">
        <v>40</v>
      </c>
    </row>
    <row r="90" spans="1:5" x14ac:dyDescent="0.2">
      <c r="A90" s="90">
        <v>43442.611990740741</v>
      </c>
      <c r="B90" s="90">
        <v>43443</v>
      </c>
      <c r="C90" s="62">
        <v>150</v>
      </c>
      <c r="D90" s="63" t="s">
        <v>156</v>
      </c>
      <c r="E90" s="95" t="s">
        <v>40</v>
      </c>
    </row>
    <row r="91" spans="1:5" x14ac:dyDescent="0.2">
      <c r="A91" s="90">
        <v>43442.625891203701</v>
      </c>
      <c r="B91" s="90">
        <v>43443</v>
      </c>
      <c r="C91" s="62">
        <v>250</v>
      </c>
      <c r="D91" s="63" t="s">
        <v>168</v>
      </c>
      <c r="E91" s="95" t="s">
        <v>40</v>
      </c>
    </row>
    <row r="92" spans="1:5" x14ac:dyDescent="0.2">
      <c r="A92" s="90">
        <v>43442.626597222225</v>
      </c>
      <c r="B92" s="90">
        <v>43443</v>
      </c>
      <c r="C92" s="62">
        <v>400</v>
      </c>
      <c r="D92" s="63" t="s">
        <v>169</v>
      </c>
      <c r="E92" s="95" t="s">
        <v>40</v>
      </c>
    </row>
    <row r="93" spans="1:5" x14ac:dyDescent="0.2">
      <c r="A93" s="90">
        <v>43442.697997685187</v>
      </c>
      <c r="B93" s="90">
        <v>43443</v>
      </c>
      <c r="C93" s="62">
        <v>100</v>
      </c>
      <c r="D93" s="63" t="s">
        <v>170</v>
      </c>
      <c r="E93" s="95" t="s">
        <v>40</v>
      </c>
    </row>
    <row r="94" spans="1:5" x14ac:dyDescent="0.2">
      <c r="A94" s="90">
        <v>43442.701527777775</v>
      </c>
      <c r="B94" s="90">
        <v>43443</v>
      </c>
      <c r="C94" s="62">
        <v>100</v>
      </c>
      <c r="D94" s="63" t="s">
        <v>170</v>
      </c>
      <c r="E94" s="95" t="s">
        <v>40</v>
      </c>
    </row>
    <row r="95" spans="1:5" x14ac:dyDescent="0.2">
      <c r="A95" s="90">
        <v>43442.725914351853</v>
      </c>
      <c r="B95" s="90">
        <v>43443</v>
      </c>
      <c r="C95" s="62">
        <v>300</v>
      </c>
      <c r="D95" s="63" t="s">
        <v>171</v>
      </c>
      <c r="E95" s="95" t="s">
        <v>40</v>
      </c>
    </row>
    <row r="96" spans="1:5" x14ac:dyDescent="0.2">
      <c r="A96" s="90">
        <v>43442.869293981479</v>
      </c>
      <c r="B96" s="90">
        <v>43443</v>
      </c>
      <c r="C96" s="62">
        <v>523</v>
      </c>
      <c r="D96" s="63" t="s">
        <v>172</v>
      </c>
      <c r="E96" s="95" t="s">
        <v>40</v>
      </c>
    </row>
    <row r="97" spans="1:5" x14ac:dyDescent="0.2">
      <c r="A97" s="90">
        <v>43442.903032407405</v>
      </c>
      <c r="B97" s="90">
        <v>43443</v>
      </c>
      <c r="C97" s="62">
        <v>500</v>
      </c>
      <c r="D97" s="63" t="s">
        <v>173</v>
      </c>
      <c r="E97" s="95" t="s">
        <v>40</v>
      </c>
    </row>
    <row r="98" spans="1:5" x14ac:dyDescent="0.2">
      <c r="A98" s="90">
        <v>43442.913368055553</v>
      </c>
      <c r="B98" s="90">
        <v>43443</v>
      </c>
      <c r="C98" s="62">
        <v>200</v>
      </c>
      <c r="D98" s="63" t="s">
        <v>108</v>
      </c>
      <c r="E98" s="95" t="s">
        <v>40</v>
      </c>
    </row>
    <row r="99" spans="1:5" x14ac:dyDescent="0.2">
      <c r="A99" s="90">
        <v>43442.914201388892</v>
      </c>
      <c r="B99" s="90">
        <v>43443</v>
      </c>
      <c r="C99" s="62">
        <v>100</v>
      </c>
      <c r="D99" s="63" t="s">
        <v>108</v>
      </c>
      <c r="E99" s="95" t="s">
        <v>158</v>
      </c>
    </row>
    <row r="100" spans="1:5" x14ac:dyDescent="0.2">
      <c r="A100" s="90">
        <v>43442.914884259262</v>
      </c>
      <c r="B100" s="90">
        <v>43443</v>
      </c>
      <c r="C100" s="62">
        <v>180</v>
      </c>
      <c r="D100" s="63" t="s">
        <v>108</v>
      </c>
      <c r="E100" s="95" t="s">
        <v>60</v>
      </c>
    </row>
    <row r="101" spans="1:5" x14ac:dyDescent="0.2">
      <c r="A101" s="90">
        <v>43443.059004629627</v>
      </c>
      <c r="B101" s="90">
        <v>43443</v>
      </c>
      <c r="C101" s="62">
        <v>10000</v>
      </c>
      <c r="D101" s="63" t="s">
        <v>174</v>
      </c>
      <c r="E101" s="95" t="s">
        <v>40</v>
      </c>
    </row>
    <row r="102" spans="1:5" x14ac:dyDescent="0.2">
      <c r="A102" s="90">
        <v>43443.162106481483</v>
      </c>
      <c r="B102" s="90">
        <v>43443</v>
      </c>
      <c r="C102" s="62">
        <v>500</v>
      </c>
      <c r="D102" s="63" t="s">
        <v>175</v>
      </c>
      <c r="E102" s="95" t="s">
        <v>158</v>
      </c>
    </row>
    <row r="103" spans="1:5" x14ac:dyDescent="0.2">
      <c r="A103" s="90">
        <v>43443.427175925928</v>
      </c>
      <c r="B103" s="90">
        <v>43443</v>
      </c>
      <c r="C103" s="62">
        <v>1000</v>
      </c>
      <c r="D103" s="63" t="s">
        <v>176</v>
      </c>
      <c r="E103" s="95" t="s">
        <v>40</v>
      </c>
    </row>
    <row r="104" spans="1:5" x14ac:dyDescent="0.2">
      <c r="A104" s="90">
        <v>43443.524363425924</v>
      </c>
      <c r="B104" s="90">
        <v>43443</v>
      </c>
      <c r="C104" s="62">
        <v>200</v>
      </c>
      <c r="D104" s="63" t="s">
        <v>177</v>
      </c>
      <c r="E104" s="95" t="s">
        <v>40</v>
      </c>
    </row>
    <row r="105" spans="1:5" x14ac:dyDescent="0.2">
      <c r="A105" s="90">
        <v>43443.566400462965</v>
      </c>
      <c r="B105" s="90">
        <v>43443</v>
      </c>
      <c r="C105" s="62">
        <v>500</v>
      </c>
      <c r="D105" s="63" t="s">
        <v>178</v>
      </c>
      <c r="E105" s="95" t="s">
        <v>40</v>
      </c>
    </row>
    <row r="106" spans="1:5" x14ac:dyDescent="0.2">
      <c r="A106" s="90">
        <v>43443.760127314818</v>
      </c>
      <c r="B106" s="90">
        <v>43443</v>
      </c>
      <c r="C106" s="62">
        <v>300</v>
      </c>
      <c r="D106" s="63" t="s">
        <v>179</v>
      </c>
      <c r="E106" s="95" t="s">
        <v>40</v>
      </c>
    </row>
    <row r="107" spans="1:5" x14ac:dyDescent="0.2">
      <c r="A107" s="90">
        <v>43443.790648148148</v>
      </c>
      <c r="B107" s="90">
        <v>43443</v>
      </c>
      <c r="C107" s="62">
        <v>1000</v>
      </c>
      <c r="D107" s="63" t="s">
        <v>180</v>
      </c>
      <c r="E107" s="95" t="s">
        <v>40</v>
      </c>
    </row>
    <row r="108" spans="1:5" x14ac:dyDescent="0.2">
      <c r="A108" s="90">
        <v>43443.793356481481</v>
      </c>
      <c r="B108" s="90">
        <v>43443</v>
      </c>
      <c r="C108" s="62">
        <v>1000</v>
      </c>
      <c r="D108" s="63" t="s">
        <v>180</v>
      </c>
      <c r="E108" s="95" t="s">
        <v>158</v>
      </c>
    </row>
    <row r="109" spans="1:5" x14ac:dyDescent="0.2">
      <c r="A109" s="90">
        <v>43443.795081018521</v>
      </c>
      <c r="B109" s="90">
        <v>43443</v>
      </c>
      <c r="C109" s="62">
        <v>1000</v>
      </c>
      <c r="D109" s="63" t="s">
        <v>180</v>
      </c>
      <c r="E109" s="95" t="s">
        <v>60</v>
      </c>
    </row>
    <row r="110" spans="1:5" x14ac:dyDescent="0.2">
      <c r="A110" s="90">
        <v>43444.389317129629</v>
      </c>
      <c r="B110" s="90">
        <v>43444</v>
      </c>
      <c r="C110" s="62">
        <v>300</v>
      </c>
      <c r="D110" s="63" t="s">
        <v>181</v>
      </c>
      <c r="E110" s="95" t="s">
        <v>158</v>
      </c>
    </row>
    <row r="111" spans="1:5" x14ac:dyDescent="0.2">
      <c r="A111" s="90">
        <v>43444.390902777777</v>
      </c>
      <c r="B111" s="90">
        <v>43444</v>
      </c>
      <c r="C111" s="62">
        <v>500</v>
      </c>
      <c r="D111" s="63" t="s">
        <v>182</v>
      </c>
      <c r="E111" s="95" t="s">
        <v>40</v>
      </c>
    </row>
    <row r="112" spans="1:5" x14ac:dyDescent="0.2">
      <c r="A112" s="90">
        <v>43444.447662037041</v>
      </c>
      <c r="B112" s="90">
        <v>43444</v>
      </c>
      <c r="C112" s="62">
        <v>500</v>
      </c>
      <c r="D112" s="63" t="s">
        <v>183</v>
      </c>
      <c r="E112" s="95" t="s">
        <v>158</v>
      </c>
    </row>
    <row r="113" spans="1:5" x14ac:dyDescent="0.2">
      <c r="A113" s="90">
        <v>43444.454872685186</v>
      </c>
      <c r="B113" s="90">
        <v>43444</v>
      </c>
      <c r="C113" s="62">
        <v>500</v>
      </c>
      <c r="D113" s="63" t="s">
        <v>184</v>
      </c>
      <c r="E113" s="95" t="s">
        <v>40</v>
      </c>
    </row>
    <row r="114" spans="1:5" x14ac:dyDescent="0.2">
      <c r="A114" s="90">
        <v>43444.481087962966</v>
      </c>
      <c r="B114" s="90">
        <v>43444</v>
      </c>
      <c r="C114" s="62">
        <v>1000</v>
      </c>
      <c r="D114" s="63" t="s">
        <v>185</v>
      </c>
      <c r="E114" s="95" t="s">
        <v>40</v>
      </c>
    </row>
    <row r="115" spans="1:5" x14ac:dyDescent="0.2">
      <c r="A115" s="90">
        <v>43444.528773148151</v>
      </c>
      <c r="B115" s="90">
        <v>43444</v>
      </c>
      <c r="C115" s="62">
        <v>5000</v>
      </c>
      <c r="D115" s="63" t="s">
        <v>186</v>
      </c>
      <c r="E115" s="95" t="s">
        <v>40</v>
      </c>
    </row>
    <row r="116" spans="1:5" x14ac:dyDescent="0.2">
      <c r="A116" s="90">
        <v>43444.562569444446</v>
      </c>
      <c r="B116" s="90">
        <v>43444</v>
      </c>
      <c r="C116" s="62">
        <v>800</v>
      </c>
      <c r="D116" s="63" t="s">
        <v>187</v>
      </c>
      <c r="E116" s="95" t="s">
        <v>40</v>
      </c>
    </row>
    <row r="117" spans="1:5" x14ac:dyDescent="0.2">
      <c r="A117" s="90">
        <v>43444.606122685182</v>
      </c>
      <c r="B117" s="90">
        <v>43444</v>
      </c>
      <c r="C117" s="62">
        <v>1000</v>
      </c>
      <c r="D117" s="63" t="s">
        <v>188</v>
      </c>
      <c r="E117" s="95" t="s">
        <v>158</v>
      </c>
    </row>
    <row r="118" spans="1:5" x14ac:dyDescent="0.2">
      <c r="A118" s="90">
        <v>43444.678194444445</v>
      </c>
      <c r="B118" s="90">
        <v>43444</v>
      </c>
      <c r="C118" s="62">
        <v>100</v>
      </c>
      <c r="D118" s="63" t="s">
        <v>189</v>
      </c>
      <c r="E118" s="95" t="s">
        <v>40</v>
      </c>
    </row>
    <row r="119" spans="1:5" x14ac:dyDescent="0.2">
      <c r="A119" s="90">
        <v>43444.784780092596</v>
      </c>
      <c r="B119" s="90">
        <v>43444</v>
      </c>
      <c r="C119" s="62">
        <v>200</v>
      </c>
      <c r="D119" s="63" t="s">
        <v>190</v>
      </c>
      <c r="E119" s="95" t="s">
        <v>40</v>
      </c>
    </row>
    <row r="120" spans="1:5" x14ac:dyDescent="0.2">
      <c r="A120" s="90">
        <v>43444.801087962966</v>
      </c>
      <c r="B120" s="90">
        <v>43444</v>
      </c>
      <c r="C120" s="62">
        <v>50</v>
      </c>
      <c r="D120" s="63" t="s">
        <v>61</v>
      </c>
      <c r="E120" s="95" t="s">
        <v>158</v>
      </c>
    </row>
    <row r="121" spans="1:5" x14ac:dyDescent="0.2">
      <c r="A121" s="90">
        <v>43444.82534722222</v>
      </c>
      <c r="B121" s="90">
        <v>43444</v>
      </c>
      <c r="C121" s="62">
        <v>1000</v>
      </c>
      <c r="D121" s="63" t="s">
        <v>191</v>
      </c>
      <c r="E121" s="95" t="s">
        <v>40</v>
      </c>
    </row>
    <row r="122" spans="1:5" x14ac:dyDescent="0.2">
      <c r="A122" s="90">
        <v>43444.857314814813</v>
      </c>
      <c r="B122" s="90">
        <v>43444</v>
      </c>
      <c r="C122" s="62">
        <v>100</v>
      </c>
      <c r="D122" s="63" t="s">
        <v>192</v>
      </c>
      <c r="E122" s="95" t="s">
        <v>40</v>
      </c>
    </row>
    <row r="123" spans="1:5" x14ac:dyDescent="0.2">
      <c r="A123" s="90">
        <v>43444.89398148148</v>
      </c>
      <c r="B123" s="90">
        <v>43444</v>
      </c>
      <c r="C123" s="62">
        <v>1100</v>
      </c>
      <c r="D123" s="63" t="s">
        <v>193</v>
      </c>
      <c r="E123" s="95" t="s">
        <v>40</v>
      </c>
    </row>
    <row r="124" spans="1:5" x14ac:dyDescent="0.2">
      <c r="A124" s="90">
        <v>43444.898564814815</v>
      </c>
      <c r="B124" s="90">
        <v>43444</v>
      </c>
      <c r="C124" s="62">
        <v>500</v>
      </c>
      <c r="D124" s="63" t="s">
        <v>193</v>
      </c>
      <c r="E124" s="95" t="s">
        <v>158</v>
      </c>
    </row>
    <row r="125" spans="1:5" x14ac:dyDescent="0.2">
      <c r="A125" s="90">
        <v>43444.906875000001</v>
      </c>
      <c r="B125" s="90">
        <v>43444</v>
      </c>
      <c r="C125" s="62">
        <v>100</v>
      </c>
      <c r="D125" s="63" t="s">
        <v>194</v>
      </c>
      <c r="E125" s="95" t="s">
        <v>40</v>
      </c>
    </row>
    <row r="126" spans="1:5" x14ac:dyDescent="0.2">
      <c r="A126" s="90">
        <v>43444.930532407408</v>
      </c>
      <c r="B126" s="90">
        <v>43444</v>
      </c>
      <c r="C126" s="62">
        <v>50</v>
      </c>
      <c r="D126" s="63" t="s">
        <v>195</v>
      </c>
      <c r="E126" s="95" t="s">
        <v>40</v>
      </c>
    </row>
    <row r="127" spans="1:5" x14ac:dyDescent="0.2">
      <c r="A127" s="90">
        <v>43444.933807870373</v>
      </c>
      <c r="B127" s="90">
        <v>43444</v>
      </c>
      <c r="C127" s="62">
        <v>200</v>
      </c>
      <c r="D127" s="63" t="s">
        <v>196</v>
      </c>
      <c r="E127" s="95" t="s">
        <v>40</v>
      </c>
    </row>
    <row r="128" spans="1:5" x14ac:dyDescent="0.2">
      <c r="A128" s="90">
        <v>43445.021331018521</v>
      </c>
      <c r="B128" s="90">
        <v>43445</v>
      </c>
      <c r="C128" s="62">
        <v>100</v>
      </c>
      <c r="D128" s="63" t="s">
        <v>197</v>
      </c>
      <c r="E128" s="95" t="s">
        <v>40</v>
      </c>
    </row>
    <row r="129" spans="1:5" x14ac:dyDescent="0.2">
      <c r="A129" s="90">
        <v>43445.02511574074</v>
      </c>
      <c r="B129" s="90">
        <v>43445</v>
      </c>
      <c r="C129" s="62">
        <v>3500</v>
      </c>
      <c r="D129" s="63" t="s">
        <v>198</v>
      </c>
      <c r="E129" s="95" t="s">
        <v>40</v>
      </c>
    </row>
    <row r="130" spans="1:5" x14ac:dyDescent="0.2">
      <c r="A130" s="90">
        <v>43445.337395833332</v>
      </c>
      <c r="B130" s="90">
        <v>43445</v>
      </c>
      <c r="C130" s="62">
        <v>1000</v>
      </c>
      <c r="D130" s="63" t="s">
        <v>199</v>
      </c>
      <c r="E130" s="95" t="s">
        <v>40</v>
      </c>
    </row>
    <row r="131" spans="1:5" x14ac:dyDescent="0.2">
      <c r="A131" s="90">
        <v>43445.410520833335</v>
      </c>
      <c r="B131" s="90">
        <v>43445</v>
      </c>
      <c r="C131" s="62">
        <v>250</v>
      </c>
      <c r="D131" s="63" t="s">
        <v>200</v>
      </c>
      <c r="E131" s="95" t="s">
        <v>40</v>
      </c>
    </row>
    <row r="132" spans="1:5" x14ac:dyDescent="0.2">
      <c r="A132" s="90">
        <v>43445.468912037039</v>
      </c>
      <c r="B132" s="90">
        <v>43445</v>
      </c>
      <c r="C132" s="62">
        <v>100</v>
      </c>
      <c r="D132" s="63" t="s">
        <v>201</v>
      </c>
      <c r="E132" s="95" t="s">
        <v>40</v>
      </c>
    </row>
    <row r="133" spans="1:5" x14ac:dyDescent="0.2">
      <c r="A133" s="90">
        <v>43445.551874999997</v>
      </c>
      <c r="B133" s="90">
        <v>43445</v>
      </c>
      <c r="C133" s="62">
        <v>800</v>
      </c>
      <c r="D133" s="63" t="s">
        <v>202</v>
      </c>
      <c r="E133" s="95" t="s">
        <v>40</v>
      </c>
    </row>
    <row r="134" spans="1:5" x14ac:dyDescent="0.2">
      <c r="A134" s="90">
        <v>43445.630335648151</v>
      </c>
      <c r="B134" s="90">
        <v>43445</v>
      </c>
      <c r="C134" s="62">
        <v>50</v>
      </c>
      <c r="D134" s="63" t="s">
        <v>203</v>
      </c>
      <c r="E134" s="95" t="s">
        <v>158</v>
      </c>
    </row>
    <row r="135" spans="1:5" x14ac:dyDescent="0.2">
      <c r="A135" s="90">
        <v>43445.727708333332</v>
      </c>
      <c r="B135" s="90">
        <v>43445</v>
      </c>
      <c r="C135" s="62">
        <v>3000</v>
      </c>
      <c r="D135" s="63" t="s">
        <v>204</v>
      </c>
      <c r="E135" s="95" t="s">
        <v>40</v>
      </c>
    </row>
    <row r="136" spans="1:5" x14ac:dyDescent="0.2">
      <c r="A136" s="90">
        <v>43445.827615740738</v>
      </c>
      <c r="B136" s="90">
        <v>43445</v>
      </c>
      <c r="C136" s="62">
        <v>500</v>
      </c>
      <c r="D136" s="63" t="s">
        <v>172</v>
      </c>
      <c r="E136" s="95" t="s">
        <v>40</v>
      </c>
    </row>
    <row r="137" spans="1:5" x14ac:dyDescent="0.2">
      <c r="A137" s="90">
        <v>43445.830636574072</v>
      </c>
      <c r="B137" s="90">
        <v>43445</v>
      </c>
      <c r="C137" s="62">
        <v>1000</v>
      </c>
      <c r="D137" s="63" t="s">
        <v>205</v>
      </c>
      <c r="E137" s="95" t="s">
        <v>40</v>
      </c>
    </row>
    <row r="138" spans="1:5" x14ac:dyDescent="0.2">
      <c r="A138" s="90">
        <v>43445.995127314818</v>
      </c>
      <c r="B138" s="90">
        <v>43445</v>
      </c>
      <c r="C138" s="62">
        <v>500</v>
      </c>
      <c r="D138" s="63" t="s">
        <v>206</v>
      </c>
      <c r="E138" s="95" t="s">
        <v>40</v>
      </c>
    </row>
    <row r="139" spans="1:5" x14ac:dyDescent="0.2">
      <c r="A139" s="90">
        <v>43446.044085648151</v>
      </c>
      <c r="B139" s="90">
        <v>43446</v>
      </c>
      <c r="C139" s="62">
        <v>300</v>
      </c>
      <c r="D139" s="63" t="s">
        <v>207</v>
      </c>
      <c r="E139" s="95" t="s">
        <v>158</v>
      </c>
    </row>
    <row r="140" spans="1:5" x14ac:dyDescent="0.2">
      <c r="A140" s="90">
        <v>43446.07234953704</v>
      </c>
      <c r="B140" s="90">
        <v>43446</v>
      </c>
      <c r="C140" s="62">
        <v>150</v>
      </c>
      <c r="D140" s="63" t="s">
        <v>208</v>
      </c>
      <c r="E140" s="95" t="s">
        <v>40</v>
      </c>
    </row>
    <row r="141" spans="1:5" x14ac:dyDescent="0.2">
      <c r="A141" s="90">
        <v>43446.28806712963</v>
      </c>
      <c r="B141" s="90">
        <v>43446</v>
      </c>
      <c r="C141" s="62">
        <v>200</v>
      </c>
      <c r="D141" s="63" t="s">
        <v>209</v>
      </c>
      <c r="E141" s="95" t="s">
        <v>40</v>
      </c>
    </row>
    <row r="142" spans="1:5" x14ac:dyDescent="0.2">
      <c r="A142" s="90">
        <v>43446.320937500001</v>
      </c>
      <c r="B142" s="90">
        <v>43446</v>
      </c>
      <c r="C142" s="62">
        <v>100</v>
      </c>
      <c r="D142" s="63" t="s">
        <v>210</v>
      </c>
      <c r="E142" s="95" t="s">
        <v>40</v>
      </c>
    </row>
    <row r="143" spans="1:5" x14ac:dyDescent="0.2">
      <c r="A143" s="90">
        <v>43446.340474537035</v>
      </c>
      <c r="B143" s="90">
        <v>43446</v>
      </c>
      <c r="C143" s="62">
        <v>100</v>
      </c>
      <c r="D143" s="63" t="s">
        <v>211</v>
      </c>
      <c r="E143" s="95" t="s">
        <v>40</v>
      </c>
    </row>
    <row r="144" spans="1:5" x14ac:dyDescent="0.2">
      <c r="A144" s="90">
        <v>43446.387118055558</v>
      </c>
      <c r="B144" s="90">
        <v>43446</v>
      </c>
      <c r="C144" s="62">
        <v>500</v>
      </c>
      <c r="D144" s="63" t="s">
        <v>212</v>
      </c>
      <c r="E144" s="95" t="s">
        <v>40</v>
      </c>
    </row>
    <row r="145" spans="1:5" x14ac:dyDescent="0.2">
      <c r="A145" s="90">
        <v>43446.656388888892</v>
      </c>
      <c r="B145" s="90">
        <v>43446</v>
      </c>
      <c r="C145" s="62">
        <v>50</v>
      </c>
      <c r="D145" s="63" t="s">
        <v>213</v>
      </c>
      <c r="E145" s="95" t="s">
        <v>40</v>
      </c>
    </row>
    <row r="146" spans="1:5" x14ac:dyDescent="0.2">
      <c r="A146" s="90">
        <v>43446.780844907407</v>
      </c>
      <c r="B146" s="90">
        <v>43446</v>
      </c>
      <c r="C146" s="62">
        <v>200</v>
      </c>
      <c r="D146" s="63" t="s">
        <v>214</v>
      </c>
      <c r="E146" s="95" t="s">
        <v>158</v>
      </c>
    </row>
    <row r="147" spans="1:5" x14ac:dyDescent="0.2">
      <c r="A147" s="90">
        <v>43446.836747685185</v>
      </c>
      <c r="B147" s="90">
        <v>43446</v>
      </c>
      <c r="C147" s="62">
        <v>50</v>
      </c>
      <c r="D147" s="63" t="s">
        <v>215</v>
      </c>
      <c r="E147" s="95" t="s">
        <v>40</v>
      </c>
    </row>
    <row r="148" spans="1:5" x14ac:dyDescent="0.2">
      <c r="A148" s="90">
        <v>43446.893113425926</v>
      </c>
      <c r="B148" s="90">
        <v>43446</v>
      </c>
      <c r="C148" s="62">
        <v>200</v>
      </c>
      <c r="D148" s="63" t="s">
        <v>216</v>
      </c>
      <c r="E148" s="95" t="s">
        <v>158</v>
      </c>
    </row>
    <row r="149" spans="1:5" x14ac:dyDescent="0.2">
      <c r="A149" s="90">
        <v>43446.909872685188</v>
      </c>
      <c r="B149" s="90">
        <v>43446</v>
      </c>
      <c r="C149" s="62">
        <v>300</v>
      </c>
      <c r="D149" s="63" t="s">
        <v>217</v>
      </c>
      <c r="E149" s="95" t="s">
        <v>40</v>
      </c>
    </row>
    <row r="150" spans="1:5" x14ac:dyDescent="0.2">
      <c r="A150" s="90">
        <v>43446.912060185183</v>
      </c>
      <c r="B150" s="90">
        <v>43446</v>
      </c>
      <c r="C150" s="62">
        <v>100</v>
      </c>
      <c r="D150" s="63" t="s">
        <v>189</v>
      </c>
      <c r="E150" s="95" t="s">
        <v>158</v>
      </c>
    </row>
    <row r="151" spans="1:5" x14ac:dyDescent="0.2">
      <c r="A151" s="90">
        <v>43446.951909722222</v>
      </c>
      <c r="B151" s="90">
        <v>43446</v>
      </c>
      <c r="C151" s="62">
        <v>100</v>
      </c>
      <c r="D151" s="63" t="s">
        <v>189</v>
      </c>
      <c r="E151" s="95" t="s">
        <v>60</v>
      </c>
    </row>
    <row r="152" spans="1:5" x14ac:dyDescent="0.2">
      <c r="A152" s="90">
        <v>43446.957662037035</v>
      </c>
      <c r="B152" s="90">
        <v>43446</v>
      </c>
      <c r="C152" s="62">
        <v>700</v>
      </c>
      <c r="D152" s="63" t="s">
        <v>218</v>
      </c>
      <c r="E152" s="95" t="s">
        <v>158</v>
      </c>
    </row>
    <row r="153" spans="1:5" x14ac:dyDescent="0.2">
      <c r="A153" s="90">
        <v>43446.976342592592</v>
      </c>
      <c r="B153" s="90">
        <v>43446</v>
      </c>
      <c r="C153" s="62">
        <v>200</v>
      </c>
      <c r="D153" s="63" t="s">
        <v>108</v>
      </c>
      <c r="E153" s="95" t="s">
        <v>158</v>
      </c>
    </row>
    <row r="154" spans="1:5" x14ac:dyDescent="0.2">
      <c r="A154" s="90">
        <v>43446.976689814815</v>
      </c>
      <c r="B154" s="90">
        <v>43446</v>
      </c>
      <c r="C154" s="62">
        <v>200</v>
      </c>
      <c r="D154" s="63" t="s">
        <v>108</v>
      </c>
      <c r="E154" s="95" t="s">
        <v>60</v>
      </c>
    </row>
    <row r="155" spans="1:5" x14ac:dyDescent="0.2">
      <c r="A155" s="90">
        <v>43446.97761574074</v>
      </c>
      <c r="B155" s="90">
        <v>43446</v>
      </c>
      <c r="C155" s="62">
        <v>200</v>
      </c>
      <c r="D155" s="63" t="s">
        <v>108</v>
      </c>
      <c r="E155" s="95" t="s">
        <v>40</v>
      </c>
    </row>
    <row r="156" spans="1:5" x14ac:dyDescent="0.2">
      <c r="A156" s="90">
        <v>43447.071412037039</v>
      </c>
      <c r="B156" s="90">
        <v>43447</v>
      </c>
      <c r="C156" s="62">
        <v>100</v>
      </c>
      <c r="D156" s="63" t="s">
        <v>219</v>
      </c>
      <c r="E156" s="95" t="s">
        <v>40</v>
      </c>
    </row>
    <row r="157" spans="1:5" x14ac:dyDescent="0.2">
      <c r="A157" s="90">
        <v>43447.587187500001</v>
      </c>
      <c r="B157" s="90">
        <v>43447</v>
      </c>
      <c r="C157" s="62">
        <v>1000</v>
      </c>
      <c r="D157" s="63" t="s">
        <v>220</v>
      </c>
      <c r="E157" s="95" t="s">
        <v>40</v>
      </c>
    </row>
    <row r="158" spans="1:5" x14ac:dyDescent="0.2">
      <c r="A158" s="90">
        <v>43447.597754629627</v>
      </c>
      <c r="B158" s="90">
        <v>43447</v>
      </c>
      <c r="C158" s="62">
        <v>100</v>
      </c>
      <c r="D158" s="63" t="s">
        <v>221</v>
      </c>
      <c r="E158" s="95" t="s">
        <v>40</v>
      </c>
    </row>
    <row r="159" spans="1:5" x14ac:dyDescent="0.2">
      <c r="A159" s="90">
        <v>43447.628958333335</v>
      </c>
      <c r="B159" s="90">
        <v>43447</v>
      </c>
      <c r="C159" s="62">
        <v>500</v>
      </c>
      <c r="D159" s="63" t="s">
        <v>222</v>
      </c>
      <c r="E159" s="95" t="s">
        <v>40</v>
      </c>
    </row>
    <row r="160" spans="1:5" x14ac:dyDescent="0.2">
      <c r="A160" s="90">
        <v>43447.723182870373</v>
      </c>
      <c r="B160" s="90">
        <v>43447</v>
      </c>
      <c r="C160" s="62">
        <v>100</v>
      </c>
      <c r="D160" s="63" t="s">
        <v>223</v>
      </c>
      <c r="E160" s="95" t="s">
        <v>40</v>
      </c>
    </row>
    <row r="161" spans="1:5" x14ac:dyDescent="0.2">
      <c r="A161" s="90">
        <v>43447.78869212963</v>
      </c>
      <c r="B161" s="90">
        <v>43447</v>
      </c>
      <c r="C161" s="62">
        <v>200</v>
      </c>
      <c r="D161" s="63" t="s">
        <v>224</v>
      </c>
      <c r="E161" s="95" t="s">
        <v>40</v>
      </c>
    </row>
    <row r="162" spans="1:5" x14ac:dyDescent="0.2">
      <c r="A162" s="90">
        <v>43447.812881944446</v>
      </c>
      <c r="B162" s="90">
        <v>43447</v>
      </c>
      <c r="C162" s="62">
        <v>5000</v>
      </c>
      <c r="D162" s="63" t="s">
        <v>225</v>
      </c>
      <c r="E162" s="95" t="s">
        <v>40</v>
      </c>
    </row>
    <row r="163" spans="1:5" x14ac:dyDescent="0.2">
      <c r="A163" s="90">
        <v>43447.819710648146</v>
      </c>
      <c r="B163" s="90">
        <v>43447</v>
      </c>
      <c r="C163" s="62">
        <v>200</v>
      </c>
      <c r="D163" s="63" t="s">
        <v>226</v>
      </c>
      <c r="E163" s="95" t="s">
        <v>40</v>
      </c>
    </row>
    <row r="164" spans="1:5" x14ac:dyDescent="0.2">
      <c r="A164" s="90">
        <v>43447.913414351853</v>
      </c>
      <c r="B164" s="90">
        <v>43447</v>
      </c>
      <c r="C164" s="62">
        <v>300</v>
      </c>
      <c r="D164" s="63" t="s">
        <v>227</v>
      </c>
      <c r="E164" s="95" t="s">
        <v>40</v>
      </c>
    </row>
    <row r="165" spans="1:5" x14ac:dyDescent="0.2">
      <c r="A165" s="90">
        <v>43448.020300925928</v>
      </c>
      <c r="B165" s="90">
        <v>43450</v>
      </c>
      <c r="C165" s="62">
        <v>500</v>
      </c>
      <c r="D165" s="63" t="s">
        <v>228</v>
      </c>
      <c r="E165" s="95" t="s">
        <v>158</v>
      </c>
    </row>
    <row r="166" spans="1:5" x14ac:dyDescent="0.2">
      <c r="A166" s="90">
        <v>43448.046724537038</v>
      </c>
      <c r="B166" s="90">
        <v>43450</v>
      </c>
      <c r="C166" s="62">
        <v>200</v>
      </c>
      <c r="D166" s="63" t="s">
        <v>229</v>
      </c>
      <c r="E166" s="95" t="s">
        <v>158</v>
      </c>
    </row>
    <row r="167" spans="1:5" x14ac:dyDescent="0.2">
      <c r="A167" s="90">
        <v>43448.414884259262</v>
      </c>
      <c r="B167" s="90">
        <v>43450</v>
      </c>
      <c r="C167" s="62">
        <v>150</v>
      </c>
      <c r="D167" s="63" t="s">
        <v>230</v>
      </c>
      <c r="E167" s="95" t="s">
        <v>40</v>
      </c>
    </row>
    <row r="168" spans="1:5" x14ac:dyDescent="0.2">
      <c r="A168" s="90">
        <v>43448.478449074071</v>
      </c>
      <c r="B168" s="90">
        <v>43450</v>
      </c>
      <c r="C168" s="62">
        <v>600</v>
      </c>
      <c r="D168" s="63" t="s">
        <v>231</v>
      </c>
      <c r="E168" s="95" t="s">
        <v>40</v>
      </c>
    </row>
    <row r="169" spans="1:5" x14ac:dyDescent="0.2">
      <c r="A169" s="90">
        <v>43448.520775462966</v>
      </c>
      <c r="B169" s="90">
        <v>43450</v>
      </c>
      <c r="C169" s="62">
        <v>300</v>
      </c>
      <c r="D169" s="63" t="s">
        <v>232</v>
      </c>
      <c r="E169" s="95" t="s">
        <v>40</v>
      </c>
    </row>
    <row r="170" spans="1:5" x14ac:dyDescent="0.2">
      <c r="A170" s="90">
        <v>43448.551493055558</v>
      </c>
      <c r="B170" s="90">
        <v>43450</v>
      </c>
      <c r="C170" s="62">
        <v>200</v>
      </c>
      <c r="D170" s="63" t="s">
        <v>233</v>
      </c>
      <c r="E170" s="95" t="s">
        <v>40</v>
      </c>
    </row>
    <row r="171" spans="1:5" x14ac:dyDescent="0.2">
      <c r="A171" s="90">
        <v>43448.579085648147</v>
      </c>
      <c r="B171" s="90">
        <v>43450</v>
      </c>
      <c r="C171" s="62">
        <v>500</v>
      </c>
      <c r="D171" s="63" t="s">
        <v>234</v>
      </c>
      <c r="E171" s="95" t="s">
        <v>158</v>
      </c>
    </row>
    <row r="172" spans="1:5" x14ac:dyDescent="0.2">
      <c r="A172" s="90">
        <v>43448.672337962962</v>
      </c>
      <c r="B172" s="90">
        <v>43450</v>
      </c>
      <c r="C172" s="62">
        <v>500</v>
      </c>
      <c r="D172" s="63" t="s">
        <v>235</v>
      </c>
      <c r="E172" s="95" t="s">
        <v>40</v>
      </c>
    </row>
    <row r="173" spans="1:5" x14ac:dyDescent="0.2">
      <c r="A173" s="90">
        <v>43448.689039351855</v>
      </c>
      <c r="B173" s="90">
        <v>43450</v>
      </c>
      <c r="C173" s="62">
        <v>500</v>
      </c>
      <c r="D173" s="63" t="s">
        <v>236</v>
      </c>
      <c r="E173" s="95" t="s">
        <v>40</v>
      </c>
    </row>
    <row r="174" spans="1:5" x14ac:dyDescent="0.2">
      <c r="A174" s="90">
        <v>43448.747037037036</v>
      </c>
      <c r="B174" s="90">
        <v>43450</v>
      </c>
      <c r="C174" s="62">
        <v>500</v>
      </c>
      <c r="D174" s="63" t="s">
        <v>237</v>
      </c>
      <c r="E174" s="95" t="s">
        <v>40</v>
      </c>
    </row>
    <row r="175" spans="1:5" x14ac:dyDescent="0.2">
      <c r="A175" s="90">
        <v>43448.752592592595</v>
      </c>
      <c r="B175" s="90">
        <v>43450</v>
      </c>
      <c r="C175" s="62">
        <v>100</v>
      </c>
      <c r="D175" s="63" t="s">
        <v>238</v>
      </c>
      <c r="E175" s="95" t="s">
        <v>40</v>
      </c>
    </row>
    <row r="176" spans="1:5" x14ac:dyDescent="0.2">
      <c r="A176" s="90">
        <v>43449.309166666666</v>
      </c>
      <c r="B176" s="90">
        <v>43450</v>
      </c>
      <c r="C176" s="62">
        <v>100</v>
      </c>
      <c r="D176" s="63" t="s">
        <v>239</v>
      </c>
      <c r="E176" s="95" t="s">
        <v>40</v>
      </c>
    </row>
    <row r="177" spans="1:5" x14ac:dyDescent="0.2">
      <c r="A177" s="90">
        <v>43449.437696759262</v>
      </c>
      <c r="B177" s="90">
        <v>43450</v>
      </c>
      <c r="C177" s="62">
        <v>500</v>
      </c>
      <c r="D177" s="63" t="s">
        <v>240</v>
      </c>
      <c r="E177" s="95" t="s">
        <v>40</v>
      </c>
    </row>
    <row r="178" spans="1:5" x14ac:dyDescent="0.2">
      <c r="A178" s="90">
        <v>43449.44809027778</v>
      </c>
      <c r="B178" s="90">
        <v>43450</v>
      </c>
      <c r="C178" s="62">
        <v>100</v>
      </c>
      <c r="D178" s="63" t="s">
        <v>241</v>
      </c>
      <c r="E178" s="95" t="s">
        <v>40</v>
      </c>
    </row>
    <row r="179" spans="1:5" x14ac:dyDescent="0.2">
      <c r="A179" s="90">
        <v>43449.463171296295</v>
      </c>
      <c r="B179" s="90">
        <v>43450</v>
      </c>
      <c r="C179" s="62">
        <v>100</v>
      </c>
      <c r="D179" s="63" t="s">
        <v>242</v>
      </c>
      <c r="E179" s="95" t="s">
        <v>40</v>
      </c>
    </row>
    <row r="180" spans="1:5" x14ac:dyDescent="0.2">
      <c r="A180" s="90">
        <v>43449.500960648147</v>
      </c>
      <c r="B180" s="90">
        <v>43450</v>
      </c>
      <c r="C180" s="62">
        <v>500</v>
      </c>
      <c r="D180" s="63" t="s">
        <v>206</v>
      </c>
      <c r="E180" s="95" t="s">
        <v>40</v>
      </c>
    </row>
    <row r="181" spans="1:5" x14ac:dyDescent="0.2">
      <c r="A181" s="90">
        <v>43449.528078703705</v>
      </c>
      <c r="B181" s="90">
        <v>43450</v>
      </c>
      <c r="C181" s="62">
        <v>1000</v>
      </c>
      <c r="D181" s="63" t="s">
        <v>243</v>
      </c>
      <c r="E181" s="95" t="s">
        <v>40</v>
      </c>
    </row>
    <row r="182" spans="1:5" x14ac:dyDescent="0.2">
      <c r="A182" s="90">
        <v>43449.555752314816</v>
      </c>
      <c r="B182" s="90">
        <v>43450</v>
      </c>
      <c r="C182" s="62">
        <v>300</v>
      </c>
      <c r="D182" s="63" t="s">
        <v>244</v>
      </c>
      <c r="E182" s="95" t="s">
        <v>40</v>
      </c>
    </row>
    <row r="183" spans="1:5" x14ac:dyDescent="0.2">
      <c r="A183" s="90">
        <v>43449.727708333332</v>
      </c>
      <c r="B183" s="90">
        <v>43450</v>
      </c>
      <c r="C183" s="62">
        <v>1000</v>
      </c>
      <c r="D183" s="63" t="s">
        <v>245</v>
      </c>
      <c r="E183" s="95" t="s">
        <v>40</v>
      </c>
    </row>
    <row r="184" spans="1:5" x14ac:dyDescent="0.2">
      <c r="A184" s="90">
        <v>43449.802951388891</v>
      </c>
      <c r="B184" s="90">
        <v>43450</v>
      </c>
      <c r="C184" s="62">
        <v>50</v>
      </c>
      <c r="D184" s="63" t="s">
        <v>246</v>
      </c>
      <c r="E184" s="95" t="s">
        <v>40</v>
      </c>
    </row>
    <row r="185" spans="1:5" x14ac:dyDescent="0.2">
      <c r="A185" s="90">
        <v>43449.902719907404</v>
      </c>
      <c r="B185" s="90">
        <v>43450</v>
      </c>
      <c r="C185" s="62">
        <v>2000</v>
      </c>
      <c r="D185" s="63" t="s">
        <v>247</v>
      </c>
      <c r="E185" s="95" t="s">
        <v>40</v>
      </c>
    </row>
    <row r="186" spans="1:5" x14ac:dyDescent="0.2">
      <c r="A186" s="90">
        <v>43450.050821759258</v>
      </c>
      <c r="B186" s="90">
        <v>43450</v>
      </c>
      <c r="C186" s="62">
        <v>2000</v>
      </c>
      <c r="D186" s="63" t="s">
        <v>248</v>
      </c>
      <c r="E186" s="95" t="s">
        <v>40</v>
      </c>
    </row>
    <row r="187" spans="1:5" x14ac:dyDescent="0.2">
      <c r="A187" s="90">
        <v>43450.282175925924</v>
      </c>
      <c r="B187" s="90">
        <v>43450</v>
      </c>
      <c r="C187" s="62">
        <v>50</v>
      </c>
      <c r="D187" s="63" t="s">
        <v>249</v>
      </c>
      <c r="E187" s="95" t="s">
        <v>40</v>
      </c>
    </row>
    <row r="188" spans="1:5" x14ac:dyDescent="0.2">
      <c r="A188" s="90">
        <v>43450.515231481484</v>
      </c>
      <c r="B188" s="90">
        <v>43450</v>
      </c>
      <c r="C188" s="62">
        <v>500</v>
      </c>
      <c r="D188" s="63" t="s">
        <v>250</v>
      </c>
      <c r="E188" s="95" t="s">
        <v>40</v>
      </c>
    </row>
    <row r="189" spans="1:5" x14ac:dyDescent="0.2">
      <c r="A189" s="90">
        <v>43450.577638888892</v>
      </c>
      <c r="B189" s="90">
        <v>43450</v>
      </c>
      <c r="C189" s="62">
        <v>200</v>
      </c>
      <c r="D189" s="63" t="s">
        <v>251</v>
      </c>
      <c r="E189" s="95" t="s">
        <v>40</v>
      </c>
    </row>
    <row r="190" spans="1:5" x14ac:dyDescent="0.2">
      <c r="A190" s="90">
        <v>43450.614606481482</v>
      </c>
      <c r="B190" s="90">
        <v>43450</v>
      </c>
      <c r="C190" s="62">
        <v>500</v>
      </c>
      <c r="D190" s="63" t="s">
        <v>252</v>
      </c>
      <c r="E190" s="95" t="s">
        <v>40</v>
      </c>
    </row>
    <row r="191" spans="1:5" x14ac:dyDescent="0.2">
      <c r="A191" s="90">
        <v>43450.640046296299</v>
      </c>
      <c r="B191" s="90">
        <v>43450</v>
      </c>
      <c r="C191" s="62">
        <v>200</v>
      </c>
      <c r="D191" s="63" t="s">
        <v>253</v>
      </c>
      <c r="E191" s="95" t="s">
        <v>254</v>
      </c>
    </row>
    <row r="192" spans="1:5" x14ac:dyDescent="0.2">
      <c r="A192" s="90">
        <v>43450.697662037041</v>
      </c>
      <c r="B192" s="90">
        <v>43450</v>
      </c>
      <c r="C192" s="62">
        <v>300</v>
      </c>
      <c r="D192" s="63" t="s">
        <v>255</v>
      </c>
      <c r="E192" s="95" t="s">
        <v>40</v>
      </c>
    </row>
    <row r="193" spans="1:5" x14ac:dyDescent="0.2">
      <c r="A193" s="90">
        <v>43450.815486111111</v>
      </c>
      <c r="B193" s="90">
        <v>43450</v>
      </c>
      <c r="C193" s="62">
        <v>500</v>
      </c>
      <c r="D193" s="63" t="s">
        <v>256</v>
      </c>
      <c r="E193" s="95" t="s">
        <v>40</v>
      </c>
    </row>
    <row r="194" spans="1:5" x14ac:dyDescent="0.2">
      <c r="A194" s="90">
        <v>43450.840856481482</v>
      </c>
      <c r="B194" s="90">
        <v>43450</v>
      </c>
      <c r="C194" s="62">
        <v>300</v>
      </c>
      <c r="D194" s="63" t="s">
        <v>257</v>
      </c>
      <c r="E194" s="95" t="s">
        <v>40</v>
      </c>
    </row>
    <row r="195" spans="1:5" x14ac:dyDescent="0.2">
      <c r="A195" s="90">
        <v>43450.885115740741</v>
      </c>
      <c r="B195" s="90">
        <v>43450</v>
      </c>
      <c r="C195" s="62">
        <v>350</v>
      </c>
      <c r="D195" s="63" t="s">
        <v>258</v>
      </c>
      <c r="E195" s="95" t="s">
        <v>158</v>
      </c>
    </row>
    <row r="196" spans="1:5" x14ac:dyDescent="0.2">
      <c r="A196" s="90">
        <v>43450.970034722224</v>
      </c>
      <c r="B196" s="90">
        <v>43450</v>
      </c>
      <c r="C196" s="62">
        <v>560</v>
      </c>
      <c r="D196" s="63" t="s">
        <v>259</v>
      </c>
      <c r="E196" s="95" t="s">
        <v>158</v>
      </c>
    </row>
    <row r="197" spans="1:5" x14ac:dyDescent="0.2">
      <c r="A197" s="90">
        <v>43451.536296296297</v>
      </c>
      <c r="B197" s="90">
        <v>43451</v>
      </c>
      <c r="C197" s="62">
        <v>1000</v>
      </c>
      <c r="D197" s="63" t="s">
        <v>260</v>
      </c>
      <c r="E197" s="95" t="s">
        <v>40</v>
      </c>
    </row>
    <row r="198" spans="1:5" x14ac:dyDescent="0.2">
      <c r="A198" s="90">
        <v>43451.565567129626</v>
      </c>
      <c r="B198" s="90">
        <v>43451</v>
      </c>
      <c r="C198" s="62">
        <v>1000</v>
      </c>
      <c r="D198" s="63" t="s">
        <v>261</v>
      </c>
      <c r="E198" s="95" t="s">
        <v>40</v>
      </c>
    </row>
    <row r="199" spans="1:5" x14ac:dyDescent="0.2">
      <c r="A199" s="90">
        <v>43451.587337962963</v>
      </c>
      <c r="B199" s="90">
        <v>43451</v>
      </c>
      <c r="C199" s="62">
        <v>1000</v>
      </c>
      <c r="D199" s="63" t="s">
        <v>262</v>
      </c>
      <c r="E199" s="95" t="s">
        <v>40</v>
      </c>
    </row>
    <row r="200" spans="1:5" x14ac:dyDescent="0.2">
      <c r="A200" s="90">
        <v>43451.589212962965</v>
      </c>
      <c r="B200" s="90">
        <v>43451</v>
      </c>
      <c r="C200" s="62">
        <v>500</v>
      </c>
      <c r="D200" s="63" t="s">
        <v>263</v>
      </c>
      <c r="E200" s="95" t="s">
        <v>40</v>
      </c>
    </row>
    <row r="201" spans="1:5" x14ac:dyDescent="0.2">
      <c r="A201" s="90">
        <v>43451.601979166669</v>
      </c>
      <c r="B201" s="90">
        <v>43451</v>
      </c>
      <c r="C201" s="62">
        <v>500</v>
      </c>
      <c r="D201" s="63" t="s">
        <v>122</v>
      </c>
      <c r="E201" s="95" t="s">
        <v>264</v>
      </c>
    </row>
    <row r="202" spans="1:5" x14ac:dyDescent="0.2">
      <c r="A202" s="90">
        <v>43451.632199074076</v>
      </c>
      <c r="B202" s="90">
        <v>43451</v>
      </c>
      <c r="C202" s="62">
        <v>100</v>
      </c>
      <c r="D202" s="63" t="s">
        <v>265</v>
      </c>
      <c r="E202" s="95" t="s">
        <v>158</v>
      </c>
    </row>
    <row r="203" spans="1:5" x14ac:dyDescent="0.2">
      <c r="A203" s="90">
        <v>43451.638923611114</v>
      </c>
      <c r="B203" s="90">
        <v>43451</v>
      </c>
      <c r="C203" s="62">
        <v>500</v>
      </c>
      <c r="D203" s="63" t="s">
        <v>266</v>
      </c>
      <c r="E203" s="95" t="s">
        <v>40</v>
      </c>
    </row>
    <row r="204" spans="1:5" x14ac:dyDescent="0.2">
      <c r="A204" s="90">
        <v>43451.683298611111</v>
      </c>
      <c r="B204" s="90">
        <v>43451</v>
      </c>
      <c r="C204" s="62">
        <v>200</v>
      </c>
      <c r="D204" s="63" t="s">
        <v>267</v>
      </c>
      <c r="E204" s="95" t="s">
        <v>40</v>
      </c>
    </row>
    <row r="205" spans="1:5" x14ac:dyDescent="0.2">
      <c r="A205" s="90">
        <v>43451.778460648151</v>
      </c>
      <c r="B205" s="90">
        <v>43451</v>
      </c>
      <c r="C205" s="62">
        <v>50</v>
      </c>
      <c r="D205" s="63" t="s">
        <v>268</v>
      </c>
      <c r="E205" s="95" t="s">
        <v>40</v>
      </c>
    </row>
    <row r="206" spans="1:5" x14ac:dyDescent="0.2">
      <c r="A206" s="90">
        <v>43451.819641203707</v>
      </c>
      <c r="B206" s="90">
        <v>43451</v>
      </c>
      <c r="C206" s="62">
        <v>54</v>
      </c>
      <c r="D206" s="63" t="s">
        <v>143</v>
      </c>
      <c r="E206" s="95" t="s">
        <v>40</v>
      </c>
    </row>
    <row r="207" spans="1:5" x14ac:dyDescent="0.2">
      <c r="A207" s="90">
        <v>43451.864224537036</v>
      </c>
      <c r="B207" s="90">
        <v>43451</v>
      </c>
      <c r="C207" s="62">
        <v>5000</v>
      </c>
      <c r="D207" s="63" t="s">
        <v>269</v>
      </c>
      <c r="E207" s="95" t="s">
        <v>40</v>
      </c>
    </row>
    <row r="208" spans="1:5" x14ac:dyDescent="0.2">
      <c r="A208" s="90">
        <v>43451.894421296296</v>
      </c>
      <c r="B208" s="90">
        <v>43451</v>
      </c>
      <c r="C208" s="62">
        <v>100</v>
      </c>
      <c r="D208" s="63" t="s">
        <v>270</v>
      </c>
      <c r="E208" s="95" t="s">
        <v>40</v>
      </c>
    </row>
    <row r="209" spans="1:5" x14ac:dyDescent="0.2">
      <c r="A209" s="90">
        <v>43452.434074074074</v>
      </c>
      <c r="B209" s="90">
        <v>43452</v>
      </c>
      <c r="C209" s="62">
        <v>300</v>
      </c>
      <c r="D209" s="63" t="s">
        <v>271</v>
      </c>
      <c r="E209" s="95" t="s">
        <v>40</v>
      </c>
    </row>
    <row r="210" spans="1:5" x14ac:dyDescent="0.2">
      <c r="A210" s="90">
        <v>43452.441724537035</v>
      </c>
      <c r="B210" s="90">
        <v>43452</v>
      </c>
      <c r="C210" s="62">
        <v>500</v>
      </c>
      <c r="D210" s="63" t="s">
        <v>272</v>
      </c>
      <c r="E210" s="95" t="s">
        <v>40</v>
      </c>
    </row>
    <row r="211" spans="1:5" x14ac:dyDescent="0.2">
      <c r="A211" s="90">
        <v>43452.532986111109</v>
      </c>
      <c r="B211" s="90">
        <v>43452</v>
      </c>
      <c r="C211" s="62">
        <v>505</v>
      </c>
      <c r="D211" s="63" t="s">
        <v>273</v>
      </c>
      <c r="E211" s="95" t="s">
        <v>60</v>
      </c>
    </row>
    <row r="212" spans="1:5" x14ac:dyDescent="0.2">
      <c r="A212" s="90">
        <v>43452.608807870369</v>
      </c>
      <c r="B212" s="90">
        <v>43452</v>
      </c>
      <c r="C212" s="62">
        <v>500</v>
      </c>
      <c r="D212" s="63" t="s">
        <v>274</v>
      </c>
      <c r="E212" s="95" t="s">
        <v>158</v>
      </c>
    </row>
    <row r="213" spans="1:5" x14ac:dyDescent="0.2">
      <c r="A213" s="90">
        <v>43452.640879629631</v>
      </c>
      <c r="B213" s="90">
        <v>43452</v>
      </c>
      <c r="C213" s="62">
        <v>100</v>
      </c>
      <c r="D213" s="63" t="s">
        <v>275</v>
      </c>
      <c r="E213" s="95" t="s">
        <v>40</v>
      </c>
    </row>
    <row r="214" spans="1:5" x14ac:dyDescent="0.2">
      <c r="A214" s="90">
        <v>43452.701898148145</v>
      </c>
      <c r="B214" s="90">
        <v>43452</v>
      </c>
      <c r="C214" s="62">
        <v>500</v>
      </c>
      <c r="D214" s="63" t="s">
        <v>276</v>
      </c>
      <c r="E214" s="95" t="s">
        <v>40</v>
      </c>
    </row>
    <row r="215" spans="1:5" x14ac:dyDescent="0.2">
      <c r="A215" s="90">
        <v>43452.709618055553</v>
      </c>
      <c r="B215" s="90">
        <v>43452</v>
      </c>
      <c r="C215" s="62">
        <v>500</v>
      </c>
      <c r="D215" s="63" t="s">
        <v>276</v>
      </c>
      <c r="E215" s="95" t="s">
        <v>40</v>
      </c>
    </row>
    <row r="216" spans="1:5" x14ac:dyDescent="0.2">
      <c r="A216" s="90">
        <v>43452.712210648147</v>
      </c>
      <c r="B216" s="90">
        <v>43452</v>
      </c>
      <c r="C216" s="62">
        <v>1000</v>
      </c>
      <c r="D216" s="63" t="s">
        <v>277</v>
      </c>
      <c r="E216" s="95" t="s">
        <v>40</v>
      </c>
    </row>
    <row r="217" spans="1:5" x14ac:dyDescent="0.2">
      <c r="A217" s="90">
        <v>43452.713356481479</v>
      </c>
      <c r="B217" s="90">
        <v>43452</v>
      </c>
      <c r="C217" s="62">
        <v>2000</v>
      </c>
      <c r="D217" s="63" t="s">
        <v>278</v>
      </c>
      <c r="E217" s="95" t="s">
        <v>40</v>
      </c>
    </row>
    <row r="218" spans="1:5" x14ac:dyDescent="0.2">
      <c r="A218" s="90">
        <v>43452.881550925929</v>
      </c>
      <c r="B218" s="90">
        <v>43452</v>
      </c>
      <c r="C218" s="62">
        <v>500</v>
      </c>
      <c r="D218" s="63" t="s">
        <v>279</v>
      </c>
      <c r="E218" s="95" t="s">
        <v>158</v>
      </c>
    </row>
    <row r="219" spans="1:5" x14ac:dyDescent="0.2">
      <c r="A219" s="90">
        <v>43452.883402777778</v>
      </c>
      <c r="B219" s="90">
        <v>43452</v>
      </c>
      <c r="C219" s="62">
        <v>500</v>
      </c>
      <c r="D219" s="63" t="s">
        <v>279</v>
      </c>
      <c r="E219" s="95" t="s">
        <v>60</v>
      </c>
    </row>
    <row r="220" spans="1:5" x14ac:dyDescent="0.2">
      <c r="A220" s="90">
        <v>43452.889131944445</v>
      </c>
      <c r="B220" s="90">
        <v>43452</v>
      </c>
      <c r="C220" s="62">
        <v>100</v>
      </c>
      <c r="D220" s="63" t="s">
        <v>280</v>
      </c>
      <c r="E220" s="95" t="s">
        <v>40</v>
      </c>
    </row>
    <row r="221" spans="1:5" x14ac:dyDescent="0.2">
      <c r="A221" s="90">
        <v>43452.973252314812</v>
      </c>
      <c r="B221" s="90">
        <v>43452</v>
      </c>
      <c r="C221" s="62">
        <v>100</v>
      </c>
      <c r="D221" s="63" t="s">
        <v>281</v>
      </c>
      <c r="E221" s="95" t="s">
        <v>40</v>
      </c>
    </row>
    <row r="222" spans="1:5" x14ac:dyDescent="0.2">
      <c r="A222" s="90">
        <v>43453.312662037039</v>
      </c>
      <c r="B222" s="90">
        <v>43453</v>
      </c>
      <c r="C222" s="62">
        <v>500</v>
      </c>
      <c r="D222" s="63" t="s">
        <v>282</v>
      </c>
      <c r="E222" s="95" t="s">
        <v>40</v>
      </c>
    </row>
    <row r="223" spans="1:5" x14ac:dyDescent="0.2">
      <c r="A223" s="90">
        <v>43453.403229166666</v>
      </c>
      <c r="B223" s="90">
        <v>43453</v>
      </c>
      <c r="C223" s="62">
        <v>500</v>
      </c>
      <c r="D223" s="63" t="s">
        <v>283</v>
      </c>
      <c r="E223" s="95" t="s">
        <v>40</v>
      </c>
    </row>
    <row r="224" spans="1:5" x14ac:dyDescent="0.2">
      <c r="A224" s="90">
        <v>43453.561898148146</v>
      </c>
      <c r="B224" s="90">
        <v>43453</v>
      </c>
      <c r="C224" s="62">
        <v>100</v>
      </c>
      <c r="D224" s="63" t="s">
        <v>284</v>
      </c>
      <c r="E224" s="95" t="s">
        <v>40</v>
      </c>
    </row>
    <row r="225" spans="1:5" x14ac:dyDescent="0.2">
      <c r="A225" s="90">
        <v>43453.725891203707</v>
      </c>
      <c r="B225" s="90">
        <v>43453</v>
      </c>
      <c r="C225" s="62">
        <v>500</v>
      </c>
      <c r="D225" s="63" t="s">
        <v>285</v>
      </c>
      <c r="E225" s="95" t="s">
        <v>40</v>
      </c>
    </row>
    <row r="226" spans="1:5" x14ac:dyDescent="0.2">
      <c r="A226" s="90">
        <v>43453.778263888889</v>
      </c>
      <c r="B226" s="90">
        <v>43453</v>
      </c>
      <c r="C226" s="62">
        <v>700</v>
      </c>
      <c r="D226" s="63" t="s">
        <v>286</v>
      </c>
      <c r="E226" s="95" t="s">
        <v>40</v>
      </c>
    </row>
    <row r="227" spans="1:5" x14ac:dyDescent="0.2">
      <c r="A227" s="90">
        <v>43453.858206018522</v>
      </c>
      <c r="B227" s="90">
        <v>43453</v>
      </c>
      <c r="C227" s="62">
        <v>500</v>
      </c>
      <c r="D227" s="63" t="s">
        <v>287</v>
      </c>
      <c r="E227" s="95" t="s">
        <v>40</v>
      </c>
    </row>
    <row r="228" spans="1:5" x14ac:dyDescent="0.2">
      <c r="A228" s="90">
        <v>43453.90357638889</v>
      </c>
      <c r="B228" s="90">
        <v>43453</v>
      </c>
      <c r="C228" s="62">
        <v>50</v>
      </c>
      <c r="D228" s="63" t="s">
        <v>288</v>
      </c>
      <c r="E228" s="95" t="s">
        <v>40</v>
      </c>
    </row>
    <row r="229" spans="1:5" x14ac:dyDescent="0.2">
      <c r="A229" s="90">
        <v>43454.43990740741</v>
      </c>
      <c r="B229" s="90">
        <v>43454</v>
      </c>
      <c r="C229" s="62">
        <v>500</v>
      </c>
      <c r="D229" s="63" t="s">
        <v>289</v>
      </c>
      <c r="E229" s="95" t="s">
        <v>40</v>
      </c>
    </row>
    <row r="230" spans="1:5" x14ac:dyDescent="0.2">
      <c r="A230" s="90">
        <v>43454.535474537035</v>
      </c>
      <c r="B230" s="90">
        <v>43454</v>
      </c>
      <c r="C230" s="62">
        <v>500</v>
      </c>
      <c r="D230" s="63" t="s">
        <v>290</v>
      </c>
      <c r="E230" s="95" t="s">
        <v>40</v>
      </c>
    </row>
    <row r="231" spans="1:5" x14ac:dyDescent="0.2">
      <c r="A231" s="90">
        <v>43454.550937499997</v>
      </c>
      <c r="B231" s="90">
        <v>43454</v>
      </c>
      <c r="C231" s="62">
        <v>500</v>
      </c>
      <c r="D231" s="63" t="s">
        <v>291</v>
      </c>
      <c r="E231" s="95" t="s">
        <v>292</v>
      </c>
    </row>
    <row r="232" spans="1:5" x14ac:dyDescent="0.2">
      <c r="A232" s="90">
        <v>43454.582870370374</v>
      </c>
      <c r="B232" s="90">
        <v>43454</v>
      </c>
      <c r="C232" s="62">
        <v>360</v>
      </c>
      <c r="D232" s="63" t="s">
        <v>293</v>
      </c>
      <c r="E232" s="95" t="s">
        <v>40</v>
      </c>
    </row>
    <row r="233" spans="1:5" x14ac:dyDescent="0.2">
      <c r="A233" s="90">
        <v>43454.637928240743</v>
      </c>
      <c r="B233" s="90">
        <v>43454</v>
      </c>
      <c r="C233" s="62">
        <v>200</v>
      </c>
      <c r="D233" s="63" t="s">
        <v>294</v>
      </c>
      <c r="E233" s="95" t="s">
        <v>40</v>
      </c>
    </row>
    <row r="234" spans="1:5" x14ac:dyDescent="0.2">
      <c r="A234" s="90">
        <v>43454.704351851855</v>
      </c>
      <c r="B234" s="90">
        <v>43454</v>
      </c>
      <c r="C234" s="62">
        <v>623</v>
      </c>
      <c r="D234" s="63" t="s">
        <v>172</v>
      </c>
      <c r="E234" s="95" t="s">
        <v>40</v>
      </c>
    </row>
    <row r="235" spans="1:5" x14ac:dyDescent="0.2">
      <c r="A235" s="90">
        <v>43454.722453703704</v>
      </c>
      <c r="B235" s="90">
        <v>43454</v>
      </c>
      <c r="C235" s="62">
        <v>500</v>
      </c>
      <c r="D235" s="63" t="s">
        <v>295</v>
      </c>
      <c r="E235" s="95" t="s">
        <v>40</v>
      </c>
    </row>
    <row r="236" spans="1:5" x14ac:dyDescent="0.2">
      <c r="A236" s="90">
        <v>43454.760474537034</v>
      </c>
      <c r="B236" s="90">
        <v>43454</v>
      </c>
      <c r="C236" s="62">
        <v>500</v>
      </c>
      <c r="D236" s="63" t="s">
        <v>296</v>
      </c>
      <c r="E236" s="95" t="s">
        <v>40</v>
      </c>
    </row>
    <row r="237" spans="1:5" x14ac:dyDescent="0.2">
      <c r="A237" s="90">
        <v>43454.770925925928</v>
      </c>
      <c r="B237" s="90">
        <v>43454</v>
      </c>
      <c r="C237" s="62">
        <v>100</v>
      </c>
      <c r="D237" s="63" t="s">
        <v>297</v>
      </c>
      <c r="E237" s="95" t="s">
        <v>40</v>
      </c>
    </row>
    <row r="238" spans="1:5" x14ac:dyDescent="0.2">
      <c r="A238" s="90">
        <v>43454.832129629627</v>
      </c>
      <c r="B238" s="90">
        <v>43454</v>
      </c>
      <c r="C238" s="62">
        <v>72</v>
      </c>
      <c r="D238" s="63" t="s">
        <v>298</v>
      </c>
      <c r="E238" s="95" t="s">
        <v>158</v>
      </c>
    </row>
    <row r="239" spans="1:5" x14ac:dyDescent="0.2">
      <c r="A239" s="90">
        <v>43454.879062499997</v>
      </c>
      <c r="B239" s="90">
        <v>43454</v>
      </c>
      <c r="C239" s="62">
        <v>2500</v>
      </c>
      <c r="D239" s="63" t="s">
        <v>248</v>
      </c>
      <c r="E239" s="95" t="s">
        <v>158</v>
      </c>
    </row>
    <row r="240" spans="1:5" x14ac:dyDescent="0.2">
      <c r="A240" s="90">
        <v>43454.968819444446</v>
      </c>
      <c r="B240" s="90">
        <v>43454</v>
      </c>
      <c r="C240" s="62">
        <v>350</v>
      </c>
      <c r="D240" s="63" t="s">
        <v>299</v>
      </c>
      <c r="E240" s="95" t="s">
        <v>40</v>
      </c>
    </row>
    <row r="241" spans="1:5" x14ac:dyDescent="0.2">
      <c r="A241" s="90">
        <v>43455.157453703701</v>
      </c>
      <c r="B241" s="90">
        <v>43457</v>
      </c>
      <c r="C241" s="62">
        <v>200</v>
      </c>
      <c r="D241" s="63" t="s">
        <v>300</v>
      </c>
      <c r="E241" s="95" t="s">
        <v>40</v>
      </c>
    </row>
    <row r="242" spans="1:5" x14ac:dyDescent="0.2">
      <c r="A242" s="90">
        <v>43455.289988425924</v>
      </c>
      <c r="B242" s="90">
        <v>43457</v>
      </c>
      <c r="C242" s="62">
        <v>500</v>
      </c>
      <c r="D242" s="63" t="s">
        <v>263</v>
      </c>
      <c r="E242" s="95" t="s">
        <v>40</v>
      </c>
    </row>
    <row r="243" spans="1:5" x14ac:dyDescent="0.2">
      <c r="A243" s="90">
        <v>43455.437592592592</v>
      </c>
      <c r="B243" s="90">
        <v>43457</v>
      </c>
      <c r="C243" s="62">
        <v>500</v>
      </c>
      <c r="D243" s="63" t="s">
        <v>301</v>
      </c>
      <c r="E243" s="95" t="s">
        <v>40</v>
      </c>
    </row>
    <row r="244" spans="1:5" x14ac:dyDescent="0.2">
      <c r="A244" s="90">
        <v>43455.455046296294</v>
      </c>
      <c r="B244" s="90">
        <v>43457</v>
      </c>
      <c r="C244" s="62">
        <v>5000</v>
      </c>
      <c r="D244" s="63" t="s">
        <v>302</v>
      </c>
      <c r="E244" s="95" t="s">
        <v>40</v>
      </c>
    </row>
    <row r="245" spans="1:5" x14ac:dyDescent="0.2">
      <c r="A245" s="90">
        <v>43455.486354166664</v>
      </c>
      <c r="B245" s="90">
        <v>43457</v>
      </c>
      <c r="C245" s="62">
        <v>300</v>
      </c>
      <c r="D245" s="63" t="s">
        <v>303</v>
      </c>
      <c r="E245" s="95" t="s">
        <v>40</v>
      </c>
    </row>
    <row r="246" spans="1:5" x14ac:dyDescent="0.2">
      <c r="A246" s="90">
        <v>43455.486886574072</v>
      </c>
      <c r="B246" s="90">
        <v>43457</v>
      </c>
      <c r="C246" s="62">
        <v>300</v>
      </c>
      <c r="D246" s="63" t="s">
        <v>304</v>
      </c>
      <c r="E246" s="95" t="s">
        <v>40</v>
      </c>
    </row>
    <row r="247" spans="1:5" x14ac:dyDescent="0.2">
      <c r="A247" s="90">
        <v>43455.525821759256</v>
      </c>
      <c r="B247" s="90">
        <v>43457</v>
      </c>
      <c r="C247" s="62">
        <v>500</v>
      </c>
      <c r="D247" s="63" t="s">
        <v>305</v>
      </c>
      <c r="E247" s="95" t="s">
        <v>40</v>
      </c>
    </row>
    <row r="248" spans="1:5" x14ac:dyDescent="0.2">
      <c r="A248" s="90">
        <v>43455.598368055558</v>
      </c>
      <c r="B248" s="90">
        <v>43457</v>
      </c>
      <c r="C248" s="62">
        <v>500</v>
      </c>
      <c r="D248" s="63" t="s">
        <v>306</v>
      </c>
      <c r="E248" s="95" t="s">
        <v>40</v>
      </c>
    </row>
    <row r="249" spans="1:5" x14ac:dyDescent="0.2">
      <c r="A249" s="90">
        <v>43455.63689814815</v>
      </c>
      <c r="B249" s="90">
        <v>43457</v>
      </c>
      <c r="C249" s="62">
        <v>200</v>
      </c>
      <c r="D249" s="63" t="s">
        <v>307</v>
      </c>
      <c r="E249" s="95" t="s">
        <v>40</v>
      </c>
    </row>
    <row r="250" spans="1:5" x14ac:dyDescent="0.2">
      <c r="A250" s="90">
        <v>43455.653067129628</v>
      </c>
      <c r="B250" s="90">
        <v>43457</v>
      </c>
      <c r="C250" s="62">
        <v>100</v>
      </c>
      <c r="D250" s="63" t="s">
        <v>308</v>
      </c>
      <c r="E250" s="95" t="s">
        <v>40</v>
      </c>
    </row>
    <row r="251" spans="1:5" x14ac:dyDescent="0.2">
      <c r="A251" s="90">
        <v>43455.66474537037</v>
      </c>
      <c r="B251" s="90">
        <v>43457</v>
      </c>
      <c r="C251" s="62">
        <v>50</v>
      </c>
      <c r="D251" s="63" t="s">
        <v>309</v>
      </c>
      <c r="E251" s="95" t="s">
        <v>158</v>
      </c>
    </row>
    <row r="252" spans="1:5" x14ac:dyDescent="0.2">
      <c r="A252" s="90">
        <v>43455.73101851852</v>
      </c>
      <c r="B252" s="90">
        <v>43457</v>
      </c>
      <c r="C252" s="62">
        <v>500</v>
      </c>
      <c r="D252" s="63" t="s">
        <v>310</v>
      </c>
      <c r="E252" s="95" t="s">
        <v>40</v>
      </c>
    </row>
    <row r="253" spans="1:5" x14ac:dyDescent="0.2">
      <c r="A253" s="90">
        <v>43455.799479166664</v>
      </c>
      <c r="B253" s="90">
        <v>43457</v>
      </c>
      <c r="C253" s="62">
        <v>100</v>
      </c>
      <c r="D253" s="63" t="s">
        <v>311</v>
      </c>
      <c r="E253" s="95" t="s">
        <v>40</v>
      </c>
    </row>
    <row r="254" spans="1:5" x14ac:dyDescent="0.2">
      <c r="A254" s="90">
        <v>43455.875162037039</v>
      </c>
      <c r="B254" s="90">
        <v>43457</v>
      </c>
      <c r="C254" s="62">
        <v>350</v>
      </c>
      <c r="D254" s="63" t="s">
        <v>312</v>
      </c>
      <c r="E254" s="95" t="s">
        <v>40</v>
      </c>
    </row>
    <row r="255" spans="1:5" x14ac:dyDescent="0.2">
      <c r="A255" s="90">
        <v>43456.136620370373</v>
      </c>
      <c r="B255" s="90">
        <v>43457</v>
      </c>
      <c r="C255" s="62">
        <v>300</v>
      </c>
      <c r="D255" s="63" t="s">
        <v>313</v>
      </c>
      <c r="E255" s="95" t="s">
        <v>40</v>
      </c>
    </row>
    <row r="256" spans="1:5" x14ac:dyDescent="0.2">
      <c r="A256" s="90">
        <v>43456.507453703707</v>
      </c>
      <c r="B256" s="90">
        <v>43457</v>
      </c>
      <c r="C256" s="62">
        <v>1000</v>
      </c>
      <c r="D256" s="63" t="s">
        <v>314</v>
      </c>
      <c r="E256" s="95" t="s">
        <v>40</v>
      </c>
    </row>
    <row r="257" spans="1:5" x14ac:dyDescent="0.2">
      <c r="A257" s="90">
        <v>43456.584918981483</v>
      </c>
      <c r="B257" s="90">
        <v>43457</v>
      </c>
      <c r="C257" s="62">
        <v>500</v>
      </c>
      <c r="D257" s="63" t="s">
        <v>315</v>
      </c>
      <c r="E257" s="95" t="s">
        <v>40</v>
      </c>
    </row>
    <row r="258" spans="1:5" x14ac:dyDescent="0.2">
      <c r="A258" s="90">
        <v>43456.590532407405</v>
      </c>
      <c r="B258" s="90">
        <v>43457</v>
      </c>
      <c r="C258" s="62">
        <v>50</v>
      </c>
      <c r="D258" s="63" t="s">
        <v>316</v>
      </c>
      <c r="E258" s="95" t="s">
        <v>40</v>
      </c>
    </row>
    <row r="259" spans="1:5" x14ac:dyDescent="0.2">
      <c r="A259" s="90">
        <v>43456.9608912037</v>
      </c>
      <c r="B259" s="90">
        <v>43457</v>
      </c>
      <c r="C259" s="62">
        <v>500</v>
      </c>
      <c r="D259" s="63" t="s">
        <v>317</v>
      </c>
      <c r="E259" s="95" t="s">
        <v>40</v>
      </c>
    </row>
    <row r="260" spans="1:5" x14ac:dyDescent="0.2">
      <c r="A260" s="90">
        <v>43457.145300925928</v>
      </c>
      <c r="B260" s="90">
        <v>43457</v>
      </c>
      <c r="C260" s="62">
        <v>500</v>
      </c>
      <c r="D260" s="63" t="s">
        <v>318</v>
      </c>
      <c r="E260" s="95" t="s">
        <v>40</v>
      </c>
    </row>
    <row r="261" spans="1:5" x14ac:dyDescent="0.2">
      <c r="A261" s="90">
        <v>43457.155358796299</v>
      </c>
      <c r="B261" s="90">
        <v>43457</v>
      </c>
      <c r="C261" s="62">
        <v>100</v>
      </c>
      <c r="D261" s="63" t="s">
        <v>319</v>
      </c>
      <c r="E261" s="95" t="s">
        <v>40</v>
      </c>
    </row>
    <row r="262" spans="1:5" x14ac:dyDescent="0.2">
      <c r="A262" s="90">
        <v>43457.43650462963</v>
      </c>
      <c r="B262" s="90">
        <v>43457</v>
      </c>
      <c r="C262" s="62">
        <v>500</v>
      </c>
      <c r="D262" s="63" t="s">
        <v>320</v>
      </c>
      <c r="E262" s="95" t="s">
        <v>40</v>
      </c>
    </row>
    <row r="263" spans="1:5" x14ac:dyDescent="0.2">
      <c r="A263" s="90">
        <v>43457.53292824074</v>
      </c>
      <c r="B263" s="90">
        <v>43457</v>
      </c>
      <c r="C263" s="62">
        <v>500</v>
      </c>
      <c r="D263" s="63" t="s">
        <v>321</v>
      </c>
      <c r="E263" s="95" t="s">
        <v>40</v>
      </c>
    </row>
    <row r="264" spans="1:5" x14ac:dyDescent="0.2">
      <c r="A264" s="90">
        <v>43457.545277777775</v>
      </c>
      <c r="B264" s="90">
        <v>43457</v>
      </c>
      <c r="C264" s="62">
        <v>500</v>
      </c>
      <c r="D264" s="63" t="s">
        <v>322</v>
      </c>
      <c r="E264" s="95" t="s">
        <v>40</v>
      </c>
    </row>
    <row r="265" spans="1:5" x14ac:dyDescent="0.2">
      <c r="A265" s="90">
        <v>43457.586041666669</v>
      </c>
      <c r="B265" s="90">
        <v>43457</v>
      </c>
      <c r="C265" s="62">
        <v>300</v>
      </c>
      <c r="D265" s="63" t="s">
        <v>323</v>
      </c>
      <c r="E265" s="95" t="s">
        <v>40</v>
      </c>
    </row>
    <row r="266" spans="1:5" x14ac:dyDescent="0.2">
      <c r="A266" s="90">
        <v>43457.597326388888</v>
      </c>
      <c r="B266" s="90">
        <v>43457</v>
      </c>
      <c r="C266" s="62">
        <v>500</v>
      </c>
      <c r="D266" s="63" t="s">
        <v>324</v>
      </c>
      <c r="E266" s="95" t="s">
        <v>40</v>
      </c>
    </row>
    <row r="267" spans="1:5" x14ac:dyDescent="0.2">
      <c r="A267" s="90">
        <v>43457.677199074074</v>
      </c>
      <c r="B267" s="90">
        <v>43457</v>
      </c>
      <c r="C267" s="62">
        <v>100</v>
      </c>
      <c r="D267" s="63" t="s">
        <v>325</v>
      </c>
      <c r="E267" s="95" t="s">
        <v>40</v>
      </c>
    </row>
    <row r="268" spans="1:5" x14ac:dyDescent="0.2">
      <c r="A268" s="90">
        <v>43457.698576388888</v>
      </c>
      <c r="B268" s="90">
        <v>43457</v>
      </c>
      <c r="C268" s="62">
        <v>50</v>
      </c>
      <c r="D268" s="63" t="s">
        <v>326</v>
      </c>
      <c r="E268" s="95" t="s">
        <v>40</v>
      </c>
    </row>
    <row r="269" spans="1:5" x14ac:dyDescent="0.2">
      <c r="A269" s="90">
        <v>43457.862557870372</v>
      </c>
      <c r="B269" s="90">
        <v>43457</v>
      </c>
      <c r="C269" s="62">
        <v>500</v>
      </c>
      <c r="D269" s="63" t="s">
        <v>327</v>
      </c>
      <c r="E269" s="95" t="s">
        <v>40</v>
      </c>
    </row>
    <row r="270" spans="1:5" x14ac:dyDescent="0.2">
      <c r="A270" s="90">
        <v>43457.896944444445</v>
      </c>
      <c r="B270" s="90">
        <v>43457</v>
      </c>
      <c r="C270" s="62">
        <v>5000</v>
      </c>
      <c r="D270" s="63" t="s">
        <v>328</v>
      </c>
      <c r="E270" s="95" t="s">
        <v>40</v>
      </c>
    </row>
    <row r="271" spans="1:5" x14ac:dyDescent="0.2">
      <c r="A271" s="90">
        <v>43457.939270833333</v>
      </c>
      <c r="B271" s="90">
        <v>43457</v>
      </c>
      <c r="C271" s="62">
        <v>1000</v>
      </c>
      <c r="D271" s="63" t="s">
        <v>329</v>
      </c>
      <c r="E271" s="95" t="s">
        <v>40</v>
      </c>
    </row>
    <row r="272" spans="1:5" x14ac:dyDescent="0.2">
      <c r="A272" s="90">
        <v>43457.978182870371</v>
      </c>
      <c r="B272" s="90">
        <v>43457</v>
      </c>
      <c r="C272" s="62">
        <v>100</v>
      </c>
      <c r="D272" s="63" t="s">
        <v>330</v>
      </c>
      <c r="E272" s="95" t="s">
        <v>40</v>
      </c>
    </row>
    <row r="273" spans="1:5" x14ac:dyDescent="0.2">
      <c r="A273" s="90">
        <v>43458.024351851855</v>
      </c>
      <c r="B273" s="90">
        <v>43458</v>
      </c>
      <c r="C273" s="62">
        <v>100</v>
      </c>
      <c r="D273" s="63" t="s">
        <v>331</v>
      </c>
      <c r="E273" s="95" t="s">
        <v>40</v>
      </c>
    </row>
    <row r="274" spans="1:5" x14ac:dyDescent="0.2">
      <c r="A274" s="90">
        <v>43458.427384259259</v>
      </c>
      <c r="B274" s="90">
        <v>43458</v>
      </c>
      <c r="C274" s="62">
        <v>100</v>
      </c>
      <c r="D274" s="63" t="s">
        <v>332</v>
      </c>
      <c r="E274" s="95" t="s">
        <v>40</v>
      </c>
    </row>
    <row r="275" spans="1:5" x14ac:dyDescent="0.2">
      <c r="A275" s="90">
        <v>43458.437754629631</v>
      </c>
      <c r="B275" s="90">
        <v>43458</v>
      </c>
      <c r="C275" s="62">
        <v>200</v>
      </c>
      <c r="D275" s="63" t="s">
        <v>333</v>
      </c>
      <c r="E275" s="95" t="s">
        <v>40</v>
      </c>
    </row>
    <row r="276" spans="1:5" x14ac:dyDescent="0.2">
      <c r="A276" s="90">
        <v>43458.455648148149</v>
      </c>
      <c r="B276" s="90">
        <v>43458</v>
      </c>
      <c r="C276" s="62">
        <v>10000</v>
      </c>
      <c r="D276" s="63" t="s">
        <v>334</v>
      </c>
      <c r="E276" s="95" t="s">
        <v>158</v>
      </c>
    </row>
    <row r="277" spans="1:5" x14ac:dyDescent="0.2">
      <c r="A277" s="90">
        <v>43458.552847222221</v>
      </c>
      <c r="B277" s="90">
        <v>43458</v>
      </c>
      <c r="C277" s="62">
        <v>500</v>
      </c>
      <c r="D277" s="63" t="s">
        <v>335</v>
      </c>
      <c r="E277" s="95" t="s">
        <v>40</v>
      </c>
    </row>
    <row r="278" spans="1:5" x14ac:dyDescent="0.2">
      <c r="A278" s="90">
        <v>43458.587789351855</v>
      </c>
      <c r="B278" s="90">
        <v>43458</v>
      </c>
      <c r="C278" s="62">
        <v>300</v>
      </c>
      <c r="D278" s="63" t="s">
        <v>172</v>
      </c>
      <c r="E278" s="95" t="s">
        <v>40</v>
      </c>
    </row>
    <row r="279" spans="1:5" x14ac:dyDescent="0.2">
      <c r="A279" s="90">
        <v>43458.641574074078</v>
      </c>
      <c r="B279" s="90">
        <v>43458</v>
      </c>
      <c r="C279" s="62">
        <v>1000</v>
      </c>
      <c r="D279" s="63" t="s">
        <v>336</v>
      </c>
      <c r="E279" s="95" t="s">
        <v>158</v>
      </c>
    </row>
    <row r="280" spans="1:5" x14ac:dyDescent="0.2">
      <c r="A280" s="90">
        <v>43458.660856481481</v>
      </c>
      <c r="B280" s="90">
        <v>43458</v>
      </c>
      <c r="C280" s="62">
        <v>150</v>
      </c>
      <c r="D280" s="63" t="s">
        <v>337</v>
      </c>
      <c r="E280" s="95" t="s">
        <v>158</v>
      </c>
    </row>
    <row r="281" spans="1:5" x14ac:dyDescent="0.2">
      <c r="A281" s="90">
        <v>43458.70040509259</v>
      </c>
      <c r="B281" s="90">
        <v>43458</v>
      </c>
      <c r="C281" s="62">
        <v>500</v>
      </c>
      <c r="D281" s="63" t="s">
        <v>307</v>
      </c>
      <c r="E281" s="95" t="s">
        <v>40</v>
      </c>
    </row>
    <row r="282" spans="1:5" x14ac:dyDescent="0.2">
      <c r="A282" s="90">
        <v>43458.718252314815</v>
      </c>
      <c r="B282" s="90">
        <v>43458</v>
      </c>
      <c r="C282" s="62">
        <v>500</v>
      </c>
      <c r="D282" s="63" t="s">
        <v>338</v>
      </c>
      <c r="E282" s="95" t="s">
        <v>40</v>
      </c>
    </row>
    <row r="283" spans="1:5" x14ac:dyDescent="0.2">
      <c r="A283" s="90">
        <v>43458.725787037038</v>
      </c>
      <c r="B283" s="90">
        <v>43458</v>
      </c>
      <c r="C283" s="62">
        <v>500</v>
      </c>
      <c r="D283" s="63" t="s">
        <v>339</v>
      </c>
      <c r="E283" s="95" t="s">
        <v>40</v>
      </c>
    </row>
    <row r="284" spans="1:5" x14ac:dyDescent="0.2">
      <c r="A284" s="90">
        <v>43458.751354166663</v>
      </c>
      <c r="B284" s="90">
        <v>43458</v>
      </c>
      <c r="C284" s="62">
        <v>900</v>
      </c>
      <c r="D284" s="63" t="s">
        <v>293</v>
      </c>
      <c r="E284" s="95" t="s">
        <v>40</v>
      </c>
    </row>
    <row r="285" spans="1:5" x14ac:dyDescent="0.2">
      <c r="A285" s="90">
        <v>43458.755393518521</v>
      </c>
      <c r="B285" s="90">
        <v>43458</v>
      </c>
      <c r="C285" s="62">
        <v>500</v>
      </c>
      <c r="D285" s="63" t="s">
        <v>340</v>
      </c>
      <c r="E285" s="95" t="s">
        <v>40</v>
      </c>
    </row>
    <row r="286" spans="1:5" x14ac:dyDescent="0.2">
      <c r="A286" s="90">
        <v>43458.792326388888</v>
      </c>
      <c r="B286" s="90">
        <v>43458</v>
      </c>
      <c r="C286" s="62">
        <v>100</v>
      </c>
      <c r="D286" s="63" t="s">
        <v>341</v>
      </c>
      <c r="E286" s="95" t="s">
        <v>158</v>
      </c>
    </row>
    <row r="287" spans="1:5" x14ac:dyDescent="0.2">
      <c r="A287" s="90">
        <v>43458.987974537034</v>
      </c>
      <c r="B287" s="90">
        <v>43458</v>
      </c>
      <c r="C287" s="62">
        <v>2000</v>
      </c>
      <c r="D287" s="63" t="s">
        <v>342</v>
      </c>
      <c r="E287" s="95" t="s">
        <v>40</v>
      </c>
    </row>
    <row r="288" spans="1:5" x14ac:dyDescent="0.2">
      <c r="A288" s="90">
        <v>43459.371655092589</v>
      </c>
      <c r="B288" s="90">
        <v>43459</v>
      </c>
      <c r="C288" s="62">
        <v>500</v>
      </c>
      <c r="D288" s="63" t="s">
        <v>343</v>
      </c>
      <c r="E288" s="95" t="s">
        <v>40</v>
      </c>
    </row>
    <row r="289" spans="1:5" x14ac:dyDescent="0.2">
      <c r="A289" s="90">
        <v>43459.379328703704</v>
      </c>
      <c r="B289" s="90">
        <v>43459</v>
      </c>
      <c r="C289" s="62">
        <v>5500</v>
      </c>
      <c r="D289" s="63" t="s">
        <v>344</v>
      </c>
      <c r="E289" s="95" t="s">
        <v>40</v>
      </c>
    </row>
    <row r="290" spans="1:5" x14ac:dyDescent="0.2">
      <c r="A290" s="90">
        <v>43459.422777777778</v>
      </c>
      <c r="B290" s="90">
        <v>43459</v>
      </c>
      <c r="C290" s="62">
        <v>2000</v>
      </c>
      <c r="D290" s="63" t="s">
        <v>345</v>
      </c>
      <c r="E290" s="95" t="s">
        <v>40</v>
      </c>
    </row>
    <row r="291" spans="1:5" x14ac:dyDescent="0.2">
      <c r="A291" s="90">
        <v>43459.45076388889</v>
      </c>
      <c r="B291" s="90">
        <v>43459</v>
      </c>
      <c r="C291" s="62">
        <v>100</v>
      </c>
      <c r="D291" s="63" t="s">
        <v>108</v>
      </c>
      <c r="E291" s="95" t="s">
        <v>40</v>
      </c>
    </row>
    <row r="292" spans="1:5" x14ac:dyDescent="0.2">
      <c r="A292" s="90">
        <v>43459.50409722222</v>
      </c>
      <c r="B292" s="90">
        <v>43459</v>
      </c>
      <c r="C292" s="62">
        <v>200</v>
      </c>
      <c r="D292" s="63" t="s">
        <v>346</v>
      </c>
      <c r="E292" s="95" t="s">
        <v>40</v>
      </c>
    </row>
    <row r="293" spans="1:5" x14ac:dyDescent="0.2">
      <c r="A293" s="90">
        <v>43459.517523148148</v>
      </c>
      <c r="B293" s="90">
        <v>43459</v>
      </c>
      <c r="C293" s="62">
        <v>500</v>
      </c>
      <c r="D293" s="63" t="s">
        <v>347</v>
      </c>
      <c r="E293" s="95" t="s">
        <v>40</v>
      </c>
    </row>
    <row r="294" spans="1:5" x14ac:dyDescent="0.2">
      <c r="A294" s="90">
        <v>43459.53230324074</v>
      </c>
      <c r="B294" s="90">
        <v>43459</v>
      </c>
      <c r="C294" s="62">
        <v>500</v>
      </c>
      <c r="D294" s="63" t="s">
        <v>348</v>
      </c>
      <c r="E294" s="95" t="s">
        <v>40</v>
      </c>
    </row>
    <row r="295" spans="1:5" x14ac:dyDescent="0.2">
      <c r="A295" s="90">
        <v>43459.574618055558</v>
      </c>
      <c r="B295" s="90">
        <v>43459</v>
      </c>
      <c r="C295" s="62">
        <v>3000</v>
      </c>
      <c r="D295" s="63" t="s">
        <v>189</v>
      </c>
      <c r="E295" s="95" t="s">
        <v>40</v>
      </c>
    </row>
    <row r="296" spans="1:5" x14ac:dyDescent="0.2">
      <c r="A296" s="90">
        <v>43459.59065972222</v>
      </c>
      <c r="B296" s="90">
        <v>43459</v>
      </c>
      <c r="C296" s="62">
        <v>250</v>
      </c>
      <c r="D296" s="63" t="s">
        <v>349</v>
      </c>
      <c r="E296" s="95" t="s">
        <v>40</v>
      </c>
    </row>
    <row r="297" spans="1:5" x14ac:dyDescent="0.2">
      <c r="A297" s="90">
        <v>43459.656342592592</v>
      </c>
      <c r="B297" s="90">
        <v>43459</v>
      </c>
      <c r="C297" s="62">
        <v>200</v>
      </c>
      <c r="D297" s="63" t="s">
        <v>350</v>
      </c>
      <c r="E297" s="95" t="s">
        <v>40</v>
      </c>
    </row>
    <row r="298" spans="1:5" x14ac:dyDescent="0.2">
      <c r="A298" s="90">
        <v>43459.663344907407</v>
      </c>
      <c r="B298" s="90">
        <v>43459</v>
      </c>
      <c r="C298" s="62">
        <v>100</v>
      </c>
      <c r="D298" s="63" t="s">
        <v>351</v>
      </c>
      <c r="E298" s="95" t="s">
        <v>40</v>
      </c>
    </row>
    <row r="299" spans="1:5" x14ac:dyDescent="0.2">
      <c r="A299" s="90">
        <v>43459.666805555556</v>
      </c>
      <c r="B299" s="90">
        <v>43459</v>
      </c>
      <c r="C299" s="62">
        <v>100</v>
      </c>
      <c r="D299" s="63" t="s">
        <v>352</v>
      </c>
      <c r="E299" s="95" t="s">
        <v>40</v>
      </c>
    </row>
    <row r="300" spans="1:5" x14ac:dyDescent="0.2">
      <c r="A300" s="90">
        <v>43459.715405092589</v>
      </c>
      <c r="B300" s="90">
        <v>43459</v>
      </c>
      <c r="C300" s="62">
        <v>200</v>
      </c>
      <c r="D300" s="63" t="s">
        <v>353</v>
      </c>
      <c r="E300" s="95" t="s">
        <v>40</v>
      </c>
    </row>
    <row r="301" spans="1:5" x14ac:dyDescent="0.2">
      <c r="A301" s="90">
        <v>43459.777731481481</v>
      </c>
      <c r="B301" s="90">
        <v>43459</v>
      </c>
      <c r="C301" s="62">
        <v>500</v>
      </c>
      <c r="D301" s="63" t="s">
        <v>354</v>
      </c>
      <c r="E301" s="95" t="s">
        <v>40</v>
      </c>
    </row>
    <row r="302" spans="1:5" x14ac:dyDescent="0.2">
      <c r="A302" s="90">
        <v>43459.826493055552</v>
      </c>
      <c r="B302" s="90">
        <v>43459</v>
      </c>
      <c r="C302" s="62">
        <v>100</v>
      </c>
      <c r="D302" s="63" t="s">
        <v>355</v>
      </c>
      <c r="E302" s="95" t="s">
        <v>40</v>
      </c>
    </row>
    <row r="303" spans="1:5" x14ac:dyDescent="0.2">
      <c r="A303" s="90">
        <v>43459.9062962963</v>
      </c>
      <c r="B303" s="90">
        <v>43459</v>
      </c>
      <c r="C303" s="62">
        <v>500</v>
      </c>
      <c r="D303" s="63" t="s">
        <v>356</v>
      </c>
      <c r="E303" s="95" t="s">
        <v>40</v>
      </c>
    </row>
    <row r="304" spans="1:5" x14ac:dyDescent="0.2">
      <c r="A304" s="90">
        <v>43459.937997685185</v>
      </c>
      <c r="B304" s="90">
        <v>43459</v>
      </c>
      <c r="C304" s="62">
        <v>100</v>
      </c>
      <c r="D304" s="63" t="s">
        <v>357</v>
      </c>
      <c r="E304" s="95" t="s">
        <v>40</v>
      </c>
    </row>
    <row r="305" spans="1:5" x14ac:dyDescent="0.2">
      <c r="A305" s="90">
        <v>43459.968773148146</v>
      </c>
      <c r="B305" s="90">
        <v>43459</v>
      </c>
      <c r="C305" s="62">
        <v>90</v>
      </c>
      <c r="D305" s="63" t="s">
        <v>143</v>
      </c>
      <c r="E305" s="95" t="s">
        <v>40</v>
      </c>
    </row>
    <row r="306" spans="1:5" x14ac:dyDescent="0.2">
      <c r="A306" s="90">
        <v>43460.477847222224</v>
      </c>
      <c r="B306" s="90">
        <v>43460</v>
      </c>
      <c r="C306" s="62">
        <v>1000</v>
      </c>
      <c r="D306" s="63" t="s">
        <v>358</v>
      </c>
      <c r="E306" s="95" t="s">
        <v>40</v>
      </c>
    </row>
    <row r="307" spans="1:5" x14ac:dyDescent="0.2">
      <c r="A307" s="90">
        <v>43460.500150462962</v>
      </c>
      <c r="B307" s="90">
        <v>43460</v>
      </c>
      <c r="C307" s="62">
        <v>1000</v>
      </c>
      <c r="D307" s="63" t="s">
        <v>359</v>
      </c>
      <c r="E307" s="95" t="s">
        <v>40</v>
      </c>
    </row>
    <row r="308" spans="1:5" x14ac:dyDescent="0.2">
      <c r="A308" s="90">
        <v>43460.555833333332</v>
      </c>
      <c r="B308" s="90">
        <v>43460</v>
      </c>
      <c r="C308" s="62">
        <v>54</v>
      </c>
      <c r="D308" s="63" t="s">
        <v>143</v>
      </c>
      <c r="E308" s="95" t="s">
        <v>40</v>
      </c>
    </row>
    <row r="309" spans="1:5" x14ac:dyDescent="0.2">
      <c r="A309" s="90">
        <v>43460.590300925927</v>
      </c>
      <c r="B309" s="90">
        <v>43460</v>
      </c>
      <c r="C309" s="62">
        <v>300</v>
      </c>
      <c r="D309" s="63" t="s">
        <v>360</v>
      </c>
      <c r="E309" s="95" t="s">
        <v>40</v>
      </c>
    </row>
    <row r="310" spans="1:5" x14ac:dyDescent="0.2">
      <c r="A310" s="90">
        <v>43460.708506944444</v>
      </c>
      <c r="B310" s="90">
        <v>43460</v>
      </c>
      <c r="C310" s="62">
        <v>1000</v>
      </c>
      <c r="D310" s="63" t="s">
        <v>361</v>
      </c>
      <c r="E310" s="95" t="s">
        <v>40</v>
      </c>
    </row>
    <row r="311" spans="1:5" x14ac:dyDescent="0.2">
      <c r="A311" s="90">
        <v>43460.72583333333</v>
      </c>
      <c r="B311" s="90">
        <v>43460</v>
      </c>
      <c r="C311" s="62">
        <v>500</v>
      </c>
      <c r="D311" s="63" t="s">
        <v>362</v>
      </c>
      <c r="E311" s="95" t="s">
        <v>40</v>
      </c>
    </row>
    <row r="312" spans="1:5" x14ac:dyDescent="0.2">
      <c r="A312" s="90">
        <v>43460.927187499998</v>
      </c>
      <c r="B312" s="90">
        <v>43460</v>
      </c>
      <c r="C312" s="62">
        <v>300</v>
      </c>
      <c r="D312" s="63" t="s">
        <v>363</v>
      </c>
      <c r="E312" s="95" t="s">
        <v>40</v>
      </c>
    </row>
    <row r="313" spans="1:5" x14ac:dyDescent="0.2">
      <c r="A313" s="90">
        <v>43460.94803240741</v>
      </c>
      <c r="B313" s="90">
        <v>43460</v>
      </c>
      <c r="C313" s="62">
        <v>188</v>
      </c>
      <c r="D313" s="63" t="s">
        <v>208</v>
      </c>
      <c r="E313" s="95" t="s">
        <v>40</v>
      </c>
    </row>
    <row r="314" spans="1:5" x14ac:dyDescent="0.2">
      <c r="A314" s="90">
        <v>43460.990694444445</v>
      </c>
      <c r="B314" s="90">
        <v>43460</v>
      </c>
      <c r="C314" s="62">
        <v>500</v>
      </c>
      <c r="D314" s="63" t="s">
        <v>364</v>
      </c>
      <c r="E314" s="95" t="s">
        <v>40</v>
      </c>
    </row>
    <row r="315" spans="1:5" x14ac:dyDescent="0.2">
      <c r="A315" s="90">
        <v>43461.503784722219</v>
      </c>
      <c r="B315" s="90">
        <v>43461</v>
      </c>
      <c r="C315" s="62">
        <v>500</v>
      </c>
      <c r="D315" s="63" t="s">
        <v>365</v>
      </c>
      <c r="E315" s="95" t="s">
        <v>40</v>
      </c>
    </row>
    <row r="316" spans="1:5" x14ac:dyDescent="0.2">
      <c r="A316" s="90">
        <v>43461.52449074074</v>
      </c>
      <c r="B316" s="90">
        <v>43461</v>
      </c>
      <c r="C316" s="62">
        <v>500</v>
      </c>
      <c r="D316" s="63" t="s">
        <v>366</v>
      </c>
      <c r="E316" s="95" t="s">
        <v>40</v>
      </c>
    </row>
    <row r="317" spans="1:5" x14ac:dyDescent="0.2">
      <c r="A317" s="90">
        <v>43461.538530092592</v>
      </c>
      <c r="B317" s="90">
        <v>43461</v>
      </c>
      <c r="C317" s="62">
        <v>1000</v>
      </c>
      <c r="D317" s="63" t="s">
        <v>367</v>
      </c>
      <c r="E317" s="95" t="s">
        <v>40</v>
      </c>
    </row>
    <row r="318" spans="1:5" x14ac:dyDescent="0.2">
      <c r="A318" s="90">
        <v>43461.641701388886</v>
      </c>
      <c r="B318" s="90">
        <v>43461</v>
      </c>
      <c r="C318" s="62">
        <v>1000</v>
      </c>
      <c r="D318" s="63" t="s">
        <v>368</v>
      </c>
      <c r="E318" s="95" t="s">
        <v>40</v>
      </c>
    </row>
    <row r="319" spans="1:5" x14ac:dyDescent="0.2">
      <c r="A319" s="90">
        <v>43461.673726851855</v>
      </c>
      <c r="B319" s="90">
        <v>43461</v>
      </c>
      <c r="C319" s="62">
        <v>500</v>
      </c>
      <c r="D319" s="63" t="s">
        <v>369</v>
      </c>
      <c r="E319" s="95" t="s">
        <v>40</v>
      </c>
    </row>
    <row r="320" spans="1:5" x14ac:dyDescent="0.2">
      <c r="A320" s="90">
        <v>43461.677245370367</v>
      </c>
      <c r="B320" s="90">
        <v>43461</v>
      </c>
      <c r="C320" s="62">
        <v>500</v>
      </c>
      <c r="D320" s="63" t="s">
        <v>370</v>
      </c>
      <c r="E320" s="95" t="s">
        <v>40</v>
      </c>
    </row>
    <row r="321" spans="1:5" x14ac:dyDescent="0.2">
      <c r="A321" s="90">
        <v>43461.714884259258</v>
      </c>
      <c r="B321" s="90">
        <v>43461</v>
      </c>
      <c r="C321" s="62">
        <v>3000</v>
      </c>
      <c r="D321" s="63" t="s">
        <v>371</v>
      </c>
      <c r="E321" s="95" t="s">
        <v>40</v>
      </c>
    </row>
    <row r="322" spans="1:5" x14ac:dyDescent="0.2">
      <c r="A322" s="90">
        <v>43461.719895833332</v>
      </c>
      <c r="B322" s="90">
        <v>43461</v>
      </c>
      <c r="C322" s="62">
        <v>3000</v>
      </c>
      <c r="D322" s="63" t="s">
        <v>372</v>
      </c>
      <c r="E322" s="95" t="s">
        <v>40</v>
      </c>
    </row>
    <row r="323" spans="1:5" x14ac:dyDescent="0.2">
      <c r="A323" s="90">
        <v>43461.953541666669</v>
      </c>
      <c r="B323" s="90">
        <v>43461</v>
      </c>
      <c r="C323" s="62">
        <v>1000</v>
      </c>
      <c r="D323" s="63" t="s">
        <v>373</v>
      </c>
      <c r="E323" s="95" t="s">
        <v>40</v>
      </c>
    </row>
    <row r="324" spans="1:5" x14ac:dyDescent="0.2">
      <c r="A324" s="90">
        <v>43462.032268518517</v>
      </c>
      <c r="B324" s="90">
        <v>43462</v>
      </c>
      <c r="C324" s="62">
        <v>50</v>
      </c>
      <c r="D324" s="63" t="s">
        <v>374</v>
      </c>
      <c r="E324" s="95" t="s">
        <v>40</v>
      </c>
    </row>
    <row r="325" spans="1:5" x14ac:dyDescent="0.2">
      <c r="A325" s="90">
        <v>43462.378576388888</v>
      </c>
      <c r="B325" s="90">
        <v>43462</v>
      </c>
      <c r="C325" s="62">
        <v>500</v>
      </c>
      <c r="D325" s="63" t="s">
        <v>375</v>
      </c>
      <c r="E325" s="95" t="s">
        <v>376</v>
      </c>
    </row>
    <row r="326" spans="1:5" x14ac:dyDescent="0.2">
      <c r="A326" s="90">
        <v>43462.416412037041</v>
      </c>
      <c r="B326" s="90">
        <v>43462</v>
      </c>
      <c r="C326" s="62">
        <v>12450</v>
      </c>
      <c r="D326" s="63" t="s">
        <v>377</v>
      </c>
      <c r="E326" s="95" t="s">
        <v>40</v>
      </c>
    </row>
    <row r="327" spans="1:5" x14ac:dyDescent="0.2">
      <c r="A327" s="90">
        <v>43462.484513888892</v>
      </c>
      <c r="B327" s="90">
        <v>43462</v>
      </c>
      <c r="C327" s="62">
        <v>3000</v>
      </c>
      <c r="D327" s="63" t="s">
        <v>378</v>
      </c>
      <c r="E327" s="95" t="s">
        <v>40</v>
      </c>
    </row>
    <row r="328" spans="1:5" x14ac:dyDescent="0.2">
      <c r="A328" s="90">
        <v>43462.514201388891</v>
      </c>
      <c r="B328" s="90">
        <v>43462</v>
      </c>
      <c r="C328" s="62">
        <v>3000</v>
      </c>
      <c r="D328" s="63" t="s">
        <v>379</v>
      </c>
      <c r="E328" s="95" t="s">
        <v>40</v>
      </c>
    </row>
    <row r="329" spans="1:5" x14ac:dyDescent="0.2">
      <c r="A329" s="90">
        <v>43462.613298611112</v>
      </c>
      <c r="B329" s="90">
        <v>43462</v>
      </c>
      <c r="C329" s="62">
        <v>1000</v>
      </c>
      <c r="D329" s="63" t="s">
        <v>380</v>
      </c>
      <c r="E329" s="95" t="s">
        <v>40</v>
      </c>
    </row>
    <row r="330" spans="1:5" x14ac:dyDescent="0.2">
      <c r="A330" s="90">
        <v>43462.625856481478</v>
      </c>
      <c r="B330" s="90">
        <v>43462</v>
      </c>
      <c r="C330" s="62">
        <v>200</v>
      </c>
      <c r="D330" s="63" t="s">
        <v>381</v>
      </c>
      <c r="E330" s="95" t="s">
        <v>40</v>
      </c>
    </row>
    <row r="331" spans="1:5" x14ac:dyDescent="0.2">
      <c r="A331" s="90">
        <v>43462.641157407408</v>
      </c>
      <c r="B331" s="90">
        <v>43462</v>
      </c>
      <c r="C331" s="62">
        <v>500</v>
      </c>
      <c r="D331" s="63" t="s">
        <v>382</v>
      </c>
      <c r="E331" s="95" t="s">
        <v>40</v>
      </c>
    </row>
    <row r="332" spans="1:5" x14ac:dyDescent="0.2">
      <c r="A332" s="90">
        <v>43462.712013888886</v>
      </c>
      <c r="B332" s="90">
        <v>43462</v>
      </c>
      <c r="C332" s="62">
        <v>100</v>
      </c>
      <c r="D332" s="63" t="s">
        <v>383</v>
      </c>
      <c r="E332" s="95" t="s">
        <v>40</v>
      </c>
    </row>
    <row r="333" spans="1:5" x14ac:dyDescent="0.2">
      <c r="A333" s="90">
        <v>43462.767627314817</v>
      </c>
      <c r="B333" s="90">
        <v>43462</v>
      </c>
      <c r="C333" s="62">
        <v>500</v>
      </c>
      <c r="D333" s="63" t="s">
        <v>384</v>
      </c>
      <c r="E333" s="95" t="s">
        <v>40</v>
      </c>
    </row>
    <row r="334" spans="1:5" x14ac:dyDescent="0.2">
      <c r="A334" s="90">
        <v>43462.835740740738</v>
      </c>
      <c r="B334" s="90">
        <v>43462</v>
      </c>
      <c r="C334" s="62">
        <v>201</v>
      </c>
      <c r="D334" s="63" t="s">
        <v>385</v>
      </c>
      <c r="E334" s="95" t="s">
        <v>40</v>
      </c>
    </row>
    <row r="335" spans="1:5" x14ac:dyDescent="0.2">
      <c r="A335" s="90">
        <v>43462.920370370368</v>
      </c>
      <c r="B335" s="90">
        <v>43462</v>
      </c>
      <c r="C335" s="62">
        <v>81</v>
      </c>
      <c r="D335" s="63" t="s">
        <v>143</v>
      </c>
      <c r="E335" s="95" t="s">
        <v>40</v>
      </c>
    </row>
    <row r="336" spans="1:5" x14ac:dyDescent="0.2">
      <c r="A336" s="90">
        <v>43462.985254629632</v>
      </c>
      <c r="B336" s="90">
        <v>43462</v>
      </c>
      <c r="C336" s="62">
        <v>1000</v>
      </c>
      <c r="D336" s="63" t="s">
        <v>386</v>
      </c>
      <c r="E336" s="95" t="s">
        <v>40</v>
      </c>
    </row>
    <row r="337" spans="1:5" x14ac:dyDescent="0.2">
      <c r="A337" s="90">
        <v>43463.288391203707</v>
      </c>
      <c r="B337" s="90" t="s">
        <v>387</v>
      </c>
      <c r="C337" s="62">
        <v>500</v>
      </c>
      <c r="D337" s="63" t="s">
        <v>189</v>
      </c>
      <c r="E337" s="95" t="s">
        <v>40</v>
      </c>
    </row>
    <row r="338" spans="1:5" x14ac:dyDescent="0.2">
      <c r="A338" s="90">
        <v>43463.390636574077</v>
      </c>
      <c r="B338" s="90" t="s">
        <v>387</v>
      </c>
      <c r="C338" s="62">
        <v>1000</v>
      </c>
      <c r="D338" s="63" t="s">
        <v>388</v>
      </c>
      <c r="E338" s="95" t="s">
        <v>40</v>
      </c>
    </row>
    <row r="339" spans="1:5" x14ac:dyDescent="0.2">
      <c r="A339" s="90">
        <v>43463.396134259259</v>
      </c>
      <c r="B339" s="90" t="s">
        <v>387</v>
      </c>
      <c r="C339" s="62">
        <v>1000</v>
      </c>
      <c r="D339" s="63" t="s">
        <v>389</v>
      </c>
      <c r="E339" s="95" t="s">
        <v>40</v>
      </c>
    </row>
    <row r="340" spans="1:5" x14ac:dyDescent="0.2">
      <c r="A340" s="90">
        <v>43463.413483796299</v>
      </c>
      <c r="B340" s="90" t="s">
        <v>387</v>
      </c>
      <c r="C340" s="62">
        <v>250</v>
      </c>
      <c r="D340" s="63" t="s">
        <v>390</v>
      </c>
      <c r="E340" s="95" t="s">
        <v>40</v>
      </c>
    </row>
    <row r="341" spans="1:5" x14ac:dyDescent="0.2">
      <c r="A341" s="90">
        <v>43463.424618055556</v>
      </c>
      <c r="B341" s="90" t="s">
        <v>387</v>
      </c>
      <c r="C341" s="62">
        <v>1000</v>
      </c>
      <c r="D341" s="63" t="s">
        <v>149</v>
      </c>
      <c r="E341" s="95" t="s">
        <v>40</v>
      </c>
    </row>
    <row r="342" spans="1:5" x14ac:dyDescent="0.2">
      <c r="A342" s="90">
        <v>43463.4768287037</v>
      </c>
      <c r="B342" s="90" t="s">
        <v>387</v>
      </c>
      <c r="C342" s="62">
        <v>3336</v>
      </c>
      <c r="D342" s="63" t="s">
        <v>391</v>
      </c>
      <c r="E342" s="95" t="s">
        <v>40</v>
      </c>
    </row>
    <row r="343" spans="1:5" x14ac:dyDescent="0.2">
      <c r="A343" s="90">
        <v>43463.495949074073</v>
      </c>
      <c r="B343" s="90" t="s">
        <v>387</v>
      </c>
      <c r="C343" s="62">
        <v>500</v>
      </c>
      <c r="D343" s="63" t="s">
        <v>392</v>
      </c>
      <c r="E343" s="95" t="s">
        <v>40</v>
      </c>
    </row>
    <row r="344" spans="1:5" x14ac:dyDescent="0.2">
      <c r="A344" s="90">
        <v>43463.510798611111</v>
      </c>
      <c r="B344" s="90" t="s">
        <v>387</v>
      </c>
      <c r="C344" s="62">
        <v>10000</v>
      </c>
      <c r="D344" s="63" t="s">
        <v>186</v>
      </c>
      <c r="E344" s="95" t="s">
        <v>40</v>
      </c>
    </row>
    <row r="345" spans="1:5" x14ac:dyDescent="0.2">
      <c r="A345" s="90">
        <v>43463.516585648147</v>
      </c>
      <c r="B345" s="90" t="s">
        <v>387</v>
      </c>
      <c r="C345" s="62">
        <v>2500</v>
      </c>
      <c r="D345" s="63" t="s">
        <v>131</v>
      </c>
      <c r="E345" s="95" t="s">
        <v>40</v>
      </c>
    </row>
    <row r="346" spans="1:5" x14ac:dyDescent="0.2">
      <c r="A346" s="90">
        <v>43463.628981481481</v>
      </c>
      <c r="B346" s="90" t="s">
        <v>387</v>
      </c>
      <c r="C346" s="62">
        <v>500</v>
      </c>
      <c r="D346" s="63" t="s">
        <v>393</v>
      </c>
      <c r="E346" s="95" t="s">
        <v>40</v>
      </c>
    </row>
    <row r="347" spans="1:5" x14ac:dyDescent="0.2">
      <c r="A347" s="90">
        <v>43463.67895833333</v>
      </c>
      <c r="B347" s="90" t="s">
        <v>387</v>
      </c>
      <c r="C347" s="62">
        <v>100</v>
      </c>
      <c r="D347" s="63" t="s">
        <v>394</v>
      </c>
      <c r="E347" s="95" t="s">
        <v>40</v>
      </c>
    </row>
    <row r="348" spans="1:5" x14ac:dyDescent="0.2">
      <c r="A348" s="90">
        <v>43463.822256944448</v>
      </c>
      <c r="B348" s="90" t="s">
        <v>387</v>
      </c>
      <c r="C348" s="62">
        <v>500</v>
      </c>
      <c r="D348" s="63" t="s">
        <v>395</v>
      </c>
      <c r="E348" s="95" t="s">
        <v>40</v>
      </c>
    </row>
    <row r="349" spans="1:5" x14ac:dyDescent="0.2">
      <c r="A349" s="90">
        <v>43463.855185185188</v>
      </c>
      <c r="B349" s="90" t="s">
        <v>387</v>
      </c>
      <c r="C349" s="62">
        <v>613</v>
      </c>
      <c r="D349" s="63" t="s">
        <v>396</v>
      </c>
      <c r="E349" s="95" t="s">
        <v>40</v>
      </c>
    </row>
    <row r="350" spans="1:5" x14ac:dyDescent="0.2">
      <c r="A350" s="90">
        <v>43463.881956018522</v>
      </c>
      <c r="B350" s="90" t="s">
        <v>387</v>
      </c>
      <c r="C350" s="62">
        <v>500</v>
      </c>
      <c r="D350" s="63" t="s">
        <v>396</v>
      </c>
      <c r="E350" s="95" t="s">
        <v>40</v>
      </c>
    </row>
    <row r="351" spans="1:5" x14ac:dyDescent="0.2">
      <c r="A351" s="90">
        <v>43463.903275462966</v>
      </c>
      <c r="B351" s="90" t="s">
        <v>387</v>
      </c>
      <c r="C351" s="62">
        <v>100</v>
      </c>
      <c r="D351" s="63" t="s">
        <v>397</v>
      </c>
      <c r="E351" s="95" t="s">
        <v>40</v>
      </c>
    </row>
    <row r="352" spans="1:5" x14ac:dyDescent="0.2">
      <c r="A352" s="90">
        <v>43464.420393518521</v>
      </c>
      <c r="B352" s="90" t="s">
        <v>387</v>
      </c>
      <c r="C352" s="62">
        <v>100</v>
      </c>
      <c r="D352" s="63" t="s">
        <v>64</v>
      </c>
      <c r="E352" s="95" t="s">
        <v>40</v>
      </c>
    </row>
    <row r="353" spans="1:5" x14ac:dyDescent="0.2">
      <c r="A353" s="90">
        <v>43464.555925925924</v>
      </c>
      <c r="B353" s="90" t="s">
        <v>387</v>
      </c>
      <c r="C353" s="62">
        <v>1000</v>
      </c>
      <c r="D353" s="63" t="s">
        <v>65</v>
      </c>
      <c r="E353" s="95" t="s">
        <v>66</v>
      </c>
    </row>
    <row r="354" spans="1:5" x14ac:dyDescent="0.2">
      <c r="A354" s="90">
        <v>43464.625428240739</v>
      </c>
      <c r="B354" s="90" t="s">
        <v>387</v>
      </c>
      <c r="C354" s="62">
        <v>500</v>
      </c>
      <c r="D354" s="63" t="s">
        <v>67</v>
      </c>
      <c r="E354" s="95" t="s">
        <v>40</v>
      </c>
    </row>
    <row r="355" spans="1:5" x14ac:dyDescent="0.2">
      <c r="A355" s="90">
        <v>43464.639398148145</v>
      </c>
      <c r="B355" s="90" t="s">
        <v>387</v>
      </c>
      <c r="C355" s="62">
        <v>500</v>
      </c>
      <c r="D355" s="63" t="s">
        <v>398</v>
      </c>
      <c r="E355" s="95" t="s">
        <v>40</v>
      </c>
    </row>
    <row r="356" spans="1:5" x14ac:dyDescent="0.2">
      <c r="A356" s="90">
        <v>43464.820543981485</v>
      </c>
      <c r="B356" s="90" t="s">
        <v>387</v>
      </c>
      <c r="C356" s="62">
        <v>50</v>
      </c>
      <c r="D356" s="63" t="s">
        <v>399</v>
      </c>
      <c r="E356" s="95" t="s">
        <v>40</v>
      </c>
    </row>
    <row r="357" spans="1:5" x14ac:dyDescent="0.2">
      <c r="A357" s="90">
        <v>43464.84747685185</v>
      </c>
      <c r="B357" s="90" t="s">
        <v>387</v>
      </c>
      <c r="C357" s="62">
        <v>500</v>
      </c>
      <c r="D357" s="63" t="s">
        <v>400</v>
      </c>
      <c r="E357" s="95" t="s">
        <v>40</v>
      </c>
    </row>
    <row r="358" spans="1:5" x14ac:dyDescent="0.2">
      <c r="A358" s="90">
        <v>43464.851018518515</v>
      </c>
      <c r="B358" s="90" t="s">
        <v>387</v>
      </c>
      <c r="C358" s="62">
        <v>500</v>
      </c>
      <c r="D358" s="63" t="s">
        <v>401</v>
      </c>
      <c r="E358" s="95" t="s">
        <v>40</v>
      </c>
    </row>
    <row r="359" spans="1:5" x14ac:dyDescent="0.2">
      <c r="A359" s="90">
        <v>43464.875590277778</v>
      </c>
      <c r="B359" s="90" t="s">
        <v>387</v>
      </c>
      <c r="C359" s="62">
        <v>275</v>
      </c>
      <c r="D359" s="63" t="s">
        <v>402</v>
      </c>
      <c r="E359" s="95" t="s">
        <v>60</v>
      </c>
    </row>
    <row r="360" spans="1:5" x14ac:dyDescent="0.2">
      <c r="A360" s="90">
        <v>43465.005787037036</v>
      </c>
      <c r="B360" s="90" t="s">
        <v>387</v>
      </c>
      <c r="C360" s="62">
        <v>200</v>
      </c>
      <c r="D360" s="63" t="s">
        <v>298</v>
      </c>
      <c r="E360" s="95" t="s">
        <v>60</v>
      </c>
    </row>
    <row r="361" spans="1:5" x14ac:dyDescent="0.2">
      <c r="A361" s="90">
        <v>43465.093888888892</v>
      </c>
      <c r="B361" s="90" t="s">
        <v>387</v>
      </c>
      <c r="C361" s="62">
        <v>200</v>
      </c>
      <c r="D361" s="63" t="s">
        <v>99</v>
      </c>
      <c r="E361" s="95" t="s">
        <v>40</v>
      </c>
    </row>
    <row r="362" spans="1:5" x14ac:dyDescent="0.2">
      <c r="A362" s="90">
        <v>43465.237847222219</v>
      </c>
      <c r="B362" s="90" t="s">
        <v>387</v>
      </c>
      <c r="C362" s="62">
        <v>3500</v>
      </c>
      <c r="D362" s="63" t="s">
        <v>403</v>
      </c>
      <c r="E362" s="95" t="s">
        <v>40</v>
      </c>
    </row>
    <row r="363" spans="1:5" x14ac:dyDescent="0.2">
      <c r="A363" s="90">
        <v>43465.347962962966</v>
      </c>
      <c r="B363" s="90" t="s">
        <v>387</v>
      </c>
      <c r="C363" s="62">
        <v>1000</v>
      </c>
      <c r="D363" s="63" t="s">
        <v>69</v>
      </c>
      <c r="E363" s="95" t="s">
        <v>40</v>
      </c>
    </row>
    <row r="364" spans="1:5" x14ac:dyDescent="0.2">
      <c r="A364" s="90">
        <v>43465.441319444442</v>
      </c>
      <c r="B364" s="90" t="s">
        <v>387</v>
      </c>
      <c r="C364" s="62">
        <v>1000</v>
      </c>
      <c r="D364" s="63" t="s">
        <v>212</v>
      </c>
      <c r="E364" s="95" t="s">
        <v>40</v>
      </c>
    </row>
    <row r="365" spans="1:5" x14ac:dyDescent="0.2">
      <c r="A365" s="90">
        <v>43465.613680555558</v>
      </c>
      <c r="B365" s="90" t="s">
        <v>387</v>
      </c>
      <c r="C365" s="62">
        <v>1000</v>
      </c>
      <c r="D365" s="63" t="s">
        <v>404</v>
      </c>
      <c r="E365" s="95" t="s">
        <v>40</v>
      </c>
    </row>
    <row r="366" spans="1:5" x14ac:dyDescent="0.2">
      <c r="A366" s="90">
        <v>43465.614930555559</v>
      </c>
      <c r="B366" s="90" t="s">
        <v>387</v>
      </c>
      <c r="C366" s="62">
        <v>5000</v>
      </c>
      <c r="D366" s="63" t="s">
        <v>405</v>
      </c>
      <c r="E366" s="95" t="s">
        <v>40</v>
      </c>
    </row>
    <row r="367" spans="1:5" x14ac:dyDescent="0.2">
      <c r="A367" s="90">
        <v>43465.619004629632</v>
      </c>
      <c r="B367" s="90" t="s">
        <v>387</v>
      </c>
      <c r="C367" s="62">
        <v>250</v>
      </c>
      <c r="D367" s="63" t="s">
        <v>406</v>
      </c>
      <c r="E367" s="95" t="s">
        <v>40</v>
      </c>
    </row>
    <row r="368" spans="1:5" x14ac:dyDescent="0.2">
      <c r="A368" s="90">
        <v>43465.703252314815</v>
      </c>
      <c r="B368" s="90" t="s">
        <v>387</v>
      </c>
      <c r="C368" s="62">
        <v>500</v>
      </c>
      <c r="D368" s="63" t="s">
        <v>407</v>
      </c>
      <c r="E368" s="95" t="s">
        <v>40</v>
      </c>
    </row>
    <row r="369" spans="1:5" x14ac:dyDescent="0.2">
      <c r="A369" s="90">
        <v>43465.725671296299</v>
      </c>
      <c r="B369" s="90" t="s">
        <v>387</v>
      </c>
      <c r="C369" s="62">
        <v>500</v>
      </c>
      <c r="D369" s="63" t="s">
        <v>408</v>
      </c>
      <c r="E369" s="95" t="s">
        <v>40</v>
      </c>
    </row>
    <row r="370" spans="1:5" x14ac:dyDescent="0.2">
      <c r="A370" s="90">
        <v>43465.775127314817</v>
      </c>
      <c r="B370" s="90" t="s">
        <v>387</v>
      </c>
      <c r="C370" s="62">
        <v>500</v>
      </c>
      <c r="D370" s="63" t="s">
        <v>68</v>
      </c>
      <c r="E370" s="95" t="s">
        <v>40</v>
      </c>
    </row>
    <row r="371" spans="1:5" x14ac:dyDescent="0.2">
      <c r="A371" s="90">
        <v>43465.949884259258</v>
      </c>
      <c r="B371" s="90" t="s">
        <v>387</v>
      </c>
      <c r="C371" s="62">
        <v>100</v>
      </c>
      <c r="D371" s="63" t="s">
        <v>409</v>
      </c>
      <c r="E371" s="95" t="s">
        <v>40</v>
      </c>
    </row>
    <row r="372" spans="1:5" x14ac:dyDescent="0.2">
      <c r="A372" s="90">
        <v>43465.950694444444</v>
      </c>
      <c r="B372" s="90" t="s">
        <v>387</v>
      </c>
      <c r="C372" s="62">
        <v>5000</v>
      </c>
      <c r="D372" s="63" t="s">
        <v>410</v>
      </c>
      <c r="E372" s="95" t="s">
        <v>40</v>
      </c>
    </row>
    <row r="373" spans="1:5" x14ac:dyDescent="0.2">
      <c r="A373" s="90">
        <v>43465.956504629627</v>
      </c>
      <c r="B373" s="90" t="s">
        <v>387</v>
      </c>
      <c r="C373" s="62">
        <v>1000</v>
      </c>
      <c r="D373" s="63" t="s">
        <v>411</v>
      </c>
      <c r="E373" s="95" t="s">
        <v>40</v>
      </c>
    </row>
    <row r="374" spans="1:5" x14ac:dyDescent="0.2">
      <c r="A374" s="90">
        <v>43465.992025462961</v>
      </c>
      <c r="B374" s="90" t="s">
        <v>387</v>
      </c>
      <c r="C374" s="62">
        <v>200</v>
      </c>
      <c r="D374" s="63" t="s">
        <v>412</v>
      </c>
      <c r="E374" s="95" t="s">
        <v>40</v>
      </c>
    </row>
    <row r="375" spans="1:5" ht="30" customHeight="1" x14ac:dyDescent="0.2">
      <c r="A375" s="147" t="s">
        <v>35</v>
      </c>
      <c r="B375" s="148"/>
      <c r="C375" s="8">
        <f>SUM(C10:C336)-SUM(C10:C336)*2.9%-111.41</f>
        <v>228835.82499999998</v>
      </c>
      <c r="D375" s="47"/>
      <c r="E375" s="28"/>
    </row>
    <row r="376" spans="1:5" ht="30" customHeight="1" x14ac:dyDescent="0.2">
      <c r="A376" s="147" t="s">
        <v>47</v>
      </c>
      <c r="B376" s="148"/>
      <c r="C376" s="8">
        <f>SUM(C337:C374)-SUM(C337:C374)*2.9%</f>
        <v>44446.554000000004</v>
      </c>
      <c r="D376" s="47"/>
      <c r="E376" s="28"/>
    </row>
  </sheetData>
  <sheetProtection formatCells="0" formatColumns="0" formatRows="0" insertColumns="0" insertRows="0" insertHyperlinks="0" deleteColumns="0" deleteRows="0" sort="0" autoFilter="0" pivotTables="0"/>
  <mergeCells count="7">
    <mergeCell ref="A376:B376"/>
    <mergeCell ref="C1:E1"/>
    <mergeCell ref="C2:E2"/>
    <mergeCell ref="C4:E4"/>
    <mergeCell ref="C5:E5"/>
    <mergeCell ref="C6:E6"/>
    <mergeCell ref="A375:B375"/>
  </mergeCells>
  <pageMargins left="0.19685039370078741" right="0.19685039370078741" top="0.19685039370078741" bottom="0.19685039370078741" header="0.31496062992125984" footer="0.31496062992125984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2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customWidth="1"/>
    <col min="4" max="4" width="15.6640625" style="40" customWidth="1"/>
    <col min="5" max="5" width="26.1640625" style="40" customWidth="1"/>
    <col min="6" max="6" width="65.33203125" customWidth="1"/>
    <col min="7" max="256" width="8.83203125" customWidth="1"/>
  </cols>
  <sheetData>
    <row r="1" spans="1:6" ht="19" x14ac:dyDescent="0.25">
      <c r="B1" s="149" t="s">
        <v>16</v>
      </c>
      <c r="C1" s="149"/>
      <c r="D1" s="149"/>
      <c r="E1" s="149"/>
      <c r="F1" s="149"/>
    </row>
    <row r="2" spans="1:6" ht="19" x14ac:dyDescent="0.25">
      <c r="B2" s="149" t="s">
        <v>17</v>
      </c>
      <c r="C2" s="149"/>
      <c r="D2" s="149"/>
      <c r="E2" s="149"/>
      <c r="F2" s="149"/>
    </row>
    <row r="3" spans="1:6" ht="18" customHeight="1" x14ac:dyDescent="0.25">
      <c r="D3" s="39"/>
      <c r="E3" s="39"/>
      <c r="F3" s="5"/>
    </row>
    <row r="4" spans="1:6" ht="19" x14ac:dyDescent="0.2">
      <c r="B4" s="150" t="s">
        <v>19</v>
      </c>
      <c r="C4" s="150"/>
      <c r="D4" s="150"/>
      <c r="E4" s="150"/>
      <c r="F4" s="150"/>
    </row>
    <row r="5" spans="1:6" ht="19" x14ac:dyDescent="0.2">
      <c r="B5" s="150" t="s">
        <v>82</v>
      </c>
      <c r="C5" s="150"/>
      <c r="D5" s="150"/>
      <c r="E5" s="150"/>
      <c r="F5" s="150"/>
    </row>
    <row r="6" spans="1:6" ht="19" x14ac:dyDescent="0.25">
      <c r="D6" s="151"/>
      <c r="E6" s="151"/>
      <c r="F6" s="151"/>
    </row>
    <row r="8" spans="1:6" s="45" customFormat="1" ht="48" x14ac:dyDescent="0.2">
      <c r="A8" s="41" t="s">
        <v>14</v>
      </c>
      <c r="B8" s="42" t="s">
        <v>20</v>
      </c>
      <c r="C8" s="42" t="s">
        <v>23</v>
      </c>
      <c r="D8" s="43" t="s">
        <v>39</v>
      </c>
      <c r="E8" s="43" t="s">
        <v>1</v>
      </c>
      <c r="F8" s="44" t="s">
        <v>30</v>
      </c>
    </row>
    <row r="9" spans="1:6" s="45" customFormat="1" ht="16" x14ac:dyDescent="0.2">
      <c r="A9" s="73">
        <v>43440</v>
      </c>
      <c r="B9" s="82">
        <v>43444</v>
      </c>
      <c r="C9" s="74" t="s">
        <v>482</v>
      </c>
      <c r="D9" s="106">
        <v>276.8</v>
      </c>
      <c r="E9" s="107" t="s">
        <v>483</v>
      </c>
      <c r="F9" s="108" t="s">
        <v>485</v>
      </c>
    </row>
    <row r="10" spans="1:6" s="45" customFormat="1" ht="16" x14ac:dyDescent="0.2">
      <c r="A10" s="73">
        <v>43440</v>
      </c>
      <c r="B10" s="118">
        <v>43444</v>
      </c>
      <c r="C10" s="119" t="s">
        <v>486</v>
      </c>
      <c r="D10" s="120">
        <v>947.61</v>
      </c>
      <c r="E10" s="121" t="s">
        <v>484</v>
      </c>
      <c r="F10" s="108" t="s">
        <v>158</v>
      </c>
    </row>
    <row r="11" spans="1:6" s="45" customFormat="1" ht="16" x14ac:dyDescent="0.2">
      <c r="A11" s="64">
        <v>43441</v>
      </c>
      <c r="B11" s="82">
        <v>43444</v>
      </c>
      <c r="C11" s="119" t="s">
        <v>488</v>
      </c>
      <c r="D11" s="126">
        <v>470.5</v>
      </c>
      <c r="E11" s="127" t="s">
        <v>487</v>
      </c>
      <c r="F11" s="108" t="s">
        <v>40</v>
      </c>
    </row>
    <row r="12" spans="1:6" s="45" customFormat="1" ht="16" x14ac:dyDescent="0.2">
      <c r="A12" s="64">
        <v>43443</v>
      </c>
      <c r="B12" s="82">
        <v>43445</v>
      </c>
      <c r="C12" s="125" t="s">
        <v>490</v>
      </c>
      <c r="D12" s="126">
        <v>951</v>
      </c>
      <c r="E12" s="127" t="s">
        <v>489</v>
      </c>
      <c r="F12" s="108" t="s">
        <v>40</v>
      </c>
    </row>
    <row r="13" spans="1:6" s="45" customFormat="1" ht="16" x14ac:dyDescent="0.2">
      <c r="A13" s="64">
        <v>43444</v>
      </c>
      <c r="B13" s="82">
        <v>43446</v>
      </c>
      <c r="C13" s="125" t="s">
        <v>491</v>
      </c>
      <c r="D13" s="126">
        <v>749.19</v>
      </c>
      <c r="E13" s="127" t="s">
        <v>489</v>
      </c>
      <c r="F13" s="108" t="s">
        <v>40</v>
      </c>
    </row>
    <row r="14" spans="1:6" s="45" customFormat="1" ht="16" x14ac:dyDescent="0.2">
      <c r="A14" s="64">
        <v>43449</v>
      </c>
      <c r="B14" s="82">
        <v>43451</v>
      </c>
      <c r="C14" s="125" t="s">
        <v>493</v>
      </c>
      <c r="D14" s="126">
        <v>710.75</v>
      </c>
      <c r="E14" s="127" t="s">
        <v>492</v>
      </c>
      <c r="F14" s="108" t="s">
        <v>40</v>
      </c>
    </row>
    <row r="15" spans="1:6" s="45" customFormat="1" ht="16" x14ac:dyDescent="0.2">
      <c r="A15" s="64">
        <v>43452</v>
      </c>
      <c r="B15" s="82" t="s">
        <v>504</v>
      </c>
      <c r="C15" s="125" t="s">
        <v>494</v>
      </c>
      <c r="D15" s="126">
        <v>0</v>
      </c>
      <c r="E15" s="127" t="s">
        <v>500</v>
      </c>
      <c r="F15" s="108" t="s">
        <v>40</v>
      </c>
    </row>
    <row r="16" spans="1:6" s="45" customFormat="1" ht="16" x14ac:dyDescent="0.2">
      <c r="A16" s="64">
        <v>43452</v>
      </c>
      <c r="B16" s="82">
        <v>43454</v>
      </c>
      <c r="C16" s="125" t="s">
        <v>495</v>
      </c>
      <c r="D16" s="126">
        <v>249.47</v>
      </c>
      <c r="E16" s="127" t="s">
        <v>489</v>
      </c>
      <c r="F16" s="108" t="s">
        <v>40</v>
      </c>
    </row>
    <row r="17" spans="1:6" ht="15" customHeight="1" x14ac:dyDescent="0.2">
      <c r="A17" s="122">
        <v>43455</v>
      </c>
      <c r="B17" s="122">
        <v>43458</v>
      </c>
      <c r="C17" s="125" t="s">
        <v>496</v>
      </c>
      <c r="D17" s="123">
        <v>374.4</v>
      </c>
      <c r="E17" s="124" t="s">
        <v>489</v>
      </c>
      <c r="F17" s="108" t="s">
        <v>40</v>
      </c>
    </row>
    <row r="18" spans="1:6" s="109" customFormat="1" ht="16" x14ac:dyDescent="0.2">
      <c r="A18" s="73">
        <v>43459</v>
      </c>
      <c r="B18" s="64">
        <v>43461</v>
      </c>
      <c r="C18" s="125" t="s">
        <v>497</v>
      </c>
      <c r="D18" s="106">
        <v>1424</v>
      </c>
      <c r="E18" s="52" t="s">
        <v>501</v>
      </c>
      <c r="F18" s="108" t="s">
        <v>40</v>
      </c>
    </row>
    <row r="19" spans="1:6" s="109" customFormat="1" ht="16" x14ac:dyDescent="0.2">
      <c r="A19" s="73">
        <v>43460</v>
      </c>
      <c r="B19" s="64">
        <v>43461</v>
      </c>
      <c r="C19" s="125" t="s">
        <v>498</v>
      </c>
      <c r="D19" s="106">
        <v>932.67</v>
      </c>
      <c r="E19" s="52" t="s">
        <v>502</v>
      </c>
      <c r="F19" s="108" t="s">
        <v>40</v>
      </c>
    </row>
    <row r="20" spans="1:6" ht="16" x14ac:dyDescent="0.2">
      <c r="A20" s="73">
        <v>43465</v>
      </c>
      <c r="B20" s="82" t="s">
        <v>387</v>
      </c>
      <c r="C20" s="125" t="s">
        <v>499</v>
      </c>
      <c r="D20" s="106">
        <v>1158.9000000000001</v>
      </c>
      <c r="E20" s="107" t="s">
        <v>503</v>
      </c>
      <c r="F20" s="108" t="s">
        <v>40</v>
      </c>
    </row>
    <row r="21" spans="1:6" ht="15" customHeight="1" x14ac:dyDescent="0.2">
      <c r="A21" s="152" t="s">
        <v>28</v>
      </c>
      <c r="B21" s="153"/>
      <c r="C21" s="153"/>
      <c r="D21" s="27">
        <f>SUM(D9:D19)</f>
        <v>7086.39</v>
      </c>
      <c r="E21" s="27"/>
      <c r="F21" s="21"/>
    </row>
    <row r="22" spans="1:6" x14ac:dyDescent="0.2">
      <c r="A22" s="152" t="s">
        <v>41</v>
      </c>
      <c r="B22" s="153"/>
      <c r="C22" s="153"/>
      <c r="D22" s="27">
        <f>D20</f>
        <v>1158.9000000000001</v>
      </c>
      <c r="E22" s="27"/>
      <c r="F22" s="21"/>
    </row>
  </sheetData>
  <sheetProtection formatCells="0" formatColumns="0" formatRows="0" insertColumns="0" insertRows="0" insertHyperlinks="0" deleteColumns="0" deleteRows="0" sort="0" autoFilter="0" pivotTables="0"/>
  <mergeCells count="7">
    <mergeCell ref="A22:C22"/>
    <mergeCell ref="D6:F6"/>
    <mergeCell ref="B4:F4"/>
    <mergeCell ref="B1:F1"/>
    <mergeCell ref="B2:F2"/>
    <mergeCell ref="B5:F5"/>
    <mergeCell ref="A21:C21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8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0" customWidth="1"/>
    <col min="4" max="4" width="44.83203125" customWidth="1"/>
    <col min="5" max="256" width="8.83203125" customWidth="1"/>
  </cols>
  <sheetData>
    <row r="1" spans="1:4" ht="19" x14ac:dyDescent="0.25">
      <c r="B1" s="149" t="s">
        <v>16</v>
      </c>
      <c r="C1" s="149"/>
      <c r="D1" s="149"/>
    </row>
    <row r="2" spans="1:4" ht="19" x14ac:dyDescent="0.25">
      <c r="B2" s="149" t="s">
        <v>17</v>
      </c>
      <c r="C2" s="149"/>
      <c r="D2" s="149"/>
    </row>
    <row r="3" spans="1:4" ht="18" customHeight="1" x14ac:dyDescent="0.25">
      <c r="C3" s="39"/>
      <c r="D3" s="5"/>
    </row>
    <row r="4" spans="1:4" ht="19" x14ac:dyDescent="0.2">
      <c r="B4" s="150" t="s">
        <v>24</v>
      </c>
      <c r="C4" s="150"/>
      <c r="D4" s="150"/>
    </row>
    <row r="5" spans="1:4" ht="19" x14ac:dyDescent="0.2">
      <c r="B5" s="150" t="s">
        <v>82</v>
      </c>
      <c r="C5" s="150"/>
      <c r="D5" s="150"/>
    </row>
    <row r="6" spans="1:4" ht="19" x14ac:dyDescent="0.25">
      <c r="C6" s="151"/>
      <c r="D6" s="151"/>
    </row>
    <row r="8" spans="1:4" s="45" customFormat="1" ht="32" x14ac:dyDescent="0.2">
      <c r="A8" s="41" t="s">
        <v>14</v>
      </c>
      <c r="B8" s="42" t="s">
        <v>20</v>
      </c>
      <c r="C8" s="43" t="s">
        <v>7</v>
      </c>
      <c r="D8" s="44" t="s">
        <v>1</v>
      </c>
    </row>
    <row r="9" spans="1:4" x14ac:dyDescent="0.2">
      <c r="A9" s="89">
        <v>43437</v>
      </c>
      <c r="B9" s="89">
        <v>43438</v>
      </c>
      <c r="C9" s="62">
        <v>2000</v>
      </c>
      <c r="D9" s="77" t="s">
        <v>474</v>
      </c>
    </row>
    <row r="10" spans="1:4" x14ac:dyDescent="0.2">
      <c r="A10" s="89">
        <v>43437</v>
      </c>
      <c r="B10" s="89">
        <v>43438</v>
      </c>
      <c r="C10" s="62">
        <v>450</v>
      </c>
      <c r="D10" s="77" t="s">
        <v>475</v>
      </c>
    </row>
    <row r="11" spans="1:4" x14ac:dyDescent="0.2">
      <c r="A11" s="89">
        <v>43445</v>
      </c>
      <c r="B11" s="89">
        <v>43446</v>
      </c>
      <c r="C11" s="62">
        <v>200</v>
      </c>
      <c r="D11" s="77" t="s">
        <v>476</v>
      </c>
    </row>
    <row r="12" spans="1:4" x14ac:dyDescent="0.2">
      <c r="A12" s="89">
        <v>43449</v>
      </c>
      <c r="B12" s="89">
        <v>43451</v>
      </c>
      <c r="C12" s="117">
        <v>200</v>
      </c>
      <c r="D12" s="77" t="s">
        <v>477</v>
      </c>
    </row>
    <row r="13" spans="1:4" x14ac:dyDescent="0.2">
      <c r="A13" s="89">
        <v>43456</v>
      </c>
      <c r="B13" s="89">
        <v>43458</v>
      </c>
      <c r="C13" s="62">
        <v>1</v>
      </c>
      <c r="D13" s="77" t="s">
        <v>478</v>
      </c>
    </row>
    <row r="14" spans="1:4" x14ac:dyDescent="0.2">
      <c r="A14" s="89">
        <v>43461</v>
      </c>
      <c r="B14" s="89">
        <v>43462</v>
      </c>
      <c r="C14" s="62">
        <v>400</v>
      </c>
      <c r="D14" s="77" t="s">
        <v>479</v>
      </c>
    </row>
    <row r="15" spans="1:4" x14ac:dyDescent="0.2">
      <c r="A15" s="89">
        <v>43462</v>
      </c>
      <c r="B15" s="89">
        <v>43463</v>
      </c>
      <c r="C15" s="62">
        <v>90</v>
      </c>
      <c r="D15" s="77" t="s">
        <v>480</v>
      </c>
    </row>
    <row r="16" spans="1:4" x14ac:dyDescent="0.2">
      <c r="A16" s="89">
        <v>43465</v>
      </c>
      <c r="B16" s="89" t="s">
        <v>387</v>
      </c>
      <c r="C16" s="62">
        <v>555</v>
      </c>
      <c r="D16" s="77" t="s">
        <v>481</v>
      </c>
    </row>
    <row r="17" spans="1:4" ht="30" customHeight="1" x14ac:dyDescent="0.2">
      <c r="A17" s="152" t="s">
        <v>33</v>
      </c>
      <c r="B17" s="153"/>
      <c r="C17" s="8">
        <f>SUM(C9:C15)-SUM(C9:C15)*2.8%</f>
        <v>3247.4520000000002</v>
      </c>
      <c r="D17" s="21"/>
    </row>
    <row r="18" spans="1:4" ht="30" customHeight="1" x14ac:dyDescent="0.2">
      <c r="A18" s="152" t="s">
        <v>48</v>
      </c>
      <c r="B18" s="153"/>
      <c r="C18" s="8">
        <f>C16-C16*2.8%</f>
        <v>539.46</v>
      </c>
      <c r="D18" s="21"/>
    </row>
  </sheetData>
  <sheetProtection formatCells="0" formatColumns="0" formatRows="0" insertColumns="0" insertRows="0" insertHyperlinks="0" deleteColumns="0" deleteRows="0" sort="0" autoFilter="0" pivotTables="0"/>
  <mergeCells count="7">
    <mergeCell ref="A18:B18"/>
    <mergeCell ref="B1:D1"/>
    <mergeCell ref="B2:D2"/>
    <mergeCell ref="B4:D4"/>
    <mergeCell ref="B5:D5"/>
    <mergeCell ref="C6:D6"/>
    <mergeCell ref="A17:B17"/>
  </mergeCell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32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0" customWidth="1"/>
    <col min="4" max="4" width="37.83203125" customWidth="1"/>
    <col min="5" max="5" width="9.83203125" customWidth="1"/>
    <col min="6" max="256" width="8.83203125" customWidth="1"/>
  </cols>
  <sheetData>
    <row r="1" spans="1:4" ht="19" x14ac:dyDescent="0.25">
      <c r="B1" s="149" t="s">
        <v>16</v>
      </c>
      <c r="C1" s="149"/>
      <c r="D1" s="149"/>
    </row>
    <row r="2" spans="1:4" ht="19" x14ac:dyDescent="0.25">
      <c r="B2" s="149" t="s">
        <v>17</v>
      </c>
      <c r="C2" s="149"/>
      <c r="D2" s="149"/>
    </row>
    <row r="3" spans="1:4" ht="18" customHeight="1" x14ac:dyDescent="0.25">
      <c r="C3" s="39"/>
      <c r="D3" s="5"/>
    </row>
    <row r="4" spans="1:4" ht="19" x14ac:dyDescent="0.2">
      <c r="B4" s="150" t="s">
        <v>26</v>
      </c>
      <c r="C4" s="150"/>
      <c r="D4" s="150"/>
    </row>
    <row r="5" spans="1:4" ht="19" x14ac:dyDescent="0.2">
      <c r="B5" s="150" t="s">
        <v>82</v>
      </c>
      <c r="C5" s="150"/>
      <c r="D5" s="150"/>
    </row>
    <row r="6" spans="1:4" ht="19" x14ac:dyDescent="0.25">
      <c r="C6" s="151"/>
      <c r="D6" s="151"/>
    </row>
    <row r="8" spans="1:4" s="45" customFormat="1" ht="32" x14ac:dyDescent="0.2">
      <c r="A8" s="41" t="s">
        <v>14</v>
      </c>
      <c r="B8" s="42" t="s">
        <v>20</v>
      </c>
      <c r="C8" s="43" t="s">
        <v>7</v>
      </c>
      <c r="D8" s="44" t="s">
        <v>29</v>
      </c>
    </row>
    <row r="9" spans="1:4" x14ac:dyDescent="0.2">
      <c r="A9" s="90">
        <v>43406</v>
      </c>
      <c r="B9" s="89">
        <v>43440</v>
      </c>
      <c r="C9" s="62">
        <v>100</v>
      </c>
      <c r="D9" s="63">
        <v>7017</v>
      </c>
    </row>
    <row r="10" spans="1:4" x14ac:dyDescent="0.2">
      <c r="A10" s="90">
        <v>43411</v>
      </c>
      <c r="B10" s="89">
        <v>43440</v>
      </c>
      <c r="C10" s="62">
        <v>450</v>
      </c>
      <c r="D10" s="63">
        <v>6558</v>
      </c>
    </row>
    <row r="11" spans="1:4" x14ac:dyDescent="0.2">
      <c r="A11" s="90">
        <v>43416</v>
      </c>
      <c r="B11" s="89">
        <v>43440</v>
      </c>
      <c r="C11" s="62">
        <v>50</v>
      </c>
      <c r="D11" s="63">
        <v>7017</v>
      </c>
    </row>
    <row r="12" spans="1:4" x14ac:dyDescent="0.2">
      <c r="A12" s="90">
        <v>43420</v>
      </c>
      <c r="B12" s="89">
        <v>43440</v>
      </c>
      <c r="C12" s="62">
        <v>20000</v>
      </c>
      <c r="D12" s="63">
        <v>3804</v>
      </c>
    </row>
    <row r="13" spans="1:4" x14ac:dyDescent="0.2">
      <c r="A13" s="90">
        <v>43420</v>
      </c>
      <c r="B13" s="89">
        <v>43440</v>
      </c>
      <c r="C13" s="62">
        <v>48</v>
      </c>
      <c r="D13" s="63">
        <v>5587</v>
      </c>
    </row>
    <row r="14" spans="1:4" x14ac:dyDescent="0.2">
      <c r="A14" s="90">
        <v>43429</v>
      </c>
      <c r="B14" s="89">
        <v>43440</v>
      </c>
      <c r="C14" s="62">
        <v>50</v>
      </c>
      <c r="D14" s="63">
        <v>7017</v>
      </c>
    </row>
    <row r="15" spans="1:4" x14ac:dyDescent="0.2">
      <c r="A15" s="90">
        <v>43431</v>
      </c>
      <c r="B15" s="89">
        <v>43440</v>
      </c>
      <c r="C15" s="62">
        <v>450</v>
      </c>
      <c r="D15" s="63">
        <v>5077</v>
      </c>
    </row>
    <row r="16" spans="1:4" x14ac:dyDescent="0.2">
      <c r="A16" s="90">
        <v>43439</v>
      </c>
      <c r="B16" s="114" t="s">
        <v>387</v>
      </c>
      <c r="C16" s="62">
        <v>100</v>
      </c>
      <c r="D16" s="63">
        <v>8013</v>
      </c>
    </row>
    <row r="17" spans="1:6" x14ac:dyDescent="0.2">
      <c r="A17" s="90">
        <v>43443</v>
      </c>
      <c r="B17" s="114" t="s">
        <v>387</v>
      </c>
      <c r="C17" s="62">
        <v>100</v>
      </c>
      <c r="D17" s="63">
        <v>9464</v>
      </c>
    </row>
    <row r="18" spans="1:6" x14ac:dyDescent="0.2">
      <c r="A18" s="90">
        <v>43445</v>
      </c>
      <c r="B18" s="114" t="s">
        <v>387</v>
      </c>
      <c r="C18" s="62">
        <v>500</v>
      </c>
      <c r="D18" s="63">
        <v>9885</v>
      </c>
    </row>
    <row r="19" spans="1:6" x14ac:dyDescent="0.2">
      <c r="A19" s="90">
        <v>43447</v>
      </c>
      <c r="B19" s="114" t="s">
        <v>387</v>
      </c>
      <c r="C19" s="62">
        <v>50</v>
      </c>
      <c r="D19" s="63">
        <v>5239</v>
      </c>
    </row>
    <row r="20" spans="1:6" x14ac:dyDescent="0.2">
      <c r="A20" s="90">
        <v>43451</v>
      </c>
      <c r="B20" s="114" t="s">
        <v>387</v>
      </c>
      <c r="C20" s="62">
        <v>100</v>
      </c>
      <c r="D20" s="63">
        <v>4547</v>
      </c>
    </row>
    <row r="21" spans="1:6" x14ac:dyDescent="0.2">
      <c r="A21" s="90">
        <v>43453</v>
      </c>
      <c r="B21" s="114" t="s">
        <v>387</v>
      </c>
      <c r="C21" s="62">
        <v>150</v>
      </c>
      <c r="D21" s="113" t="s">
        <v>413</v>
      </c>
    </row>
    <row r="22" spans="1:6" x14ac:dyDescent="0.2">
      <c r="A22" s="90">
        <v>43454</v>
      </c>
      <c r="B22" s="114" t="s">
        <v>387</v>
      </c>
      <c r="C22" s="62">
        <v>50</v>
      </c>
      <c r="D22" s="113" t="s">
        <v>414</v>
      </c>
    </row>
    <row r="23" spans="1:6" x14ac:dyDescent="0.2">
      <c r="A23" s="90">
        <v>43455</v>
      </c>
      <c r="B23" s="114" t="s">
        <v>387</v>
      </c>
      <c r="C23" s="62">
        <v>150</v>
      </c>
      <c r="D23" s="63">
        <v>8295</v>
      </c>
    </row>
    <row r="24" spans="1:6" x14ac:dyDescent="0.2">
      <c r="A24" s="90">
        <v>43456</v>
      </c>
      <c r="B24" s="114" t="s">
        <v>387</v>
      </c>
      <c r="C24" s="62">
        <v>500</v>
      </c>
      <c r="D24" s="63">
        <v>1002</v>
      </c>
    </row>
    <row r="25" spans="1:6" x14ac:dyDescent="0.2">
      <c r="A25" s="90">
        <v>43457</v>
      </c>
      <c r="B25" s="114" t="s">
        <v>387</v>
      </c>
      <c r="C25" s="62">
        <v>1</v>
      </c>
      <c r="D25" s="63">
        <v>3295</v>
      </c>
    </row>
    <row r="26" spans="1:6" x14ac:dyDescent="0.2">
      <c r="A26" s="90">
        <v>43458</v>
      </c>
      <c r="B26" s="114" t="s">
        <v>387</v>
      </c>
      <c r="C26" s="62">
        <v>2</v>
      </c>
      <c r="D26" s="63">
        <v>2457</v>
      </c>
      <c r="E26" s="105"/>
      <c r="F26" s="105"/>
    </row>
    <row r="27" spans="1:6" x14ac:dyDescent="0.2">
      <c r="A27" s="90">
        <v>43458</v>
      </c>
      <c r="B27" s="114" t="s">
        <v>387</v>
      </c>
      <c r="C27" s="62">
        <v>50</v>
      </c>
      <c r="D27" s="63">
        <v>8354</v>
      </c>
      <c r="E27" s="110"/>
      <c r="F27" s="105"/>
    </row>
    <row r="28" spans="1:6" x14ac:dyDescent="0.2">
      <c r="A28" s="90">
        <v>43464</v>
      </c>
      <c r="B28" s="114" t="s">
        <v>387</v>
      </c>
      <c r="C28" s="62">
        <v>1000</v>
      </c>
      <c r="D28" s="63">
        <v>4736</v>
      </c>
      <c r="E28" s="110"/>
      <c r="F28" s="105"/>
    </row>
    <row r="29" spans="1:6" x14ac:dyDescent="0.2">
      <c r="A29" s="90">
        <v>43465</v>
      </c>
      <c r="B29" s="114" t="s">
        <v>387</v>
      </c>
      <c r="C29" s="62">
        <v>50</v>
      </c>
      <c r="D29" s="63">
        <v>7534</v>
      </c>
      <c r="E29" s="110"/>
      <c r="F29" s="105"/>
    </row>
    <row r="30" spans="1:6" x14ac:dyDescent="0.2">
      <c r="A30" s="90">
        <v>43465</v>
      </c>
      <c r="B30" s="114" t="s">
        <v>387</v>
      </c>
      <c r="C30" s="62">
        <v>100</v>
      </c>
      <c r="D30" s="63">
        <v>1928</v>
      </c>
      <c r="E30" s="110"/>
      <c r="F30" s="105"/>
    </row>
    <row r="31" spans="1:6" ht="30" customHeight="1" x14ac:dyDescent="0.2">
      <c r="A31" s="152" t="s">
        <v>28</v>
      </c>
      <c r="B31" s="153"/>
      <c r="C31" s="8">
        <f>SUM(C9:C15)-SUM(C9:C15)*5%</f>
        <v>20090.599999999999</v>
      </c>
      <c r="D31" s="21"/>
    </row>
    <row r="32" spans="1:6" ht="30" customHeight="1" x14ac:dyDescent="0.2">
      <c r="A32" s="152" t="s">
        <v>42</v>
      </c>
      <c r="B32" s="153"/>
      <c r="C32" s="8">
        <f>SUM(C16:C30)-SUM(C16:C30)*5%</f>
        <v>2757.85</v>
      </c>
      <c r="D32" s="21"/>
    </row>
  </sheetData>
  <sheetProtection formatCells="0" formatColumns="0" formatRows="0" insertColumns="0" insertRows="0" insertHyperlinks="0" deleteColumns="0" deleteRows="0" sort="0" autoFilter="0" pivotTables="0"/>
  <mergeCells count="7">
    <mergeCell ref="A32:B32"/>
    <mergeCell ref="A31:B31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95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0" customWidth="1"/>
    <col min="4" max="4" width="35" customWidth="1"/>
    <col min="5" max="256" width="8.83203125" customWidth="1"/>
  </cols>
  <sheetData>
    <row r="1" spans="1:4" ht="19" x14ac:dyDescent="0.25">
      <c r="B1" s="149" t="s">
        <v>16</v>
      </c>
      <c r="C1" s="149"/>
      <c r="D1" s="149"/>
    </row>
    <row r="2" spans="1:4" ht="19" x14ac:dyDescent="0.25">
      <c r="B2" s="149" t="s">
        <v>17</v>
      </c>
      <c r="C2" s="149"/>
      <c r="D2" s="149"/>
    </row>
    <row r="3" spans="1:4" ht="18" customHeight="1" x14ac:dyDescent="0.25">
      <c r="C3" s="39"/>
      <c r="D3" s="5"/>
    </row>
    <row r="4" spans="1:4" ht="19" x14ac:dyDescent="0.2">
      <c r="B4" s="150" t="s">
        <v>31</v>
      </c>
      <c r="C4" s="150"/>
      <c r="D4" s="150"/>
    </row>
    <row r="5" spans="1:4" ht="19" x14ac:dyDescent="0.2">
      <c r="B5" s="150" t="s">
        <v>82</v>
      </c>
      <c r="C5" s="150"/>
      <c r="D5" s="150"/>
    </row>
    <row r="6" spans="1:4" ht="19" x14ac:dyDescent="0.25">
      <c r="C6" s="151"/>
      <c r="D6" s="151"/>
    </row>
    <row r="8" spans="1:4" s="45" customFormat="1" ht="32" x14ac:dyDescent="0.2">
      <c r="A8" s="78" t="s">
        <v>14</v>
      </c>
      <c r="B8" s="79" t="s">
        <v>20</v>
      </c>
      <c r="C8" s="80" t="s">
        <v>7</v>
      </c>
      <c r="D8" s="81" t="s">
        <v>29</v>
      </c>
    </row>
    <row r="9" spans="1:4" x14ac:dyDescent="0.2">
      <c r="A9" s="96">
        <v>43423.696736111</v>
      </c>
      <c r="B9" s="96">
        <v>43454</v>
      </c>
      <c r="C9" s="111">
        <v>300</v>
      </c>
      <c r="D9" s="97" t="s">
        <v>75</v>
      </c>
    </row>
    <row r="10" spans="1:4" x14ac:dyDescent="0.2">
      <c r="A10" s="96">
        <v>43423.704189814998</v>
      </c>
      <c r="B10" s="96">
        <v>43454</v>
      </c>
      <c r="C10" s="111">
        <v>200</v>
      </c>
      <c r="D10" s="97" t="s">
        <v>76</v>
      </c>
    </row>
    <row r="11" spans="1:4" x14ac:dyDescent="0.2">
      <c r="A11" s="96">
        <v>43423.850960648</v>
      </c>
      <c r="B11" s="96">
        <v>43454</v>
      </c>
      <c r="C11" s="111">
        <v>1000</v>
      </c>
      <c r="D11" s="97" t="s">
        <v>77</v>
      </c>
    </row>
    <row r="12" spans="1:4" x14ac:dyDescent="0.2">
      <c r="A12" s="96">
        <v>43423.9</v>
      </c>
      <c r="B12" s="96">
        <v>43454</v>
      </c>
      <c r="C12" s="111">
        <v>20</v>
      </c>
      <c r="D12" s="97" t="s">
        <v>73</v>
      </c>
    </row>
    <row r="13" spans="1:4" x14ac:dyDescent="0.2">
      <c r="A13" s="96">
        <v>43425.612974536998</v>
      </c>
      <c r="B13" s="96">
        <v>43454</v>
      </c>
      <c r="C13" s="111">
        <v>64</v>
      </c>
      <c r="D13" s="97" t="s">
        <v>72</v>
      </c>
    </row>
    <row r="14" spans="1:4" x14ac:dyDescent="0.2">
      <c r="A14" s="96">
        <v>43427.396481481002</v>
      </c>
      <c r="B14" s="96">
        <v>43454</v>
      </c>
      <c r="C14" s="111">
        <v>5</v>
      </c>
      <c r="D14" s="97" t="s">
        <v>73</v>
      </c>
    </row>
    <row r="15" spans="1:4" x14ac:dyDescent="0.2">
      <c r="A15" s="96">
        <v>43429.071168980998</v>
      </c>
      <c r="B15" s="96">
        <v>43454</v>
      </c>
      <c r="C15" s="111">
        <v>500</v>
      </c>
      <c r="D15" s="97" t="s">
        <v>78</v>
      </c>
    </row>
    <row r="16" spans="1:4" x14ac:dyDescent="0.2">
      <c r="A16" s="96">
        <v>43431.464363425999</v>
      </c>
      <c r="B16" s="96">
        <v>43454</v>
      </c>
      <c r="C16" s="111">
        <v>300</v>
      </c>
      <c r="D16" s="97" t="s">
        <v>74</v>
      </c>
    </row>
    <row r="17" spans="1:4" x14ac:dyDescent="0.2">
      <c r="A17" s="96">
        <v>43431.537499999999</v>
      </c>
      <c r="B17" s="96">
        <v>43454</v>
      </c>
      <c r="C17" s="111">
        <v>20</v>
      </c>
      <c r="D17" s="97" t="s">
        <v>73</v>
      </c>
    </row>
    <row r="18" spans="1:4" x14ac:dyDescent="0.2">
      <c r="A18" s="96">
        <v>43431.879849536999</v>
      </c>
      <c r="B18" s="96">
        <v>43454</v>
      </c>
      <c r="C18" s="111">
        <v>100</v>
      </c>
      <c r="D18" s="97" t="s">
        <v>79</v>
      </c>
    </row>
    <row r="19" spans="1:4" x14ac:dyDescent="0.2">
      <c r="A19" s="96">
        <v>43432.514016203997</v>
      </c>
      <c r="B19" s="96">
        <v>43454</v>
      </c>
      <c r="C19" s="111">
        <v>100</v>
      </c>
      <c r="D19" s="97" t="s">
        <v>71</v>
      </c>
    </row>
    <row r="20" spans="1:4" x14ac:dyDescent="0.2">
      <c r="A20" s="96">
        <v>43432.515104167003</v>
      </c>
      <c r="B20" s="96">
        <v>43454</v>
      </c>
      <c r="C20" s="111">
        <v>100</v>
      </c>
      <c r="D20" s="97" t="s">
        <v>71</v>
      </c>
    </row>
    <row r="21" spans="1:4" x14ac:dyDescent="0.2">
      <c r="A21" s="96">
        <v>43433.224791667002</v>
      </c>
      <c r="B21" s="96">
        <v>43454</v>
      </c>
      <c r="C21" s="111">
        <v>20</v>
      </c>
      <c r="D21" s="97" t="s">
        <v>73</v>
      </c>
    </row>
    <row r="22" spans="1:4" x14ac:dyDescent="0.2">
      <c r="A22" s="96">
        <v>43434.716087963003</v>
      </c>
      <c r="B22" s="96">
        <v>43454</v>
      </c>
      <c r="C22" s="111">
        <v>500</v>
      </c>
      <c r="D22" s="97" t="s">
        <v>80</v>
      </c>
    </row>
    <row r="23" spans="1:4" x14ac:dyDescent="0.2">
      <c r="A23" s="90">
        <v>43437.478576389003</v>
      </c>
      <c r="B23" s="96">
        <v>43454</v>
      </c>
      <c r="C23" s="115">
        <v>20</v>
      </c>
      <c r="D23" s="112" t="s">
        <v>73</v>
      </c>
    </row>
    <row r="24" spans="1:4" x14ac:dyDescent="0.2">
      <c r="A24" s="90">
        <v>43438.682766204001</v>
      </c>
      <c r="B24" s="96">
        <v>43454</v>
      </c>
      <c r="C24" s="115">
        <v>100</v>
      </c>
      <c r="D24" s="112" t="s">
        <v>76</v>
      </c>
    </row>
    <row r="25" spans="1:4" x14ac:dyDescent="0.2">
      <c r="A25" s="90">
        <v>43439.589918981001</v>
      </c>
      <c r="B25" s="96">
        <v>43454</v>
      </c>
      <c r="C25" s="115">
        <v>40</v>
      </c>
      <c r="D25" s="112" t="s">
        <v>415</v>
      </c>
    </row>
    <row r="26" spans="1:4" x14ac:dyDescent="0.2">
      <c r="A26" s="90">
        <v>43439.724120370003</v>
      </c>
      <c r="B26" s="96">
        <v>43454</v>
      </c>
      <c r="C26" s="115">
        <v>300</v>
      </c>
      <c r="D26" s="112" t="s">
        <v>416</v>
      </c>
    </row>
    <row r="27" spans="1:4" x14ac:dyDescent="0.2">
      <c r="A27" s="90">
        <v>43439.838680556</v>
      </c>
      <c r="B27" s="96">
        <v>43454</v>
      </c>
      <c r="C27" s="115">
        <v>50</v>
      </c>
      <c r="D27" s="112" t="s">
        <v>417</v>
      </c>
    </row>
    <row r="28" spans="1:4" x14ac:dyDescent="0.2">
      <c r="A28" s="90">
        <v>43440.644826388998</v>
      </c>
      <c r="B28" s="96">
        <v>43454</v>
      </c>
      <c r="C28" s="115">
        <v>300</v>
      </c>
      <c r="D28" s="112" t="s">
        <v>418</v>
      </c>
    </row>
    <row r="29" spans="1:4" x14ac:dyDescent="0.2">
      <c r="A29" s="90">
        <v>43440.656076389001</v>
      </c>
      <c r="B29" s="96">
        <v>43454</v>
      </c>
      <c r="C29" s="115">
        <v>300</v>
      </c>
      <c r="D29" s="112" t="s">
        <v>418</v>
      </c>
    </row>
    <row r="30" spans="1:4" x14ac:dyDescent="0.2">
      <c r="A30" s="90">
        <v>43441.770462963003</v>
      </c>
      <c r="B30" s="96">
        <v>43454</v>
      </c>
      <c r="C30" s="115">
        <v>300</v>
      </c>
      <c r="D30" s="112" t="s">
        <v>419</v>
      </c>
    </row>
    <row r="31" spans="1:4" x14ac:dyDescent="0.2">
      <c r="A31" s="90">
        <v>43441.822881943997</v>
      </c>
      <c r="B31" s="96">
        <v>43454</v>
      </c>
      <c r="C31" s="115">
        <v>100</v>
      </c>
      <c r="D31" s="112" t="s">
        <v>420</v>
      </c>
    </row>
    <row r="32" spans="1:4" x14ac:dyDescent="0.2">
      <c r="A32" s="90">
        <v>43442.675925926</v>
      </c>
      <c r="B32" s="96">
        <v>43454</v>
      </c>
      <c r="C32" s="115">
        <v>100</v>
      </c>
      <c r="D32" s="112" t="s">
        <v>421</v>
      </c>
    </row>
    <row r="33" spans="1:4" x14ac:dyDescent="0.2">
      <c r="A33" s="90">
        <v>43442.722129629998</v>
      </c>
      <c r="B33" s="96">
        <v>43454</v>
      </c>
      <c r="C33" s="115">
        <v>100</v>
      </c>
      <c r="D33" s="112" t="s">
        <v>422</v>
      </c>
    </row>
    <row r="34" spans="1:4" x14ac:dyDescent="0.2">
      <c r="A34" s="90">
        <v>43443.081759259003</v>
      </c>
      <c r="B34" s="96">
        <v>43454</v>
      </c>
      <c r="C34" s="115">
        <v>200</v>
      </c>
      <c r="D34" s="112" t="s">
        <v>423</v>
      </c>
    </row>
    <row r="35" spans="1:4" x14ac:dyDescent="0.2">
      <c r="A35" s="90">
        <v>43443.694849537002</v>
      </c>
      <c r="B35" s="96">
        <v>43454</v>
      </c>
      <c r="C35" s="115">
        <v>50</v>
      </c>
      <c r="D35" s="112" t="s">
        <v>424</v>
      </c>
    </row>
    <row r="36" spans="1:4" x14ac:dyDescent="0.2">
      <c r="A36" s="90">
        <v>43443.825717592998</v>
      </c>
      <c r="B36" s="96">
        <v>43454</v>
      </c>
      <c r="C36" s="115">
        <v>300</v>
      </c>
      <c r="D36" s="112" t="s">
        <v>425</v>
      </c>
    </row>
    <row r="37" spans="1:4" x14ac:dyDescent="0.2">
      <c r="A37" s="90">
        <v>43444.289479166997</v>
      </c>
      <c r="B37" s="96">
        <v>43454</v>
      </c>
      <c r="C37" s="115">
        <v>20</v>
      </c>
      <c r="D37" s="112" t="s">
        <v>426</v>
      </c>
    </row>
    <row r="38" spans="1:4" x14ac:dyDescent="0.2">
      <c r="A38" s="90">
        <v>43444.325937499998</v>
      </c>
      <c r="B38" s="96">
        <v>43454</v>
      </c>
      <c r="C38" s="115">
        <v>500</v>
      </c>
      <c r="D38" s="112" t="s">
        <v>427</v>
      </c>
    </row>
    <row r="39" spans="1:4" x14ac:dyDescent="0.2">
      <c r="A39" s="90">
        <v>43444.389803241</v>
      </c>
      <c r="B39" s="96">
        <v>43454</v>
      </c>
      <c r="C39" s="115">
        <v>600</v>
      </c>
      <c r="D39" s="112" t="s">
        <v>428</v>
      </c>
    </row>
    <row r="40" spans="1:4" x14ac:dyDescent="0.2">
      <c r="A40" s="90">
        <v>43444.456250000003</v>
      </c>
      <c r="B40" s="96">
        <v>43454</v>
      </c>
      <c r="C40" s="115">
        <v>20</v>
      </c>
      <c r="D40" s="112" t="s">
        <v>73</v>
      </c>
    </row>
    <row r="41" spans="1:4" x14ac:dyDescent="0.2">
      <c r="A41" s="90">
        <v>43444.580775463</v>
      </c>
      <c r="B41" s="96">
        <v>43454</v>
      </c>
      <c r="C41" s="115">
        <v>200</v>
      </c>
      <c r="D41" s="112" t="s">
        <v>429</v>
      </c>
    </row>
    <row r="42" spans="1:4" x14ac:dyDescent="0.2">
      <c r="A42" s="90">
        <v>43444.586342593</v>
      </c>
      <c r="B42" s="96">
        <v>43454</v>
      </c>
      <c r="C42" s="115">
        <v>500</v>
      </c>
      <c r="D42" s="112" t="s">
        <v>430</v>
      </c>
    </row>
    <row r="43" spans="1:4" x14ac:dyDescent="0.2">
      <c r="A43" s="90">
        <v>43444.714340277998</v>
      </c>
      <c r="B43" s="96">
        <v>43454</v>
      </c>
      <c r="C43" s="115">
        <v>300</v>
      </c>
      <c r="D43" s="112" t="s">
        <v>75</v>
      </c>
    </row>
    <row r="44" spans="1:4" x14ac:dyDescent="0.2">
      <c r="A44" s="90">
        <v>43444.905243055997</v>
      </c>
      <c r="B44" s="96">
        <v>43454</v>
      </c>
      <c r="C44" s="115">
        <v>200</v>
      </c>
      <c r="D44" s="112" t="s">
        <v>431</v>
      </c>
    </row>
    <row r="45" spans="1:4" x14ac:dyDescent="0.2">
      <c r="A45" s="90">
        <v>43444.944374999999</v>
      </c>
      <c r="B45" s="96">
        <v>43454</v>
      </c>
      <c r="C45" s="115">
        <v>200</v>
      </c>
      <c r="D45" s="112" t="s">
        <v>432</v>
      </c>
    </row>
    <row r="46" spans="1:4" x14ac:dyDescent="0.2">
      <c r="A46" s="90">
        <v>43445.369305556</v>
      </c>
      <c r="B46" s="96">
        <v>43454</v>
      </c>
      <c r="C46" s="115">
        <v>150</v>
      </c>
      <c r="D46" s="112" t="s">
        <v>433</v>
      </c>
    </row>
    <row r="47" spans="1:4" x14ac:dyDescent="0.2">
      <c r="A47" s="90">
        <v>43445.381504630001</v>
      </c>
      <c r="B47" s="96">
        <v>43454</v>
      </c>
      <c r="C47" s="115">
        <v>500</v>
      </c>
      <c r="D47" s="112" t="s">
        <v>434</v>
      </c>
    </row>
    <row r="48" spans="1:4" x14ac:dyDescent="0.2">
      <c r="A48" s="90">
        <v>43445.460659721997</v>
      </c>
      <c r="B48" s="96">
        <v>43454</v>
      </c>
      <c r="C48" s="115">
        <v>30</v>
      </c>
      <c r="D48" s="112" t="s">
        <v>435</v>
      </c>
    </row>
    <row r="49" spans="1:4" x14ac:dyDescent="0.2">
      <c r="A49" s="90">
        <v>43445.494988425999</v>
      </c>
      <c r="B49" s="96">
        <v>43454</v>
      </c>
      <c r="C49" s="115">
        <v>100</v>
      </c>
      <c r="D49" s="112" t="s">
        <v>436</v>
      </c>
    </row>
    <row r="50" spans="1:4" x14ac:dyDescent="0.2">
      <c r="A50" s="90">
        <v>43445.588530093002</v>
      </c>
      <c r="B50" s="96">
        <v>43454</v>
      </c>
      <c r="C50" s="115">
        <v>100</v>
      </c>
      <c r="D50" s="112" t="s">
        <v>437</v>
      </c>
    </row>
    <row r="51" spans="1:4" x14ac:dyDescent="0.2">
      <c r="A51" s="90">
        <v>43445.774583332997</v>
      </c>
      <c r="B51" s="96">
        <v>43454</v>
      </c>
      <c r="C51" s="115">
        <v>100</v>
      </c>
      <c r="D51" s="112" t="s">
        <v>420</v>
      </c>
    </row>
    <row r="52" spans="1:4" x14ac:dyDescent="0.2">
      <c r="A52" s="90">
        <v>43446.442731481002</v>
      </c>
      <c r="B52" s="96">
        <v>43454</v>
      </c>
      <c r="C52" s="115">
        <v>300</v>
      </c>
      <c r="D52" s="112" t="s">
        <v>438</v>
      </c>
    </row>
    <row r="53" spans="1:4" x14ac:dyDescent="0.2">
      <c r="A53" s="90">
        <v>43446.567986110997</v>
      </c>
      <c r="B53" s="96">
        <v>43454</v>
      </c>
      <c r="C53" s="115">
        <v>200</v>
      </c>
      <c r="D53" s="112" t="s">
        <v>439</v>
      </c>
    </row>
    <row r="54" spans="1:4" x14ac:dyDescent="0.2">
      <c r="A54" s="90">
        <v>43446.807164352002</v>
      </c>
      <c r="B54" s="96">
        <v>43454</v>
      </c>
      <c r="C54" s="115">
        <v>100</v>
      </c>
      <c r="D54" s="112" t="s">
        <v>440</v>
      </c>
    </row>
    <row r="55" spans="1:4" x14ac:dyDescent="0.2">
      <c r="A55" s="90">
        <v>43446.827719907</v>
      </c>
      <c r="B55" s="96">
        <v>43454</v>
      </c>
      <c r="C55" s="115">
        <v>100</v>
      </c>
      <c r="D55" s="112" t="s">
        <v>441</v>
      </c>
    </row>
    <row r="56" spans="1:4" x14ac:dyDescent="0.2">
      <c r="A56" s="90">
        <v>43446.919155092997</v>
      </c>
      <c r="B56" s="96">
        <v>43454</v>
      </c>
      <c r="C56" s="115">
        <v>30</v>
      </c>
      <c r="D56" s="112" t="s">
        <v>442</v>
      </c>
    </row>
    <row r="57" spans="1:4" x14ac:dyDescent="0.2">
      <c r="A57" s="90">
        <v>43446.922962962999</v>
      </c>
      <c r="B57" s="96">
        <v>43454</v>
      </c>
      <c r="C57" s="115">
        <v>10</v>
      </c>
      <c r="D57" s="112" t="s">
        <v>443</v>
      </c>
    </row>
    <row r="58" spans="1:4" x14ac:dyDescent="0.2">
      <c r="A58" s="90">
        <v>43446.955590277998</v>
      </c>
      <c r="B58" s="96">
        <v>43454</v>
      </c>
      <c r="C58" s="115">
        <v>30</v>
      </c>
      <c r="D58" s="112" t="s">
        <v>444</v>
      </c>
    </row>
    <row r="59" spans="1:4" x14ac:dyDescent="0.2">
      <c r="A59" s="90">
        <v>43446.961793980998</v>
      </c>
      <c r="B59" s="96">
        <v>43454</v>
      </c>
      <c r="C59" s="115">
        <v>100</v>
      </c>
      <c r="D59" s="112" t="s">
        <v>445</v>
      </c>
    </row>
    <row r="60" spans="1:4" x14ac:dyDescent="0.2">
      <c r="A60" s="90">
        <v>43446.973564815002</v>
      </c>
      <c r="B60" s="96">
        <v>43454</v>
      </c>
      <c r="C60" s="115">
        <v>30</v>
      </c>
      <c r="D60" s="112" t="s">
        <v>446</v>
      </c>
    </row>
    <row r="61" spans="1:4" x14ac:dyDescent="0.2">
      <c r="A61" s="90">
        <v>43447.340659722002</v>
      </c>
      <c r="B61" s="96">
        <v>43454</v>
      </c>
      <c r="C61" s="115">
        <v>100</v>
      </c>
      <c r="D61" s="112" t="s">
        <v>447</v>
      </c>
    </row>
    <row r="62" spans="1:4" x14ac:dyDescent="0.2">
      <c r="A62" s="90">
        <v>43448.478935184998</v>
      </c>
      <c r="B62" s="96">
        <v>43454</v>
      </c>
      <c r="C62" s="115">
        <v>100</v>
      </c>
      <c r="D62" s="112" t="s">
        <v>448</v>
      </c>
    </row>
    <row r="63" spans="1:4" x14ac:dyDescent="0.2">
      <c r="A63" s="90">
        <v>43448.561759258999</v>
      </c>
      <c r="B63" s="96">
        <v>43454</v>
      </c>
      <c r="C63" s="115">
        <v>50</v>
      </c>
      <c r="D63" s="112" t="s">
        <v>449</v>
      </c>
    </row>
    <row r="64" spans="1:4" x14ac:dyDescent="0.2">
      <c r="A64" s="90">
        <v>43449.510798611002</v>
      </c>
      <c r="B64" s="96">
        <v>43454</v>
      </c>
      <c r="C64" s="115">
        <v>200</v>
      </c>
      <c r="D64" s="112" t="s">
        <v>450</v>
      </c>
    </row>
    <row r="65" spans="1:4" x14ac:dyDescent="0.2">
      <c r="A65" s="90">
        <v>43450.508402778003</v>
      </c>
      <c r="B65" s="96">
        <v>43454</v>
      </c>
      <c r="C65" s="115">
        <v>300</v>
      </c>
      <c r="D65" s="112" t="s">
        <v>451</v>
      </c>
    </row>
    <row r="66" spans="1:4" x14ac:dyDescent="0.2">
      <c r="A66" s="90">
        <v>43451.308287036998</v>
      </c>
      <c r="B66" s="96">
        <v>43454</v>
      </c>
      <c r="C66" s="115">
        <v>300</v>
      </c>
      <c r="D66" s="112" t="s">
        <v>452</v>
      </c>
    </row>
    <row r="67" spans="1:4" x14ac:dyDescent="0.2">
      <c r="A67" s="90">
        <v>43451.788865741</v>
      </c>
      <c r="B67" s="96">
        <v>43454</v>
      </c>
      <c r="C67" s="115">
        <v>200</v>
      </c>
      <c r="D67" s="112" t="s">
        <v>419</v>
      </c>
    </row>
    <row r="68" spans="1:4" x14ac:dyDescent="0.2">
      <c r="A68" s="90">
        <v>43451.802557870004</v>
      </c>
      <c r="B68" s="96">
        <v>43454</v>
      </c>
      <c r="C68" s="115">
        <v>100</v>
      </c>
      <c r="D68" s="112" t="s">
        <v>453</v>
      </c>
    </row>
    <row r="69" spans="1:4" x14ac:dyDescent="0.2">
      <c r="A69" s="90">
        <v>43453.477743055999</v>
      </c>
      <c r="B69" s="116" t="s">
        <v>387</v>
      </c>
      <c r="C69" s="115">
        <v>50</v>
      </c>
      <c r="D69" s="112" t="s">
        <v>454</v>
      </c>
    </row>
    <row r="70" spans="1:4" x14ac:dyDescent="0.2">
      <c r="A70" s="90">
        <v>43453.480150463001</v>
      </c>
      <c r="B70" s="116" t="s">
        <v>387</v>
      </c>
      <c r="C70" s="115">
        <v>50</v>
      </c>
      <c r="D70" s="112" t="s">
        <v>454</v>
      </c>
    </row>
    <row r="71" spans="1:4" x14ac:dyDescent="0.2">
      <c r="A71" s="90">
        <v>43454.630543981002</v>
      </c>
      <c r="B71" s="116" t="s">
        <v>387</v>
      </c>
      <c r="C71" s="115">
        <v>50</v>
      </c>
      <c r="D71" s="112" t="s">
        <v>455</v>
      </c>
    </row>
    <row r="72" spans="1:4" x14ac:dyDescent="0.2">
      <c r="A72" s="90">
        <v>43454.956516204002</v>
      </c>
      <c r="B72" s="116" t="s">
        <v>387</v>
      </c>
      <c r="C72" s="115">
        <v>1000</v>
      </c>
      <c r="D72" s="112" t="s">
        <v>456</v>
      </c>
    </row>
    <row r="73" spans="1:4" x14ac:dyDescent="0.2">
      <c r="A73" s="90">
        <v>43454.964525463001</v>
      </c>
      <c r="B73" s="116" t="s">
        <v>387</v>
      </c>
      <c r="C73" s="115">
        <v>37</v>
      </c>
      <c r="D73" s="112" t="s">
        <v>456</v>
      </c>
    </row>
    <row r="74" spans="1:4" x14ac:dyDescent="0.2">
      <c r="A74" s="90">
        <v>43455.750821759</v>
      </c>
      <c r="B74" s="116" t="s">
        <v>387</v>
      </c>
      <c r="C74" s="115">
        <v>300</v>
      </c>
      <c r="D74" s="112" t="s">
        <v>457</v>
      </c>
    </row>
    <row r="75" spans="1:4" x14ac:dyDescent="0.2">
      <c r="A75" s="90">
        <v>43456.651909722001</v>
      </c>
      <c r="B75" s="116" t="s">
        <v>387</v>
      </c>
      <c r="C75" s="115">
        <v>50</v>
      </c>
      <c r="D75" s="112" t="s">
        <v>458</v>
      </c>
    </row>
    <row r="76" spans="1:4" x14ac:dyDescent="0.2">
      <c r="A76" s="90">
        <v>43457.415289352</v>
      </c>
      <c r="B76" s="116" t="s">
        <v>387</v>
      </c>
      <c r="C76" s="115">
        <v>300</v>
      </c>
      <c r="D76" s="112" t="s">
        <v>75</v>
      </c>
    </row>
    <row r="77" spans="1:4" x14ac:dyDescent="0.2">
      <c r="A77" s="90">
        <v>43457.959444444001</v>
      </c>
      <c r="B77" s="116" t="s">
        <v>387</v>
      </c>
      <c r="C77" s="115">
        <v>200</v>
      </c>
      <c r="D77" s="112" t="s">
        <v>459</v>
      </c>
    </row>
    <row r="78" spans="1:4" x14ac:dyDescent="0.2">
      <c r="A78" s="90">
        <v>43458.606168981001</v>
      </c>
      <c r="B78" s="116" t="s">
        <v>387</v>
      </c>
      <c r="C78" s="115">
        <v>100</v>
      </c>
      <c r="D78" s="112" t="s">
        <v>460</v>
      </c>
    </row>
    <row r="79" spans="1:4" x14ac:dyDescent="0.2">
      <c r="A79" s="90">
        <v>43458.875625000001</v>
      </c>
      <c r="B79" s="116" t="s">
        <v>387</v>
      </c>
      <c r="C79" s="115">
        <v>967</v>
      </c>
      <c r="D79" s="112" t="s">
        <v>461</v>
      </c>
    </row>
    <row r="80" spans="1:4" x14ac:dyDescent="0.2">
      <c r="A80" s="90">
        <v>43459.08818287</v>
      </c>
      <c r="B80" s="116" t="s">
        <v>387</v>
      </c>
      <c r="C80" s="115">
        <v>25</v>
      </c>
      <c r="D80" s="112" t="s">
        <v>462</v>
      </c>
    </row>
    <row r="81" spans="1:4" x14ac:dyDescent="0.2">
      <c r="A81" s="90">
        <v>43459.878761574</v>
      </c>
      <c r="B81" s="116" t="s">
        <v>387</v>
      </c>
      <c r="C81" s="115">
        <v>70</v>
      </c>
      <c r="D81" s="112" t="s">
        <v>463</v>
      </c>
    </row>
    <row r="82" spans="1:4" x14ac:dyDescent="0.2">
      <c r="A82" s="90">
        <v>43460.162303240999</v>
      </c>
      <c r="B82" s="116" t="s">
        <v>387</v>
      </c>
      <c r="C82" s="115">
        <v>150</v>
      </c>
      <c r="D82" s="112" t="s">
        <v>464</v>
      </c>
    </row>
    <row r="83" spans="1:4" x14ac:dyDescent="0.2">
      <c r="A83" s="90">
        <v>43460.569803241</v>
      </c>
      <c r="B83" s="116" t="s">
        <v>387</v>
      </c>
      <c r="C83" s="115">
        <v>25</v>
      </c>
      <c r="D83" s="112" t="s">
        <v>465</v>
      </c>
    </row>
    <row r="84" spans="1:4" x14ac:dyDescent="0.2">
      <c r="A84" s="90">
        <v>43461.473437499997</v>
      </c>
      <c r="B84" s="116" t="s">
        <v>387</v>
      </c>
      <c r="C84" s="115">
        <v>500</v>
      </c>
      <c r="D84" s="112" t="s">
        <v>466</v>
      </c>
    </row>
    <row r="85" spans="1:4" x14ac:dyDescent="0.2">
      <c r="A85" s="90">
        <v>43461.658553241003</v>
      </c>
      <c r="B85" s="116" t="s">
        <v>387</v>
      </c>
      <c r="C85" s="115">
        <v>500</v>
      </c>
      <c r="D85" s="112" t="s">
        <v>467</v>
      </c>
    </row>
    <row r="86" spans="1:4" x14ac:dyDescent="0.2">
      <c r="A86" s="90">
        <v>43463.255856481002</v>
      </c>
      <c r="B86" s="116" t="s">
        <v>387</v>
      </c>
      <c r="C86" s="115">
        <v>100</v>
      </c>
      <c r="D86" s="112" t="s">
        <v>468</v>
      </c>
    </row>
    <row r="87" spans="1:4" x14ac:dyDescent="0.2">
      <c r="A87" s="90">
        <v>43463.624502314997</v>
      </c>
      <c r="B87" s="116" t="s">
        <v>387</v>
      </c>
      <c r="C87" s="115">
        <v>100</v>
      </c>
      <c r="D87" s="112" t="s">
        <v>469</v>
      </c>
    </row>
    <row r="88" spans="1:4" x14ac:dyDescent="0.2">
      <c r="A88" s="90">
        <v>43463.815590277998</v>
      </c>
      <c r="B88" s="116" t="s">
        <v>387</v>
      </c>
      <c r="C88" s="115">
        <v>300</v>
      </c>
      <c r="D88" s="112" t="s">
        <v>419</v>
      </c>
    </row>
    <row r="89" spans="1:4" x14ac:dyDescent="0.2">
      <c r="A89" s="90">
        <v>43464.208842592998</v>
      </c>
      <c r="B89" s="116" t="s">
        <v>387</v>
      </c>
      <c r="C89" s="115">
        <v>150</v>
      </c>
      <c r="D89" s="112" t="s">
        <v>470</v>
      </c>
    </row>
    <row r="90" spans="1:4" x14ac:dyDescent="0.2">
      <c r="A90" s="90">
        <v>43464.825983795999</v>
      </c>
      <c r="B90" s="116" t="s">
        <v>387</v>
      </c>
      <c r="C90" s="115">
        <v>300</v>
      </c>
      <c r="D90" s="112" t="s">
        <v>471</v>
      </c>
    </row>
    <row r="91" spans="1:4" x14ac:dyDescent="0.2">
      <c r="A91" s="90">
        <v>43465.027361111002</v>
      </c>
      <c r="B91" s="116" t="s">
        <v>387</v>
      </c>
      <c r="C91" s="115">
        <v>250</v>
      </c>
      <c r="D91" s="112" t="s">
        <v>472</v>
      </c>
    </row>
    <row r="92" spans="1:4" x14ac:dyDescent="0.2">
      <c r="A92" s="90">
        <v>43465.888668981002</v>
      </c>
      <c r="B92" s="116" t="s">
        <v>387</v>
      </c>
      <c r="C92" s="115">
        <v>2000</v>
      </c>
      <c r="D92" s="112" t="s">
        <v>473</v>
      </c>
    </row>
    <row r="93" spans="1:4" ht="30" customHeight="1" x14ac:dyDescent="0.2">
      <c r="A93" s="154" t="s">
        <v>28</v>
      </c>
      <c r="B93" s="155"/>
      <c r="C93" s="56">
        <f>SUM(C9:C68)-1114.72</f>
        <v>10144.280000000001</v>
      </c>
      <c r="D93" s="54"/>
    </row>
    <row r="94" spans="1:4" ht="30" customHeight="1" x14ac:dyDescent="0.2">
      <c r="A94" s="154" t="s">
        <v>43</v>
      </c>
      <c r="B94" s="155"/>
      <c r="C94" s="56">
        <f>SUM(C69:C92)-605.92</f>
        <v>6968.08</v>
      </c>
      <c r="D94" s="54"/>
    </row>
    <row r="95" spans="1:4" x14ac:dyDescent="0.2">
      <c r="C95" s="55"/>
    </row>
  </sheetData>
  <sheetProtection formatCells="0" formatColumns="0" formatRows="0" insertColumns="0" insertRows="0" insertHyperlinks="0" deleteColumns="0" deleteRows="0" sort="0" autoFilter="0" pivotTables="0"/>
  <mergeCells count="7">
    <mergeCell ref="A94:B94"/>
    <mergeCell ref="B1:D1"/>
    <mergeCell ref="B2:D2"/>
    <mergeCell ref="B4:D4"/>
    <mergeCell ref="B5:D5"/>
    <mergeCell ref="C6:D6"/>
    <mergeCell ref="A93:B93"/>
  </mergeCell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93"/>
  <sheetViews>
    <sheetView showGridLines="0" workbookViewId="0">
      <selection activeCell="A8" sqref="A8"/>
    </sheetView>
  </sheetViews>
  <sheetFormatPr baseColWidth="10" defaultRowHeight="15" x14ac:dyDescent="0.2"/>
  <cols>
    <col min="1" max="1" width="20.6640625" customWidth="1"/>
    <col min="2" max="2" width="19.1640625" customWidth="1"/>
    <col min="3" max="3" width="40.6640625" customWidth="1"/>
    <col min="4" max="4" width="89.1640625" customWidth="1"/>
    <col min="5" max="256" width="8.83203125" customWidth="1"/>
  </cols>
  <sheetData>
    <row r="1" spans="1:4" ht="19" x14ac:dyDescent="0.25">
      <c r="B1" s="149" t="s">
        <v>16</v>
      </c>
      <c r="C1" s="149"/>
      <c r="D1" s="149"/>
    </row>
    <row r="2" spans="1:4" ht="19" x14ac:dyDescent="0.25">
      <c r="B2" s="149" t="s">
        <v>17</v>
      </c>
      <c r="C2" s="149"/>
      <c r="D2" s="149"/>
    </row>
    <row r="3" spans="1:4" ht="18" customHeight="1" x14ac:dyDescent="0.25">
      <c r="B3" s="5"/>
      <c r="C3" s="5"/>
    </row>
    <row r="4" spans="1:4" ht="19" x14ac:dyDescent="0.2">
      <c r="B4" s="150" t="s">
        <v>11</v>
      </c>
      <c r="C4" s="150"/>
      <c r="D4" s="150"/>
    </row>
    <row r="5" spans="1:4" ht="19" x14ac:dyDescent="0.2">
      <c r="B5" s="150" t="s">
        <v>18</v>
      </c>
      <c r="C5" s="150"/>
      <c r="D5" s="150"/>
    </row>
    <row r="6" spans="1:4" ht="19" x14ac:dyDescent="0.25">
      <c r="B6" s="151" t="s">
        <v>97</v>
      </c>
      <c r="C6" s="151"/>
      <c r="D6" s="151"/>
    </row>
    <row r="9" spans="1:4" x14ac:dyDescent="0.2">
      <c r="A9" s="7" t="s">
        <v>0</v>
      </c>
      <c r="B9" s="25" t="s">
        <v>7</v>
      </c>
      <c r="C9" s="46" t="s">
        <v>1</v>
      </c>
      <c r="D9" s="26" t="s">
        <v>30</v>
      </c>
    </row>
    <row r="10" spans="1:4" x14ac:dyDescent="0.2">
      <c r="A10" s="163" t="s">
        <v>37</v>
      </c>
      <c r="B10" s="164"/>
      <c r="C10" s="164"/>
      <c r="D10" s="165"/>
    </row>
    <row r="11" spans="1:4" ht="16" x14ac:dyDescent="0.2">
      <c r="A11" s="93">
        <v>43436.689664351754</v>
      </c>
      <c r="B11" s="68">
        <v>1000</v>
      </c>
      <c r="C11" s="94" t="s">
        <v>535</v>
      </c>
      <c r="D11" s="131" t="s">
        <v>40</v>
      </c>
    </row>
    <row r="12" spans="1:4" ht="15" customHeight="1" x14ac:dyDescent="0.2">
      <c r="A12" s="93">
        <v>43436.691064815037</v>
      </c>
      <c r="B12" s="68">
        <v>500</v>
      </c>
      <c r="C12" s="94" t="s">
        <v>536</v>
      </c>
      <c r="D12" s="131" t="s">
        <v>40</v>
      </c>
    </row>
    <row r="13" spans="1:4" ht="15" customHeight="1" x14ac:dyDescent="0.2">
      <c r="A13" s="93">
        <v>43436.695671296213</v>
      </c>
      <c r="B13" s="68">
        <v>750</v>
      </c>
      <c r="C13" s="94" t="s">
        <v>537</v>
      </c>
      <c r="D13" s="131" t="s">
        <v>40</v>
      </c>
    </row>
    <row r="14" spans="1:4" ht="15" customHeight="1" x14ac:dyDescent="0.2">
      <c r="A14" s="93">
        <v>43436.695868055336</v>
      </c>
      <c r="B14" s="68">
        <v>300</v>
      </c>
      <c r="C14" s="94" t="s">
        <v>538</v>
      </c>
      <c r="D14" s="131" t="s">
        <v>40</v>
      </c>
    </row>
    <row r="15" spans="1:4" ht="15" customHeight="1" x14ac:dyDescent="0.2">
      <c r="A15" s="93">
        <v>43436.700833333191</v>
      </c>
      <c r="B15" s="68">
        <v>100</v>
      </c>
      <c r="C15" s="94" t="s">
        <v>539</v>
      </c>
      <c r="D15" s="131" t="s">
        <v>40</v>
      </c>
    </row>
    <row r="16" spans="1:4" ht="15" customHeight="1" x14ac:dyDescent="0.2">
      <c r="A16" s="93">
        <v>43436.701284722425</v>
      </c>
      <c r="B16" s="68">
        <v>150</v>
      </c>
      <c r="C16" s="94" t="s">
        <v>540</v>
      </c>
      <c r="D16" s="131" t="s">
        <v>40</v>
      </c>
    </row>
    <row r="17" spans="1:4" ht="15" customHeight="1" x14ac:dyDescent="0.2">
      <c r="A17" s="93">
        <v>43436.70133101847</v>
      </c>
      <c r="B17" s="68">
        <v>30</v>
      </c>
      <c r="C17" s="94" t="s">
        <v>541</v>
      </c>
      <c r="D17" s="131" t="s">
        <v>40</v>
      </c>
    </row>
    <row r="18" spans="1:4" ht="15" customHeight="1" x14ac:dyDescent="0.2">
      <c r="A18" s="93">
        <v>43436.704675925896</v>
      </c>
      <c r="B18" s="68">
        <v>500</v>
      </c>
      <c r="C18" s="94" t="s">
        <v>542</v>
      </c>
      <c r="D18" s="131" t="s">
        <v>40</v>
      </c>
    </row>
    <row r="19" spans="1:4" ht="15" customHeight="1" x14ac:dyDescent="0.2">
      <c r="A19" s="93">
        <v>43436.705000000075</v>
      </c>
      <c r="B19" s="68">
        <v>50</v>
      </c>
      <c r="C19" s="94" t="s">
        <v>543</v>
      </c>
      <c r="D19" s="131" t="s">
        <v>40</v>
      </c>
    </row>
    <row r="20" spans="1:4" ht="15" customHeight="1" x14ac:dyDescent="0.2">
      <c r="A20" s="93">
        <v>43436.710648148321</v>
      </c>
      <c r="B20" s="68">
        <v>1000</v>
      </c>
      <c r="C20" s="94" t="s">
        <v>544</v>
      </c>
      <c r="D20" s="131" t="s">
        <v>40</v>
      </c>
    </row>
    <row r="21" spans="1:4" ht="15" customHeight="1" x14ac:dyDescent="0.2">
      <c r="A21" s="93">
        <v>43437.142847222276</v>
      </c>
      <c r="B21" s="68">
        <v>500</v>
      </c>
      <c r="C21" s="94" t="s">
        <v>545</v>
      </c>
      <c r="D21" s="131" t="s">
        <v>40</v>
      </c>
    </row>
    <row r="22" spans="1:4" ht="15" customHeight="1" x14ac:dyDescent="0.2">
      <c r="A22" s="93">
        <v>43438.09082175931</v>
      </c>
      <c r="B22" s="68">
        <v>300</v>
      </c>
      <c r="C22" s="94" t="s">
        <v>546</v>
      </c>
      <c r="D22" s="131" t="s">
        <v>40</v>
      </c>
    </row>
    <row r="23" spans="1:4" ht="15" customHeight="1" x14ac:dyDescent="0.2">
      <c r="A23" s="93">
        <v>43438.093912037089</v>
      </c>
      <c r="B23" s="68">
        <v>100</v>
      </c>
      <c r="C23" s="94" t="s">
        <v>547</v>
      </c>
      <c r="D23" s="131" t="s">
        <v>40</v>
      </c>
    </row>
    <row r="24" spans="1:4" ht="15" customHeight="1" x14ac:dyDescent="0.2">
      <c r="A24" s="93">
        <v>43438.098703703843</v>
      </c>
      <c r="B24" s="68">
        <v>1100</v>
      </c>
      <c r="C24" s="94" t="s">
        <v>548</v>
      </c>
      <c r="D24" s="131" t="s">
        <v>40</v>
      </c>
    </row>
    <row r="25" spans="1:4" ht="15" customHeight="1" x14ac:dyDescent="0.2">
      <c r="A25" s="93">
        <v>43438.10511574056</v>
      </c>
      <c r="B25" s="68">
        <v>1000</v>
      </c>
      <c r="C25" s="94" t="s">
        <v>549</v>
      </c>
      <c r="D25" s="131" t="s">
        <v>40</v>
      </c>
    </row>
    <row r="26" spans="1:4" ht="15" customHeight="1" x14ac:dyDescent="0.2">
      <c r="A26" s="93">
        <v>43439.125266203657</v>
      </c>
      <c r="B26" s="68">
        <v>12425</v>
      </c>
      <c r="C26" s="94" t="s">
        <v>550</v>
      </c>
      <c r="D26" s="131" t="s">
        <v>551</v>
      </c>
    </row>
    <row r="27" spans="1:4" ht="15" customHeight="1" x14ac:dyDescent="0.2">
      <c r="A27" s="93">
        <v>43440.083055555355</v>
      </c>
      <c r="B27" s="68">
        <v>150</v>
      </c>
      <c r="C27" s="94" t="s">
        <v>552</v>
      </c>
      <c r="D27" s="131" t="s">
        <v>40</v>
      </c>
    </row>
    <row r="28" spans="1:4" ht="15" customHeight="1" x14ac:dyDescent="0.2">
      <c r="A28" s="93">
        <v>43440.086701388936</v>
      </c>
      <c r="B28" s="68">
        <v>500</v>
      </c>
      <c r="C28" s="94" t="s">
        <v>553</v>
      </c>
      <c r="D28" s="131" t="s">
        <v>554</v>
      </c>
    </row>
    <row r="29" spans="1:4" ht="15" customHeight="1" x14ac:dyDescent="0.2">
      <c r="A29" s="93">
        <v>43440.095370370429</v>
      </c>
      <c r="B29" s="68">
        <v>100</v>
      </c>
      <c r="C29" s="94" t="s">
        <v>555</v>
      </c>
      <c r="D29" s="131" t="s">
        <v>40</v>
      </c>
    </row>
    <row r="30" spans="1:4" ht="15" customHeight="1" x14ac:dyDescent="0.2">
      <c r="A30" s="93">
        <v>43440.097488426138</v>
      </c>
      <c r="B30" s="68">
        <v>100</v>
      </c>
      <c r="C30" s="94" t="s">
        <v>556</v>
      </c>
      <c r="D30" s="131" t="s">
        <v>40</v>
      </c>
    </row>
    <row r="31" spans="1:4" ht="15" customHeight="1" x14ac:dyDescent="0.2">
      <c r="A31" s="93">
        <v>43440.097986110952</v>
      </c>
      <c r="B31" s="68">
        <v>100</v>
      </c>
      <c r="C31" s="94" t="s">
        <v>557</v>
      </c>
      <c r="D31" s="131" t="s">
        <v>40</v>
      </c>
    </row>
    <row r="32" spans="1:4" ht="15" customHeight="1" x14ac:dyDescent="0.2">
      <c r="A32" s="93">
        <v>43440.101932870224</v>
      </c>
      <c r="B32" s="68">
        <v>500</v>
      </c>
      <c r="C32" s="94" t="s">
        <v>558</v>
      </c>
      <c r="D32" s="131" t="s">
        <v>40</v>
      </c>
    </row>
    <row r="33" spans="1:4" ht="15" customHeight="1" x14ac:dyDescent="0.2">
      <c r="A33" s="93">
        <v>43440.101990740746</v>
      </c>
      <c r="B33" s="68">
        <v>1320</v>
      </c>
      <c r="C33" s="94" t="s">
        <v>559</v>
      </c>
      <c r="D33" s="131" t="s">
        <v>554</v>
      </c>
    </row>
    <row r="34" spans="1:4" ht="15" customHeight="1" x14ac:dyDescent="0.2">
      <c r="A34" s="93">
        <v>43440.103587963153</v>
      </c>
      <c r="B34" s="68">
        <v>1000</v>
      </c>
      <c r="C34" s="94" t="s">
        <v>560</v>
      </c>
      <c r="D34" s="131" t="s">
        <v>40</v>
      </c>
    </row>
    <row r="35" spans="1:4" ht="15" customHeight="1" x14ac:dyDescent="0.2">
      <c r="A35" s="93">
        <v>43440.10791666666</v>
      </c>
      <c r="B35" s="68">
        <v>150</v>
      </c>
      <c r="C35" s="94" t="s">
        <v>561</v>
      </c>
      <c r="D35" s="131" t="s">
        <v>40</v>
      </c>
    </row>
    <row r="36" spans="1:4" ht="15" customHeight="1" x14ac:dyDescent="0.2">
      <c r="A36" s="93">
        <v>43441.110902777873</v>
      </c>
      <c r="B36" s="68">
        <v>1000</v>
      </c>
      <c r="C36" s="94" t="s">
        <v>562</v>
      </c>
      <c r="D36" s="131" t="s">
        <v>40</v>
      </c>
    </row>
    <row r="37" spans="1:4" ht="15" customHeight="1" x14ac:dyDescent="0.2">
      <c r="A37" s="93">
        <v>43441.114837963134</v>
      </c>
      <c r="B37" s="68">
        <v>200</v>
      </c>
      <c r="C37" s="94" t="s">
        <v>563</v>
      </c>
      <c r="D37" s="131" t="s">
        <v>40</v>
      </c>
    </row>
    <row r="38" spans="1:4" ht="15" customHeight="1" x14ac:dyDescent="0.2">
      <c r="A38" s="93">
        <v>43441.120578703936</v>
      </c>
      <c r="B38" s="68">
        <v>500</v>
      </c>
      <c r="C38" s="94" t="s">
        <v>564</v>
      </c>
      <c r="D38" s="131" t="s">
        <v>40</v>
      </c>
    </row>
    <row r="39" spans="1:4" ht="15" customHeight="1" x14ac:dyDescent="0.2">
      <c r="A39" s="93">
        <v>43441.121481481474</v>
      </c>
      <c r="B39" s="68">
        <v>200</v>
      </c>
      <c r="C39" s="94" t="s">
        <v>565</v>
      </c>
      <c r="D39" s="131" t="s">
        <v>40</v>
      </c>
    </row>
    <row r="40" spans="1:4" ht="15" customHeight="1" x14ac:dyDescent="0.2">
      <c r="A40" s="93">
        <v>43441.125023148023</v>
      </c>
      <c r="B40" s="68">
        <v>700</v>
      </c>
      <c r="C40" s="94" t="s">
        <v>566</v>
      </c>
      <c r="D40" s="131" t="s">
        <v>40</v>
      </c>
    </row>
    <row r="41" spans="1:4" ht="15" customHeight="1" x14ac:dyDescent="0.2">
      <c r="A41" s="93">
        <v>43441.126203703694</v>
      </c>
      <c r="B41" s="68">
        <v>200</v>
      </c>
      <c r="C41" s="94" t="s">
        <v>567</v>
      </c>
      <c r="D41" s="131" t="s">
        <v>40</v>
      </c>
    </row>
    <row r="42" spans="1:4" ht="15" customHeight="1" x14ac:dyDescent="0.2">
      <c r="A42" s="93">
        <v>43441.127650463022</v>
      </c>
      <c r="B42" s="68">
        <v>100</v>
      </c>
      <c r="C42" s="94" t="s">
        <v>568</v>
      </c>
      <c r="D42" s="131" t="s">
        <v>40</v>
      </c>
    </row>
    <row r="43" spans="1:4" ht="15" customHeight="1" x14ac:dyDescent="0.2">
      <c r="A43" s="93">
        <v>43443.646724537015</v>
      </c>
      <c r="B43" s="68">
        <v>150</v>
      </c>
      <c r="C43" s="94" t="s">
        <v>569</v>
      </c>
      <c r="D43" s="131" t="s">
        <v>40</v>
      </c>
    </row>
    <row r="44" spans="1:4" ht="15" customHeight="1" x14ac:dyDescent="0.2">
      <c r="A44" s="93">
        <v>43443.647210648283</v>
      </c>
      <c r="B44" s="68">
        <v>100</v>
      </c>
      <c r="C44" s="94" t="s">
        <v>570</v>
      </c>
      <c r="D44" s="131" t="s">
        <v>40</v>
      </c>
    </row>
    <row r="45" spans="1:4" ht="15" customHeight="1" x14ac:dyDescent="0.2">
      <c r="A45" s="93">
        <v>43443.647326388862</v>
      </c>
      <c r="B45" s="68">
        <v>500</v>
      </c>
      <c r="C45" s="94" t="s">
        <v>571</v>
      </c>
      <c r="D45" s="131" t="s">
        <v>40</v>
      </c>
    </row>
    <row r="46" spans="1:4" ht="15" customHeight="1" x14ac:dyDescent="0.2">
      <c r="A46" s="93">
        <v>43443.649432870559</v>
      </c>
      <c r="B46" s="68">
        <v>400</v>
      </c>
      <c r="C46" s="94" t="s">
        <v>572</v>
      </c>
      <c r="D46" s="131" t="s">
        <v>40</v>
      </c>
    </row>
    <row r="47" spans="1:4" ht="15" customHeight="1" x14ac:dyDescent="0.2">
      <c r="A47" s="93">
        <v>43443.650995370466</v>
      </c>
      <c r="B47" s="68">
        <v>500</v>
      </c>
      <c r="C47" s="94" t="s">
        <v>573</v>
      </c>
      <c r="D47" s="131" t="s">
        <v>40</v>
      </c>
    </row>
    <row r="48" spans="1:4" ht="15" customHeight="1" x14ac:dyDescent="0.2">
      <c r="A48" s="93">
        <v>43443.652106481604</v>
      </c>
      <c r="B48" s="68">
        <v>1000</v>
      </c>
      <c r="C48" s="94" t="s">
        <v>574</v>
      </c>
      <c r="D48" s="131" t="s">
        <v>40</v>
      </c>
    </row>
    <row r="49" spans="1:4" ht="15" customHeight="1" x14ac:dyDescent="0.2">
      <c r="A49" s="93">
        <v>43443.652511573862</v>
      </c>
      <c r="B49" s="68">
        <v>70</v>
      </c>
      <c r="C49" s="94" t="s">
        <v>575</v>
      </c>
      <c r="D49" s="131" t="s">
        <v>40</v>
      </c>
    </row>
    <row r="50" spans="1:4" ht="15" customHeight="1" x14ac:dyDescent="0.2">
      <c r="A50" s="93">
        <v>43443.652557870373</v>
      </c>
      <c r="B50" s="68">
        <v>150</v>
      </c>
      <c r="C50" s="94" t="s">
        <v>576</v>
      </c>
      <c r="D50" s="131" t="s">
        <v>577</v>
      </c>
    </row>
    <row r="51" spans="1:4" ht="15" customHeight="1" x14ac:dyDescent="0.2">
      <c r="A51" s="93">
        <v>43443.654525463004</v>
      </c>
      <c r="B51" s="68">
        <v>500</v>
      </c>
      <c r="C51" s="94" t="s">
        <v>578</v>
      </c>
      <c r="D51" s="131" t="s">
        <v>40</v>
      </c>
    </row>
    <row r="52" spans="1:4" ht="15" customHeight="1" x14ac:dyDescent="0.2">
      <c r="A52" s="93">
        <v>43443.657094907481</v>
      </c>
      <c r="B52" s="68">
        <v>200</v>
      </c>
      <c r="C52" s="94" t="s">
        <v>579</v>
      </c>
      <c r="D52" s="131" t="s">
        <v>40</v>
      </c>
    </row>
    <row r="53" spans="1:4" ht="15" customHeight="1" x14ac:dyDescent="0.2">
      <c r="A53" s="93">
        <v>43445.096041666809</v>
      </c>
      <c r="B53" s="68">
        <v>1000</v>
      </c>
      <c r="C53" s="94" t="s">
        <v>580</v>
      </c>
      <c r="D53" s="131" t="s">
        <v>40</v>
      </c>
    </row>
    <row r="54" spans="1:4" ht="15" customHeight="1" x14ac:dyDescent="0.2">
      <c r="A54" s="93">
        <v>43445.09800925944</v>
      </c>
      <c r="B54" s="68">
        <v>1000</v>
      </c>
      <c r="C54" s="94" t="s">
        <v>581</v>
      </c>
      <c r="D54" s="131" t="s">
        <v>40</v>
      </c>
    </row>
    <row r="55" spans="1:4" ht="15" customHeight="1" x14ac:dyDescent="0.2">
      <c r="A55" s="93">
        <v>43445.098796296399</v>
      </c>
      <c r="B55" s="68">
        <v>300</v>
      </c>
      <c r="C55" s="94" t="s">
        <v>582</v>
      </c>
      <c r="D55" s="131" t="s">
        <v>40</v>
      </c>
    </row>
    <row r="56" spans="1:4" ht="15" customHeight="1" x14ac:dyDescent="0.2">
      <c r="A56" s="93">
        <v>43445.102141203824</v>
      </c>
      <c r="B56" s="68">
        <v>500</v>
      </c>
      <c r="C56" s="94" t="s">
        <v>583</v>
      </c>
      <c r="D56" s="131" t="s">
        <v>40</v>
      </c>
    </row>
    <row r="57" spans="1:4" ht="15" customHeight="1" x14ac:dyDescent="0.2">
      <c r="A57" s="93">
        <v>43445.112164351624</v>
      </c>
      <c r="B57" s="68">
        <v>2500</v>
      </c>
      <c r="C57" s="94" t="s">
        <v>584</v>
      </c>
      <c r="D57" s="131" t="s">
        <v>585</v>
      </c>
    </row>
    <row r="58" spans="1:4" ht="15" customHeight="1" x14ac:dyDescent="0.2">
      <c r="A58" s="93">
        <v>43445.137986110989</v>
      </c>
      <c r="B58" s="68">
        <v>300</v>
      </c>
      <c r="C58" s="94" t="s">
        <v>586</v>
      </c>
      <c r="D58" s="131" t="s">
        <v>40</v>
      </c>
    </row>
    <row r="59" spans="1:4" ht="15" customHeight="1" x14ac:dyDescent="0.2">
      <c r="A59" s="93">
        <v>43445.151921296492</v>
      </c>
      <c r="B59" s="68">
        <v>50</v>
      </c>
      <c r="C59" s="94" t="s">
        <v>587</v>
      </c>
      <c r="D59" s="131" t="s">
        <v>588</v>
      </c>
    </row>
    <row r="60" spans="1:4" ht="15" customHeight="1" x14ac:dyDescent="0.2">
      <c r="A60" s="93">
        <v>43445.155405092519</v>
      </c>
      <c r="B60" s="68">
        <v>50</v>
      </c>
      <c r="C60" s="94" t="s">
        <v>589</v>
      </c>
      <c r="D60" s="131" t="s">
        <v>40</v>
      </c>
    </row>
    <row r="61" spans="1:4" ht="15" customHeight="1" x14ac:dyDescent="0.2">
      <c r="A61" s="93">
        <v>43446.078900462948</v>
      </c>
      <c r="B61" s="68">
        <v>300</v>
      </c>
      <c r="C61" s="94" t="s">
        <v>590</v>
      </c>
      <c r="D61" s="131" t="s">
        <v>588</v>
      </c>
    </row>
    <row r="62" spans="1:4" ht="15" customHeight="1" x14ac:dyDescent="0.2">
      <c r="A62" s="93">
        <v>43446.079247685149</v>
      </c>
      <c r="B62" s="68">
        <v>1000</v>
      </c>
      <c r="C62" s="94" t="s">
        <v>591</v>
      </c>
      <c r="D62" s="131" t="s">
        <v>40</v>
      </c>
    </row>
    <row r="63" spans="1:4" ht="15" customHeight="1" x14ac:dyDescent="0.2">
      <c r="A63" s="93">
        <v>43446.08025462972</v>
      </c>
      <c r="B63" s="68">
        <v>2500</v>
      </c>
      <c r="C63" s="94" t="s">
        <v>592</v>
      </c>
      <c r="D63" s="131" t="s">
        <v>40</v>
      </c>
    </row>
    <row r="64" spans="1:4" ht="15" customHeight="1" x14ac:dyDescent="0.2">
      <c r="A64" s="93">
        <v>43446.080277777743</v>
      </c>
      <c r="B64" s="68">
        <v>53</v>
      </c>
      <c r="C64" s="94" t="s">
        <v>593</v>
      </c>
      <c r="D64" s="131" t="s">
        <v>40</v>
      </c>
    </row>
    <row r="65" spans="1:4" ht="15" customHeight="1" x14ac:dyDescent="0.2">
      <c r="A65" s="93">
        <v>43446.081435185391</v>
      </c>
      <c r="B65" s="68">
        <v>500</v>
      </c>
      <c r="C65" s="94" t="s">
        <v>594</v>
      </c>
      <c r="D65" s="131" t="s">
        <v>40</v>
      </c>
    </row>
    <row r="66" spans="1:4" ht="15" customHeight="1" x14ac:dyDescent="0.2">
      <c r="A66" s="93">
        <v>43446.085011573974</v>
      </c>
      <c r="B66" s="68">
        <v>500</v>
      </c>
      <c r="C66" s="94" t="s">
        <v>595</v>
      </c>
      <c r="D66" s="131" t="s">
        <v>40</v>
      </c>
    </row>
    <row r="67" spans="1:4" ht="15" customHeight="1" x14ac:dyDescent="0.2">
      <c r="A67" s="93">
        <v>43446.086932870559</v>
      </c>
      <c r="B67" s="68">
        <v>500</v>
      </c>
      <c r="C67" s="94" t="s">
        <v>596</v>
      </c>
      <c r="D67" s="131" t="s">
        <v>40</v>
      </c>
    </row>
    <row r="68" spans="1:4" ht="15" customHeight="1" x14ac:dyDescent="0.2">
      <c r="A68" s="93">
        <v>43447.072962963022</v>
      </c>
      <c r="B68" s="68">
        <v>104.5</v>
      </c>
      <c r="C68" s="94" t="s">
        <v>597</v>
      </c>
      <c r="D68" s="131" t="s">
        <v>40</v>
      </c>
    </row>
    <row r="69" spans="1:4" ht="15" customHeight="1" x14ac:dyDescent="0.2">
      <c r="A69" s="93">
        <v>43447.073981481604</v>
      </c>
      <c r="B69" s="68">
        <v>90</v>
      </c>
      <c r="C69" s="94" t="s">
        <v>598</v>
      </c>
      <c r="D69" s="131" t="s">
        <v>40</v>
      </c>
    </row>
    <row r="70" spans="1:4" ht="15" customHeight="1" x14ac:dyDescent="0.2">
      <c r="A70" s="93">
        <v>43447.074027777649</v>
      </c>
      <c r="B70" s="68">
        <v>80</v>
      </c>
      <c r="C70" s="94" t="s">
        <v>599</v>
      </c>
      <c r="D70" s="131" t="s">
        <v>40</v>
      </c>
    </row>
    <row r="71" spans="1:4" ht="15" customHeight="1" x14ac:dyDescent="0.2">
      <c r="A71" s="93">
        <v>43447.082337962929</v>
      </c>
      <c r="B71" s="68">
        <v>500</v>
      </c>
      <c r="C71" s="94" t="s">
        <v>600</v>
      </c>
      <c r="D71" s="131" t="s">
        <v>40</v>
      </c>
    </row>
    <row r="72" spans="1:4" ht="15" customHeight="1" x14ac:dyDescent="0.2">
      <c r="A72" s="93">
        <v>43447.085659722332</v>
      </c>
      <c r="B72" s="68">
        <v>500</v>
      </c>
      <c r="C72" s="94" t="s">
        <v>558</v>
      </c>
      <c r="D72" s="131" t="s">
        <v>40</v>
      </c>
    </row>
    <row r="73" spans="1:4" ht="15" customHeight="1" x14ac:dyDescent="0.2">
      <c r="A73" s="93">
        <v>43447.089166666847</v>
      </c>
      <c r="B73" s="68">
        <v>150</v>
      </c>
      <c r="C73" s="94" t="s">
        <v>561</v>
      </c>
      <c r="D73" s="131" t="s">
        <v>40</v>
      </c>
    </row>
    <row r="74" spans="1:4" ht="15" customHeight="1" x14ac:dyDescent="0.2">
      <c r="A74" s="93">
        <v>43448.076736111194</v>
      </c>
      <c r="B74" s="68">
        <v>100</v>
      </c>
      <c r="C74" s="94" t="s">
        <v>601</v>
      </c>
      <c r="D74" s="131" t="s">
        <v>40</v>
      </c>
    </row>
    <row r="75" spans="1:4" ht="15" customHeight="1" x14ac:dyDescent="0.2">
      <c r="A75" s="93">
        <v>43448.078912036959</v>
      </c>
      <c r="B75" s="68">
        <v>50</v>
      </c>
      <c r="C75" s="94" t="s">
        <v>602</v>
      </c>
      <c r="D75" s="131" t="s">
        <v>40</v>
      </c>
    </row>
    <row r="76" spans="1:4" ht="15" customHeight="1" x14ac:dyDescent="0.2">
      <c r="A76" s="93">
        <v>43448.087974537164</v>
      </c>
      <c r="B76" s="68">
        <v>500</v>
      </c>
      <c r="C76" s="94" t="s">
        <v>603</v>
      </c>
      <c r="D76" s="131" t="s">
        <v>40</v>
      </c>
    </row>
    <row r="77" spans="1:4" ht="15" customHeight="1" x14ac:dyDescent="0.2">
      <c r="A77" s="93">
        <v>43448.0887384261</v>
      </c>
      <c r="B77" s="68">
        <v>100</v>
      </c>
      <c r="C77" s="94" t="s">
        <v>604</v>
      </c>
      <c r="D77" s="131" t="s">
        <v>40</v>
      </c>
    </row>
    <row r="78" spans="1:4" ht="15" customHeight="1" x14ac:dyDescent="0.2">
      <c r="A78" s="93">
        <v>43448.09053240763</v>
      </c>
      <c r="B78" s="68">
        <v>250</v>
      </c>
      <c r="C78" s="94" t="s">
        <v>605</v>
      </c>
      <c r="D78" s="131" t="s">
        <v>40</v>
      </c>
    </row>
    <row r="79" spans="1:4" ht="15" customHeight="1" x14ac:dyDescent="0.2">
      <c r="A79" s="93">
        <v>43448.094050926156</v>
      </c>
      <c r="B79" s="68">
        <v>50</v>
      </c>
      <c r="C79" s="94" t="s">
        <v>606</v>
      </c>
      <c r="D79" s="131" t="s">
        <v>40</v>
      </c>
    </row>
    <row r="80" spans="1:4" ht="15" customHeight="1" x14ac:dyDescent="0.2">
      <c r="A80" s="93">
        <v>43448.099733796436</v>
      </c>
      <c r="B80" s="68">
        <v>300</v>
      </c>
      <c r="C80" s="94" t="s">
        <v>607</v>
      </c>
      <c r="D80" s="131" t="s">
        <v>40</v>
      </c>
    </row>
    <row r="81" spans="1:4" ht="15" customHeight="1" x14ac:dyDescent="0.2">
      <c r="A81" s="93">
        <v>43450.52406249987</v>
      </c>
      <c r="B81" s="68">
        <v>500</v>
      </c>
      <c r="C81" s="94" t="s">
        <v>608</v>
      </c>
      <c r="D81" s="131" t="s">
        <v>40</v>
      </c>
    </row>
    <row r="82" spans="1:4" ht="15" customHeight="1" x14ac:dyDescent="0.2">
      <c r="A82" s="93">
        <v>43450.53091435181</v>
      </c>
      <c r="B82" s="68">
        <v>100</v>
      </c>
      <c r="C82" s="94" t="s">
        <v>609</v>
      </c>
      <c r="D82" s="131" t="s">
        <v>40</v>
      </c>
    </row>
    <row r="83" spans="1:4" ht="15" customHeight="1" x14ac:dyDescent="0.2">
      <c r="A83" s="93">
        <v>43450.53446759237</v>
      </c>
      <c r="B83" s="68">
        <v>30</v>
      </c>
      <c r="C83" s="94" t="s">
        <v>610</v>
      </c>
      <c r="D83" s="131" t="s">
        <v>40</v>
      </c>
    </row>
    <row r="84" spans="1:4" ht="15" customHeight="1" x14ac:dyDescent="0.2">
      <c r="A84" s="93">
        <v>43450.534872685093</v>
      </c>
      <c r="B84" s="68">
        <v>100</v>
      </c>
      <c r="C84" s="94" t="s">
        <v>611</v>
      </c>
      <c r="D84" s="131" t="s">
        <v>40</v>
      </c>
    </row>
    <row r="85" spans="1:4" ht="15" customHeight="1" x14ac:dyDescent="0.2">
      <c r="A85" s="93">
        <v>43450.53973379638</v>
      </c>
      <c r="B85" s="68">
        <v>300</v>
      </c>
      <c r="C85" s="94" t="s">
        <v>612</v>
      </c>
      <c r="D85" s="131" t="s">
        <v>40</v>
      </c>
    </row>
    <row r="86" spans="1:4" ht="15" customHeight="1" x14ac:dyDescent="0.2">
      <c r="A86" s="93">
        <v>43450.540370370261</v>
      </c>
      <c r="B86" s="68">
        <v>1000</v>
      </c>
      <c r="C86" s="94" t="s">
        <v>613</v>
      </c>
      <c r="D86" s="131" t="s">
        <v>40</v>
      </c>
    </row>
    <row r="87" spans="1:4" ht="15" customHeight="1" x14ac:dyDescent="0.2">
      <c r="A87" s="93">
        <v>43450.54298611125</v>
      </c>
      <c r="B87" s="68">
        <v>67</v>
      </c>
      <c r="C87" s="94" t="s">
        <v>101</v>
      </c>
      <c r="D87" s="131" t="s">
        <v>40</v>
      </c>
    </row>
    <row r="88" spans="1:4" ht="15" customHeight="1" x14ac:dyDescent="0.2">
      <c r="A88" s="93">
        <v>43450.547013889067</v>
      </c>
      <c r="B88" s="68">
        <v>1000</v>
      </c>
      <c r="C88" s="94" t="s">
        <v>614</v>
      </c>
      <c r="D88" s="131" t="s">
        <v>40</v>
      </c>
    </row>
    <row r="89" spans="1:4" ht="15" customHeight="1" x14ac:dyDescent="0.2">
      <c r="A89" s="93">
        <v>43450.54721064819</v>
      </c>
      <c r="B89" s="68">
        <v>100</v>
      </c>
      <c r="C89" s="94" t="s">
        <v>615</v>
      </c>
      <c r="D89" s="131" t="s">
        <v>40</v>
      </c>
    </row>
    <row r="90" spans="1:4" ht="15" customHeight="1" x14ac:dyDescent="0.2">
      <c r="A90" s="93">
        <v>43450.550555555616</v>
      </c>
      <c r="B90" s="68">
        <v>500</v>
      </c>
      <c r="C90" s="94" t="s">
        <v>616</v>
      </c>
      <c r="D90" s="131" t="s">
        <v>158</v>
      </c>
    </row>
    <row r="91" spans="1:4" ht="15" customHeight="1" x14ac:dyDescent="0.2">
      <c r="A91" s="93">
        <v>43450.55076388875</v>
      </c>
      <c r="B91" s="68">
        <v>100</v>
      </c>
      <c r="C91" s="94" t="s">
        <v>617</v>
      </c>
      <c r="D91" s="131" t="s">
        <v>40</v>
      </c>
    </row>
    <row r="92" spans="1:4" ht="15" customHeight="1" x14ac:dyDescent="0.2">
      <c r="A92" s="93">
        <v>43450.551539351698</v>
      </c>
      <c r="B92" s="68">
        <v>8600</v>
      </c>
      <c r="C92" s="94" t="s">
        <v>618</v>
      </c>
      <c r="D92" s="131" t="s">
        <v>40</v>
      </c>
    </row>
    <row r="93" spans="1:4" ht="15" customHeight="1" x14ac:dyDescent="0.2">
      <c r="A93" s="93">
        <v>43451.143449074123</v>
      </c>
      <c r="B93" s="68">
        <v>5000</v>
      </c>
      <c r="C93" s="94" t="s">
        <v>619</v>
      </c>
      <c r="D93" s="131" t="s">
        <v>40</v>
      </c>
    </row>
    <row r="94" spans="1:4" ht="15" customHeight="1" x14ac:dyDescent="0.2">
      <c r="A94" s="93">
        <v>43451.173263888806</v>
      </c>
      <c r="B94" s="68">
        <v>50</v>
      </c>
      <c r="C94" s="94" t="s">
        <v>620</v>
      </c>
      <c r="D94" s="131" t="s">
        <v>158</v>
      </c>
    </row>
    <row r="95" spans="1:4" ht="15" customHeight="1" x14ac:dyDescent="0.2">
      <c r="A95" s="93">
        <v>43452.121423610952</v>
      </c>
      <c r="B95" s="68">
        <v>450</v>
      </c>
      <c r="C95" s="94" t="s">
        <v>621</v>
      </c>
      <c r="D95" s="131" t="s">
        <v>40</v>
      </c>
    </row>
    <row r="96" spans="1:4" ht="15" customHeight="1" x14ac:dyDescent="0.2">
      <c r="A96" s="93">
        <v>43452.122858796269</v>
      </c>
      <c r="B96" s="68">
        <v>500</v>
      </c>
      <c r="C96" s="94" t="s">
        <v>573</v>
      </c>
      <c r="D96" s="131" t="s">
        <v>40</v>
      </c>
    </row>
    <row r="97" spans="1:4" ht="15" customHeight="1" x14ac:dyDescent="0.2">
      <c r="A97" s="93">
        <v>43452.134814814664</v>
      </c>
      <c r="B97" s="68">
        <v>50</v>
      </c>
      <c r="C97" s="94" t="s">
        <v>622</v>
      </c>
      <c r="D97" s="131" t="s">
        <v>158</v>
      </c>
    </row>
    <row r="98" spans="1:4" ht="15" customHeight="1" x14ac:dyDescent="0.2">
      <c r="A98" s="93">
        <v>43453.095983796287</v>
      </c>
      <c r="B98" s="68">
        <v>500</v>
      </c>
      <c r="C98" s="94" t="s">
        <v>599</v>
      </c>
      <c r="D98" s="131" t="s">
        <v>40</v>
      </c>
    </row>
    <row r="99" spans="1:4" ht="15" customHeight="1" x14ac:dyDescent="0.2">
      <c r="A99" s="93">
        <v>43453.100752315018</v>
      </c>
      <c r="B99" s="68">
        <v>26</v>
      </c>
      <c r="C99" s="94" t="s">
        <v>623</v>
      </c>
      <c r="D99" s="131" t="s">
        <v>40</v>
      </c>
    </row>
    <row r="100" spans="1:4" ht="15" customHeight="1" x14ac:dyDescent="0.2">
      <c r="A100" s="93">
        <v>43453.104733796325</v>
      </c>
      <c r="B100" s="68">
        <v>1000</v>
      </c>
      <c r="C100" s="94" t="s">
        <v>624</v>
      </c>
      <c r="D100" s="131" t="s">
        <v>40</v>
      </c>
    </row>
    <row r="101" spans="1:4" ht="15" customHeight="1" x14ac:dyDescent="0.2">
      <c r="A101" s="93">
        <v>43454.105937500019</v>
      </c>
      <c r="B101" s="68">
        <v>500</v>
      </c>
      <c r="C101" s="94" t="s">
        <v>558</v>
      </c>
      <c r="D101" s="131" t="s">
        <v>40</v>
      </c>
    </row>
    <row r="102" spans="1:4" ht="15" customHeight="1" x14ac:dyDescent="0.2">
      <c r="A102" s="93">
        <v>43454.108935185242</v>
      </c>
      <c r="B102" s="68">
        <v>28</v>
      </c>
      <c r="C102" s="94" t="s">
        <v>625</v>
      </c>
      <c r="D102" s="131" t="s">
        <v>40</v>
      </c>
    </row>
    <row r="103" spans="1:4" ht="15" customHeight="1" x14ac:dyDescent="0.2">
      <c r="A103" s="93">
        <v>43454.119687499944</v>
      </c>
      <c r="B103" s="68">
        <v>2000</v>
      </c>
      <c r="C103" s="94" t="s">
        <v>626</v>
      </c>
      <c r="D103" s="131" t="s">
        <v>40</v>
      </c>
    </row>
    <row r="104" spans="1:4" ht="15" customHeight="1" x14ac:dyDescent="0.2">
      <c r="A104" s="93">
        <v>43454.119837963022</v>
      </c>
      <c r="B104" s="68">
        <v>150</v>
      </c>
      <c r="C104" s="94" t="s">
        <v>561</v>
      </c>
      <c r="D104" s="131" t="s">
        <v>40</v>
      </c>
    </row>
    <row r="105" spans="1:4" ht="15" customHeight="1" x14ac:dyDescent="0.2">
      <c r="A105" s="93">
        <v>43454.120266203769</v>
      </c>
      <c r="B105" s="68">
        <v>500</v>
      </c>
      <c r="C105" s="94" t="s">
        <v>627</v>
      </c>
      <c r="D105" s="131" t="s">
        <v>40</v>
      </c>
    </row>
    <row r="106" spans="1:4" ht="15" customHeight="1" x14ac:dyDescent="0.2">
      <c r="A106" s="93">
        <v>43455.081817129627</v>
      </c>
      <c r="B106" s="68">
        <v>100</v>
      </c>
      <c r="C106" s="94" t="s">
        <v>628</v>
      </c>
      <c r="D106" s="131" t="s">
        <v>40</v>
      </c>
    </row>
    <row r="107" spans="1:4" ht="15" customHeight="1" x14ac:dyDescent="0.2">
      <c r="A107" s="93">
        <v>43455.088356481399</v>
      </c>
      <c r="B107" s="68">
        <v>100</v>
      </c>
      <c r="C107" s="94" t="s">
        <v>629</v>
      </c>
      <c r="D107" s="131" t="s">
        <v>40</v>
      </c>
    </row>
    <row r="108" spans="1:4" ht="15" customHeight="1" x14ac:dyDescent="0.2">
      <c r="A108" s="93">
        <v>43455.092673610896</v>
      </c>
      <c r="B108" s="68">
        <v>400</v>
      </c>
      <c r="C108" s="94" t="s">
        <v>630</v>
      </c>
      <c r="D108" s="131" t="s">
        <v>158</v>
      </c>
    </row>
    <row r="109" spans="1:4" ht="15" customHeight="1" x14ac:dyDescent="0.2">
      <c r="A109" s="93">
        <v>43455.094629629515</v>
      </c>
      <c r="B109" s="68">
        <v>50</v>
      </c>
      <c r="C109" s="94" t="s">
        <v>631</v>
      </c>
      <c r="D109" s="131" t="s">
        <v>40</v>
      </c>
    </row>
    <row r="110" spans="1:4" ht="15" customHeight="1" x14ac:dyDescent="0.2">
      <c r="A110" s="93">
        <v>43455.096307870466</v>
      </c>
      <c r="B110" s="68">
        <v>300</v>
      </c>
      <c r="C110" s="94" t="s">
        <v>632</v>
      </c>
      <c r="D110" s="131" t="s">
        <v>40</v>
      </c>
    </row>
    <row r="111" spans="1:4" ht="15" customHeight="1" x14ac:dyDescent="0.2">
      <c r="A111" s="93">
        <v>43457.402453703806</v>
      </c>
      <c r="B111" s="68">
        <v>250</v>
      </c>
      <c r="C111" s="94" t="s">
        <v>633</v>
      </c>
      <c r="D111" s="131" t="s">
        <v>40</v>
      </c>
    </row>
    <row r="112" spans="1:4" ht="15" customHeight="1" x14ac:dyDescent="0.2">
      <c r="A112" s="93">
        <v>43457.402534722351</v>
      </c>
      <c r="B112" s="68">
        <v>1000</v>
      </c>
      <c r="C112" s="94" t="s">
        <v>634</v>
      </c>
      <c r="D112" s="131" t="s">
        <v>40</v>
      </c>
    </row>
    <row r="113" spans="1:4" ht="15" customHeight="1" x14ac:dyDescent="0.2">
      <c r="A113" s="93">
        <v>43457.405497685075</v>
      </c>
      <c r="B113" s="68">
        <v>200</v>
      </c>
      <c r="C113" s="94" t="s">
        <v>635</v>
      </c>
      <c r="D113" s="131" t="s">
        <v>40</v>
      </c>
    </row>
    <row r="114" spans="1:4" ht="15" customHeight="1" x14ac:dyDescent="0.2">
      <c r="A114" s="93">
        <v>43457.407500000205</v>
      </c>
      <c r="B114" s="68">
        <v>11</v>
      </c>
      <c r="C114" s="94" t="s">
        <v>636</v>
      </c>
      <c r="D114" s="131" t="s">
        <v>40</v>
      </c>
    </row>
    <row r="115" spans="1:4" ht="15" customHeight="1" x14ac:dyDescent="0.2">
      <c r="A115" s="93">
        <v>43457.409733796492</v>
      </c>
      <c r="B115" s="68">
        <v>1000</v>
      </c>
      <c r="C115" s="94" t="s">
        <v>637</v>
      </c>
      <c r="D115" s="131" t="s">
        <v>40</v>
      </c>
    </row>
    <row r="116" spans="1:4" ht="15" customHeight="1" x14ac:dyDescent="0.2">
      <c r="A116" s="93">
        <v>43458.119710647967</v>
      </c>
      <c r="B116" s="68">
        <v>500</v>
      </c>
      <c r="C116" s="94" t="s">
        <v>638</v>
      </c>
      <c r="D116" s="131" t="s">
        <v>40</v>
      </c>
    </row>
    <row r="117" spans="1:4" ht="15" customHeight="1" x14ac:dyDescent="0.2">
      <c r="A117" s="93">
        <v>43458.121793981642</v>
      </c>
      <c r="B117" s="68">
        <v>100</v>
      </c>
      <c r="C117" s="94" t="s">
        <v>639</v>
      </c>
      <c r="D117" s="131" t="s">
        <v>40</v>
      </c>
    </row>
    <row r="118" spans="1:4" ht="15" customHeight="1" x14ac:dyDescent="0.2">
      <c r="A118" s="93">
        <v>43458.144398148172</v>
      </c>
      <c r="B118" s="68">
        <v>100</v>
      </c>
      <c r="C118" s="94" t="s">
        <v>640</v>
      </c>
      <c r="D118" s="131" t="s">
        <v>40</v>
      </c>
    </row>
    <row r="119" spans="1:4" ht="15" customHeight="1" x14ac:dyDescent="0.2">
      <c r="A119" s="93">
        <v>43458.144918981474</v>
      </c>
      <c r="B119" s="68">
        <v>150</v>
      </c>
      <c r="C119" s="94" t="s">
        <v>641</v>
      </c>
      <c r="D119" s="131" t="s">
        <v>40</v>
      </c>
    </row>
    <row r="120" spans="1:4" ht="15" customHeight="1" x14ac:dyDescent="0.2">
      <c r="A120" s="93">
        <v>43459.148321759421</v>
      </c>
      <c r="B120" s="68">
        <v>2000</v>
      </c>
      <c r="C120" s="94" t="s">
        <v>642</v>
      </c>
      <c r="D120" s="131" t="s">
        <v>40</v>
      </c>
    </row>
    <row r="121" spans="1:4" ht="15" customHeight="1" x14ac:dyDescent="0.2">
      <c r="A121" s="93">
        <v>43459.154629629571</v>
      </c>
      <c r="B121" s="68">
        <v>100</v>
      </c>
      <c r="C121" s="94" t="s">
        <v>643</v>
      </c>
      <c r="D121" s="131" t="s">
        <v>40</v>
      </c>
    </row>
    <row r="122" spans="1:4" ht="15" customHeight="1" x14ac:dyDescent="0.2">
      <c r="A122" s="93">
        <v>43459.155092592817</v>
      </c>
      <c r="B122" s="68">
        <v>500</v>
      </c>
      <c r="C122" s="94" t="s">
        <v>644</v>
      </c>
      <c r="D122" s="131" t="s">
        <v>40</v>
      </c>
    </row>
    <row r="123" spans="1:4" ht="15" customHeight="1" x14ac:dyDescent="0.2">
      <c r="A123" s="93">
        <v>43460.116666666698</v>
      </c>
      <c r="B123" s="68">
        <v>1000</v>
      </c>
      <c r="C123" s="94" t="s">
        <v>574</v>
      </c>
      <c r="D123" s="131" t="s">
        <v>40</v>
      </c>
    </row>
    <row r="124" spans="1:4" ht="15" customHeight="1" x14ac:dyDescent="0.2">
      <c r="A124" s="93">
        <v>43460.119745370466</v>
      </c>
      <c r="B124" s="68">
        <v>1000</v>
      </c>
      <c r="C124" s="94" t="s">
        <v>645</v>
      </c>
      <c r="D124" s="131" t="s">
        <v>40</v>
      </c>
    </row>
    <row r="125" spans="1:4" ht="15" customHeight="1" x14ac:dyDescent="0.2">
      <c r="A125" s="93">
        <v>43460.122118055355</v>
      </c>
      <c r="B125" s="68">
        <v>200</v>
      </c>
      <c r="C125" s="94" t="s">
        <v>646</v>
      </c>
      <c r="D125" s="131" t="s">
        <v>40</v>
      </c>
    </row>
    <row r="126" spans="1:4" ht="15" customHeight="1" x14ac:dyDescent="0.2">
      <c r="A126" s="93">
        <v>43460.144699073862</v>
      </c>
      <c r="B126" s="68">
        <v>2500</v>
      </c>
      <c r="C126" s="94" t="s">
        <v>647</v>
      </c>
      <c r="D126" s="131" t="s">
        <v>40</v>
      </c>
    </row>
    <row r="127" spans="1:4" ht="15" customHeight="1" x14ac:dyDescent="0.2">
      <c r="A127" s="93">
        <v>43460.168356481474</v>
      </c>
      <c r="B127" s="68">
        <v>400</v>
      </c>
      <c r="C127" s="94" t="s">
        <v>648</v>
      </c>
      <c r="D127" s="131" t="s">
        <v>40</v>
      </c>
    </row>
    <row r="128" spans="1:4" ht="15" customHeight="1" x14ac:dyDescent="0.2">
      <c r="A128" s="93">
        <v>43461.083923611324</v>
      </c>
      <c r="B128" s="68">
        <v>3000</v>
      </c>
      <c r="C128" s="94" t="s">
        <v>649</v>
      </c>
      <c r="D128" s="131" t="s">
        <v>40</v>
      </c>
    </row>
    <row r="129" spans="1:4" ht="15" customHeight="1" x14ac:dyDescent="0.2">
      <c r="A129" s="93">
        <v>43461.08640046278</v>
      </c>
      <c r="B129" s="68">
        <v>1000</v>
      </c>
      <c r="C129" s="94" t="s">
        <v>560</v>
      </c>
      <c r="D129" s="131" t="s">
        <v>40</v>
      </c>
    </row>
    <row r="130" spans="1:4" ht="15" customHeight="1" x14ac:dyDescent="0.2">
      <c r="A130" s="93">
        <v>43461.095428240951</v>
      </c>
      <c r="B130" s="68">
        <v>100</v>
      </c>
      <c r="C130" s="94" t="s">
        <v>650</v>
      </c>
      <c r="D130" s="131" t="s">
        <v>40</v>
      </c>
    </row>
    <row r="131" spans="1:4" ht="15" customHeight="1" x14ac:dyDescent="0.2">
      <c r="A131" s="93">
        <v>43461.126805555541</v>
      </c>
      <c r="B131" s="68">
        <v>500</v>
      </c>
      <c r="C131" s="94" t="s">
        <v>558</v>
      </c>
      <c r="D131" s="131" t="s">
        <v>40</v>
      </c>
    </row>
    <row r="132" spans="1:4" ht="15" customHeight="1" x14ac:dyDescent="0.2">
      <c r="A132" s="93">
        <v>43461.126840277575</v>
      </c>
      <c r="B132" s="68">
        <v>150</v>
      </c>
      <c r="C132" s="94" t="s">
        <v>561</v>
      </c>
      <c r="D132" s="131" t="s">
        <v>40</v>
      </c>
    </row>
    <row r="133" spans="1:4" ht="15" customHeight="1" x14ac:dyDescent="0.2">
      <c r="A133" s="93">
        <v>43462.100914351642</v>
      </c>
      <c r="B133" s="68">
        <v>100</v>
      </c>
      <c r="C133" s="94" t="s">
        <v>651</v>
      </c>
      <c r="D133" s="131" t="s">
        <v>40</v>
      </c>
    </row>
    <row r="134" spans="1:4" ht="15" customHeight="1" x14ac:dyDescent="0.2">
      <c r="A134" s="93">
        <v>43462.109224536922</v>
      </c>
      <c r="B134" s="68">
        <v>750</v>
      </c>
      <c r="C134" s="94" t="s">
        <v>537</v>
      </c>
      <c r="D134" s="131" t="s">
        <v>40</v>
      </c>
    </row>
    <row r="135" spans="1:4" ht="15" customHeight="1" x14ac:dyDescent="0.2">
      <c r="A135" s="93">
        <v>43462.157245370559</v>
      </c>
      <c r="B135" s="68">
        <v>750</v>
      </c>
      <c r="C135" s="94" t="s">
        <v>652</v>
      </c>
      <c r="D135" s="131" t="s">
        <v>60</v>
      </c>
    </row>
    <row r="136" spans="1:4" ht="15" customHeight="1" x14ac:dyDescent="0.2">
      <c r="A136" s="93">
        <v>43463.075243055355</v>
      </c>
      <c r="B136" s="68">
        <v>50</v>
      </c>
      <c r="C136" s="94" t="s">
        <v>653</v>
      </c>
      <c r="D136" s="131" t="s">
        <v>40</v>
      </c>
    </row>
    <row r="137" spans="1:4" ht="15" customHeight="1" x14ac:dyDescent="0.2">
      <c r="A137" s="93">
        <v>43463.100000000093</v>
      </c>
      <c r="B137" s="68">
        <v>1000</v>
      </c>
      <c r="C137" s="94" t="s">
        <v>654</v>
      </c>
      <c r="D137" s="131" t="s">
        <v>40</v>
      </c>
    </row>
    <row r="138" spans="1:4" ht="15" customHeight="1" x14ac:dyDescent="0.2">
      <c r="A138" s="93">
        <v>43463.124976851977</v>
      </c>
      <c r="B138" s="68">
        <v>500</v>
      </c>
      <c r="C138" s="94" t="s">
        <v>655</v>
      </c>
      <c r="D138" s="131" t="s">
        <v>40</v>
      </c>
    </row>
    <row r="139" spans="1:4" ht="15" customHeight="1" x14ac:dyDescent="0.2">
      <c r="A139" s="93">
        <v>43463.12842592597</v>
      </c>
      <c r="B139" s="68">
        <v>11800</v>
      </c>
      <c r="C139" s="94" t="s">
        <v>618</v>
      </c>
      <c r="D139" s="131" t="s">
        <v>40</v>
      </c>
    </row>
    <row r="140" spans="1:4" ht="15" customHeight="1" x14ac:dyDescent="0.2">
      <c r="A140" s="93">
        <v>43463.131215277594</v>
      </c>
      <c r="B140" s="68">
        <v>500</v>
      </c>
      <c r="C140" s="94" t="s">
        <v>656</v>
      </c>
      <c r="D140" s="131" t="s">
        <v>40</v>
      </c>
    </row>
    <row r="141" spans="1:4" ht="15" customHeight="1" x14ac:dyDescent="0.2">
      <c r="A141" s="93">
        <v>43463.131678240839</v>
      </c>
      <c r="B141" s="68">
        <v>100</v>
      </c>
      <c r="C141" s="94" t="s">
        <v>657</v>
      </c>
      <c r="D141" s="131" t="s">
        <v>40</v>
      </c>
    </row>
    <row r="142" spans="1:4" ht="15" customHeight="1" x14ac:dyDescent="0.2">
      <c r="A142" s="93">
        <v>43464.147962962743</v>
      </c>
      <c r="B142" s="68">
        <v>100</v>
      </c>
      <c r="C142" s="94" t="s">
        <v>658</v>
      </c>
      <c r="D142" s="131" t="s">
        <v>40</v>
      </c>
    </row>
    <row r="143" spans="1:4" ht="15" customHeight="1" x14ac:dyDescent="0.2">
      <c r="A143" s="93">
        <v>43464.153715277556</v>
      </c>
      <c r="B143" s="68">
        <v>1000</v>
      </c>
      <c r="C143" s="94" t="s">
        <v>659</v>
      </c>
      <c r="D143" s="131" t="s">
        <v>40</v>
      </c>
    </row>
    <row r="144" spans="1:4" ht="15" customHeight="1" x14ac:dyDescent="0.2">
      <c r="A144" s="93">
        <v>43464.163749999832</v>
      </c>
      <c r="B144" s="68">
        <v>7000</v>
      </c>
      <c r="C144" s="94" t="s">
        <v>660</v>
      </c>
      <c r="D144" s="131" t="s">
        <v>40</v>
      </c>
    </row>
    <row r="145" spans="1:4" ht="15" customHeight="1" x14ac:dyDescent="0.2">
      <c r="A145" s="93">
        <v>43464.169189814944</v>
      </c>
      <c r="B145" s="68">
        <v>1000</v>
      </c>
      <c r="C145" s="94" t="s">
        <v>560</v>
      </c>
      <c r="D145" s="131" t="s">
        <v>40</v>
      </c>
    </row>
    <row r="146" spans="1:4" ht="15" customHeight="1" x14ac:dyDescent="0.2">
      <c r="A146" s="93">
        <v>43464.17350694444</v>
      </c>
      <c r="B146" s="68">
        <v>500</v>
      </c>
      <c r="C146" s="94" t="s">
        <v>661</v>
      </c>
      <c r="D146" s="131" t="s">
        <v>40</v>
      </c>
    </row>
    <row r="147" spans="1:4" x14ac:dyDescent="0.2">
      <c r="A147" s="160" t="s">
        <v>45</v>
      </c>
      <c r="B147" s="161"/>
      <c r="C147" s="161"/>
      <c r="D147" s="162"/>
    </row>
    <row r="148" spans="1:4" s="134" customFormat="1" x14ac:dyDescent="0.2">
      <c r="A148" s="132">
        <v>43437</v>
      </c>
      <c r="B148" s="133">
        <v>5191.7</v>
      </c>
      <c r="C148" s="166" t="s">
        <v>669</v>
      </c>
      <c r="D148" s="166"/>
    </row>
    <row r="149" spans="1:4" s="134" customFormat="1" x14ac:dyDescent="0.2">
      <c r="A149" s="132">
        <v>43437</v>
      </c>
      <c r="B149" s="133">
        <v>7146.5</v>
      </c>
      <c r="C149" s="166" t="s">
        <v>670</v>
      </c>
      <c r="D149" s="166"/>
    </row>
    <row r="150" spans="1:4" s="134" customFormat="1" x14ac:dyDescent="0.2">
      <c r="A150" s="132">
        <v>43437</v>
      </c>
      <c r="B150" s="133">
        <v>7027</v>
      </c>
      <c r="C150" s="166" t="s">
        <v>671</v>
      </c>
      <c r="D150" s="166"/>
    </row>
    <row r="151" spans="1:4" s="134" customFormat="1" x14ac:dyDescent="0.2">
      <c r="A151" s="132">
        <v>43437</v>
      </c>
      <c r="B151" s="133">
        <v>13852</v>
      </c>
      <c r="C151" s="166" t="s">
        <v>672</v>
      </c>
      <c r="D151" s="166"/>
    </row>
    <row r="152" spans="1:4" s="134" customFormat="1" x14ac:dyDescent="0.2">
      <c r="A152" s="132">
        <v>43437</v>
      </c>
      <c r="B152" s="133">
        <v>2960</v>
      </c>
      <c r="C152" s="166" t="s">
        <v>673</v>
      </c>
      <c r="D152" s="166"/>
    </row>
    <row r="153" spans="1:4" s="134" customFormat="1" x14ac:dyDescent="0.2">
      <c r="A153" s="132">
        <v>43437</v>
      </c>
      <c r="B153" s="133">
        <v>42.8</v>
      </c>
      <c r="C153" s="166" t="s">
        <v>674</v>
      </c>
      <c r="D153" s="166"/>
    </row>
    <row r="154" spans="1:4" s="134" customFormat="1" x14ac:dyDescent="0.2">
      <c r="A154" s="132">
        <v>43445</v>
      </c>
      <c r="B154" s="133">
        <v>3482.9</v>
      </c>
      <c r="C154" s="166" t="s">
        <v>675</v>
      </c>
      <c r="D154" s="166"/>
    </row>
    <row r="155" spans="1:4" s="134" customFormat="1" x14ac:dyDescent="0.2">
      <c r="A155" s="132">
        <v>43445</v>
      </c>
      <c r="B155" s="133">
        <v>9050</v>
      </c>
      <c r="C155" s="166" t="s">
        <v>676</v>
      </c>
      <c r="D155" s="166"/>
    </row>
    <row r="156" spans="1:4" s="134" customFormat="1" x14ac:dyDescent="0.2">
      <c r="A156" s="132">
        <v>43445</v>
      </c>
      <c r="B156" s="133">
        <v>4212.5</v>
      </c>
      <c r="C156" s="166" t="s">
        <v>677</v>
      </c>
      <c r="D156" s="166"/>
    </row>
    <row r="157" spans="1:4" s="134" customFormat="1" x14ac:dyDescent="0.2">
      <c r="A157" s="132">
        <v>43445</v>
      </c>
      <c r="B157" s="133">
        <v>5120</v>
      </c>
      <c r="C157" s="166" t="s">
        <v>678</v>
      </c>
      <c r="D157" s="166"/>
    </row>
    <row r="158" spans="1:4" s="134" customFormat="1" x14ac:dyDescent="0.2">
      <c r="A158" s="132">
        <v>43445</v>
      </c>
      <c r="B158" s="133">
        <v>3030</v>
      </c>
      <c r="C158" s="166" t="s">
        <v>679</v>
      </c>
      <c r="D158" s="166"/>
    </row>
    <row r="159" spans="1:4" s="134" customFormat="1" x14ac:dyDescent="0.2">
      <c r="A159" s="132">
        <v>43445</v>
      </c>
      <c r="B159" s="133">
        <v>3454.6</v>
      </c>
      <c r="C159" s="166" t="s">
        <v>680</v>
      </c>
      <c r="D159" s="166"/>
    </row>
    <row r="160" spans="1:4" s="134" customFormat="1" x14ac:dyDescent="0.2">
      <c r="A160" s="132">
        <v>43445</v>
      </c>
      <c r="B160" s="133">
        <v>8000</v>
      </c>
      <c r="C160" s="166" t="s">
        <v>674</v>
      </c>
      <c r="D160" s="166"/>
    </row>
    <row r="161" spans="1:5" s="134" customFormat="1" x14ac:dyDescent="0.2">
      <c r="A161" s="132">
        <v>43451</v>
      </c>
      <c r="B161" s="133">
        <v>12450</v>
      </c>
      <c r="C161" s="166" t="s">
        <v>681</v>
      </c>
      <c r="D161" s="166"/>
    </row>
    <row r="162" spans="1:5" s="134" customFormat="1" x14ac:dyDescent="0.2">
      <c r="A162" s="132">
        <v>43451</v>
      </c>
      <c r="B162" s="133">
        <v>7973</v>
      </c>
      <c r="C162" s="166" t="s">
        <v>682</v>
      </c>
      <c r="D162" s="166"/>
    </row>
    <row r="163" spans="1:5" s="134" customFormat="1" x14ac:dyDescent="0.2">
      <c r="A163" s="132">
        <v>43451</v>
      </c>
      <c r="B163" s="133">
        <v>3150</v>
      </c>
      <c r="C163" s="166" t="s">
        <v>683</v>
      </c>
      <c r="D163" s="166"/>
    </row>
    <row r="164" spans="1:5" s="134" customFormat="1" x14ac:dyDescent="0.2">
      <c r="A164" s="132">
        <v>43451</v>
      </c>
      <c r="B164" s="133">
        <v>277</v>
      </c>
      <c r="C164" s="166" t="s">
        <v>684</v>
      </c>
      <c r="D164" s="166"/>
    </row>
    <row r="165" spans="1:5" s="134" customFormat="1" x14ac:dyDescent="0.2">
      <c r="A165" s="132">
        <v>43455</v>
      </c>
      <c r="B165" s="133">
        <v>3200</v>
      </c>
      <c r="C165" s="166" t="s">
        <v>685</v>
      </c>
      <c r="D165" s="166"/>
    </row>
    <row r="166" spans="1:5" s="134" customFormat="1" x14ac:dyDescent="0.2">
      <c r="A166" s="132">
        <v>43455</v>
      </c>
      <c r="B166" s="133">
        <v>9000</v>
      </c>
      <c r="C166" s="166" t="s">
        <v>686</v>
      </c>
      <c r="D166" s="166"/>
    </row>
    <row r="167" spans="1:5" s="134" customFormat="1" x14ac:dyDescent="0.2">
      <c r="A167" s="132">
        <v>43455</v>
      </c>
      <c r="B167" s="133">
        <v>3600</v>
      </c>
      <c r="C167" s="166" t="s">
        <v>687</v>
      </c>
      <c r="D167" s="166"/>
    </row>
    <row r="168" spans="1:5" s="134" customFormat="1" x14ac:dyDescent="0.2">
      <c r="A168" s="132">
        <v>43455</v>
      </c>
      <c r="B168" s="133">
        <v>8000</v>
      </c>
      <c r="C168" s="159" t="s">
        <v>688</v>
      </c>
      <c r="D168" s="159"/>
    </row>
    <row r="169" spans="1:5" s="134" customFormat="1" x14ac:dyDescent="0.2">
      <c r="A169" s="132">
        <v>43463</v>
      </c>
      <c r="B169" s="133">
        <v>2605.6</v>
      </c>
      <c r="C169" s="159" t="s">
        <v>689</v>
      </c>
      <c r="D169" s="159"/>
    </row>
    <row r="170" spans="1:5" s="134" customFormat="1" x14ac:dyDescent="0.2">
      <c r="A170" s="132">
        <v>43463</v>
      </c>
      <c r="B170" s="133">
        <v>552</v>
      </c>
      <c r="C170" s="159" t="s">
        <v>690</v>
      </c>
      <c r="D170" s="159"/>
    </row>
    <row r="171" spans="1:5" s="134" customFormat="1" x14ac:dyDescent="0.2">
      <c r="A171" s="132">
        <v>43463</v>
      </c>
      <c r="B171" s="133">
        <v>2129.1</v>
      </c>
      <c r="C171" s="159" t="s">
        <v>691</v>
      </c>
      <c r="D171" s="159"/>
    </row>
    <row r="172" spans="1:5" s="134" customFormat="1" x14ac:dyDescent="0.2">
      <c r="A172" s="132">
        <v>43463</v>
      </c>
      <c r="B172" s="133">
        <v>1250</v>
      </c>
      <c r="C172" s="159" t="s">
        <v>692</v>
      </c>
      <c r="D172" s="159"/>
    </row>
    <row r="173" spans="1:5" s="134" customFormat="1" x14ac:dyDescent="0.2">
      <c r="A173" s="132">
        <v>43463</v>
      </c>
      <c r="B173" s="133">
        <v>2370.9</v>
      </c>
      <c r="C173" s="159" t="s">
        <v>693</v>
      </c>
      <c r="D173" s="159"/>
    </row>
    <row r="174" spans="1:5" s="134" customFormat="1" x14ac:dyDescent="0.2">
      <c r="A174" s="132">
        <v>43463</v>
      </c>
      <c r="B174" s="133">
        <v>3154.8</v>
      </c>
      <c r="C174" s="159" t="s">
        <v>694</v>
      </c>
      <c r="D174" s="159"/>
    </row>
    <row r="175" spans="1:5" s="134" customFormat="1" x14ac:dyDescent="0.2">
      <c r="A175" s="132">
        <v>43463</v>
      </c>
      <c r="B175" s="133">
        <v>79.569999999999993</v>
      </c>
      <c r="C175" s="159" t="s">
        <v>674</v>
      </c>
      <c r="D175" s="159"/>
    </row>
    <row r="176" spans="1:5" ht="15" customHeight="1" x14ac:dyDescent="0.2">
      <c r="A176" s="156" t="s">
        <v>57</v>
      </c>
      <c r="B176" s="157"/>
      <c r="C176" s="157"/>
      <c r="D176" s="158"/>
      <c r="E176" s="88"/>
    </row>
    <row r="177" spans="1:4" x14ac:dyDescent="0.2">
      <c r="A177" s="93">
        <v>43440.120254629757</v>
      </c>
      <c r="B177" s="103">
        <v>29.04</v>
      </c>
      <c r="C177" s="174" t="s">
        <v>40</v>
      </c>
      <c r="D177" s="175"/>
    </row>
    <row r="178" spans="1:4" x14ac:dyDescent="0.2">
      <c r="A178" s="93">
        <v>43445.157766203862</v>
      </c>
      <c r="B178" s="103">
        <v>21867.119999999999</v>
      </c>
      <c r="C178" s="174" t="s">
        <v>662</v>
      </c>
      <c r="D178" s="175"/>
    </row>
    <row r="179" spans="1:4" x14ac:dyDescent="0.2">
      <c r="A179" s="93">
        <v>43446.143877314869</v>
      </c>
      <c r="B179" s="103">
        <v>4065.6</v>
      </c>
      <c r="C179" s="174" t="s">
        <v>663</v>
      </c>
      <c r="D179" s="175"/>
    </row>
    <row r="180" spans="1:4" ht="15" customHeight="1" x14ac:dyDescent="0.2">
      <c r="A180" s="93">
        <v>43449.125185185112</v>
      </c>
      <c r="B180" s="103">
        <v>14287.68</v>
      </c>
      <c r="C180" s="174" t="s">
        <v>664</v>
      </c>
      <c r="D180" s="175"/>
    </row>
    <row r="181" spans="1:4" x14ac:dyDescent="0.2">
      <c r="A181" s="93">
        <v>43450.280763888732</v>
      </c>
      <c r="B181" s="103">
        <v>4210.8</v>
      </c>
      <c r="C181" s="172" t="s">
        <v>665</v>
      </c>
      <c r="D181" s="172"/>
    </row>
    <row r="182" spans="1:4" x14ac:dyDescent="0.2">
      <c r="A182" s="93">
        <v>43454.126226851717</v>
      </c>
      <c r="B182" s="103">
        <v>2642.64</v>
      </c>
      <c r="C182" s="172" t="s">
        <v>666</v>
      </c>
      <c r="D182" s="172"/>
    </row>
    <row r="183" spans="1:4" x14ac:dyDescent="0.2">
      <c r="A183" s="93">
        <v>43455.114965277724</v>
      </c>
      <c r="B183" s="103">
        <v>7976.32</v>
      </c>
      <c r="C183" s="172" t="s">
        <v>667</v>
      </c>
      <c r="D183" s="172"/>
    </row>
    <row r="184" spans="1:4" x14ac:dyDescent="0.2">
      <c r="A184" s="93">
        <v>43456.128958333284</v>
      </c>
      <c r="B184" s="103">
        <v>8566.7999999999993</v>
      </c>
      <c r="C184" s="172" t="s">
        <v>668</v>
      </c>
      <c r="D184" s="172"/>
    </row>
    <row r="185" spans="1:4" ht="15" customHeight="1" x14ac:dyDescent="0.2">
      <c r="A185" s="169" t="s">
        <v>38</v>
      </c>
      <c r="B185" s="170"/>
      <c r="C185" s="170"/>
      <c r="D185" s="171"/>
    </row>
    <row r="186" spans="1:4" ht="15" customHeight="1" x14ac:dyDescent="0.2">
      <c r="A186" s="93">
        <v>43437.798518518452</v>
      </c>
      <c r="B186" s="103">
        <v>52338</v>
      </c>
      <c r="C186" s="167" t="s">
        <v>506</v>
      </c>
      <c r="D186" s="168"/>
    </row>
    <row r="187" spans="1:4" ht="15" customHeight="1" x14ac:dyDescent="0.2">
      <c r="A187" s="93">
        <v>43441.801689814776</v>
      </c>
      <c r="B187" s="103">
        <v>437483.2</v>
      </c>
      <c r="C187" s="167" t="s">
        <v>507</v>
      </c>
      <c r="D187" s="168"/>
    </row>
    <row r="188" spans="1:4" ht="15" customHeight="1" x14ac:dyDescent="0.2">
      <c r="A188" s="93">
        <v>43441.891446759459</v>
      </c>
      <c r="B188" s="68">
        <v>1075590</v>
      </c>
      <c r="C188" s="173" t="s">
        <v>505</v>
      </c>
      <c r="D188" s="168"/>
    </row>
    <row r="189" spans="1:4" ht="15" customHeight="1" x14ac:dyDescent="0.2">
      <c r="A189" s="93">
        <v>43447.504571759142</v>
      </c>
      <c r="B189" s="128">
        <v>529602</v>
      </c>
      <c r="C189" s="167" t="s">
        <v>508</v>
      </c>
      <c r="D189" s="168"/>
    </row>
    <row r="190" spans="1:4" ht="15" customHeight="1" x14ac:dyDescent="0.2">
      <c r="A190" s="129">
        <v>43452.571122684982</v>
      </c>
      <c r="B190" s="130">
        <v>213238.99</v>
      </c>
      <c r="C190" s="167" t="s">
        <v>509</v>
      </c>
      <c r="D190" s="168"/>
    </row>
    <row r="191" spans="1:4" ht="15" customHeight="1" x14ac:dyDescent="0.2">
      <c r="A191" s="7" t="s">
        <v>2</v>
      </c>
      <c r="B191" s="27">
        <f>SUM(B186:B190,B148:B175,B177:B184,B11:B146)-B188</f>
        <v>1537704.6599999997</v>
      </c>
      <c r="C191" s="27"/>
      <c r="D191" s="28"/>
    </row>
    <row r="193" spans="3:3" ht="15" customHeight="1" x14ac:dyDescent="0.2">
      <c r="C193" s="53"/>
    </row>
  </sheetData>
  <sheetProtection formatCells="0" formatColumns="0" formatRows="0" insertColumns="0" insertRows="0" insertHyperlinks="0" deleteColumns="0" deleteRows="0" sort="0" autoFilter="0" pivotTables="0"/>
  <mergeCells count="50">
    <mergeCell ref="C164:D164"/>
    <mergeCell ref="C165:D165"/>
    <mergeCell ref="C166:D166"/>
    <mergeCell ref="C167:D167"/>
    <mergeCell ref="C173:D173"/>
    <mergeCell ref="C174:D174"/>
    <mergeCell ref="C158:D158"/>
    <mergeCell ref="C159:D159"/>
    <mergeCell ref="C160:D160"/>
    <mergeCell ref="C161:D161"/>
    <mergeCell ref="C162:D162"/>
    <mergeCell ref="C171:D171"/>
    <mergeCell ref="C168:D168"/>
    <mergeCell ref="C169:D169"/>
    <mergeCell ref="C170:D170"/>
    <mergeCell ref="C163:D163"/>
    <mergeCell ref="C152:D152"/>
    <mergeCell ref="C153:D153"/>
    <mergeCell ref="C154:D154"/>
    <mergeCell ref="C155:D155"/>
    <mergeCell ref="C156:D156"/>
    <mergeCell ref="C157:D157"/>
    <mergeCell ref="C188:D188"/>
    <mergeCell ref="C177:D177"/>
    <mergeCell ref="C178:D178"/>
    <mergeCell ref="C179:D179"/>
    <mergeCell ref="C180:D180"/>
    <mergeCell ref="C181:D181"/>
    <mergeCell ref="C182:D182"/>
    <mergeCell ref="C183:D183"/>
    <mergeCell ref="C148:D148"/>
    <mergeCell ref="C190:D190"/>
    <mergeCell ref="C187:D187"/>
    <mergeCell ref="C189:D189"/>
    <mergeCell ref="C186:D186"/>
    <mergeCell ref="A185:D185"/>
    <mergeCell ref="C149:D149"/>
    <mergeCell ref="C150:D150"/>
    <mergeCell ref="C151:D151"/>
    <mergeCell ref="C184:D184"/>
    <mergeCell ref="A176:D176"/>
    <mergeCell ref="C172:D172"/>
    <mergeCell ref="C175:D175"/>
    <mergeCell ref="B1:D1"/>
    <mergeCell ref="B2:D2"/>
    <mergeCell ref="B4:D4"/>
    <mergeCell ref="B5:D5"/>
    <mergeCell ref="B6:D6"/>
    <mergeCell ref="A147:D147"/>
    <mergeCell ref="A10:D10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СБ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A M</cp:lastModifiedBy>
  <cp:lastPrinted>2016-06-08T12:01:02Z</cp:lastPrinted>
  <dcterms:created xsi:type="dcterms:W3CDTF">2019-01-23T08:15:34Z</dcterms:created>
  <dcterms:modified xsi:type="dcterms:W3CDTF">2019-01-23T08:15:35Z</dcterms:modified>
</cp:coreProperties>
</file>