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ownloads/"/>
    </mc:Choice>
  </mc:AlternateContent>
  <xr:revisionPtr revIDLastSave="0" documentId="8_{9697A6C1-C2C1-5347-85BF-8043B26940C5}" xr6:coauthVersionLast="33" xr6:coauthVersionMax="33" xr10:uidLastSave="{00000000-0000-0000-0000-000000000000}"/>
  <bookViews>
    <workbookView xWindow="28000" yWindow="16000" windowWidth="10000" windowHeight="736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79017" refMode="R1C1"/>
</workbook>
</file>

<file path=xl/calcChain.xml><?xml version="1.0" encoding="utf-8"?>
<calcChain xmlns="http://schemas.openxmlformats.org/spreadsheetml/2006/main">
  <c r="C20" i="1" l="1"/>
  <c r="D18" i="6"/>
  <c r="C13" i="1"/>
  <c r="C270" i="13"/>
  <c r="C12" i="1" s="1"/>
  <c r="C11" i="1" s="1"/>
  <c r="C27" i="1" s="1"/>
  <c r="C271" i="13"/>
  <c r="C18" i="8"/>
  <c r="C17" i="8"/>
  <c r="C14" i="1"/>
  <c r="C30" i="10"/>
  <c r="C29" i="10"/>
  <c r="C15" i="1"/>
  <c r="C87" i="11"/>
  <c r="C86" i="11"/>
  <c r="C16" i="1"/>
  <c r="C25" i="1"/>
  <c r="C24" i="1"/>
  <c r="C22" i="1"/>
  <c r="C21" i="1"/>
  <c r="C19" i="1" s="1"/>
  <c r="D19" i="6"/>
  <c r="B161" i="5"/>
  <c r="C17" i="1"/>
  <c r="B74" i="4"/>
  <c r="C23" i="1"/>
</calcChain>
</file>

<file path=xl/sharedStrings.xml><?xml version="1.0" encoding="utf-8"?>
<sst xmlns="http://schemas.openxmlformats.org/spreadsheetml/2006/main" count="1253" uniqueCount="561">
  <si>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</si>
  <si>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</si>
  <si>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</si>
  <si>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</si>
  <si>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</si>
  <si>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</si>
  <si>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</si>
  <si>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</si>
  <si>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</si>
  <si>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</si>
  <si>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</si>
  <si>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</si>
  <si>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</si>
  <si>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</si>
  <si>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</si>
  <si>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</si>
  <si>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</si>
  <si>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</si>
  <si>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</si>
  <si>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</si>
  <si>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</si>
  <si>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</si>
  <si>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</si>
  <si>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</si>
  <si>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</si>
  <si>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</si>
  <si>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</si>
  <si>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</si>
  <si>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</si>
  <si>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</si>
  <si>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</si>
  <si>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</si>
  <si>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</si>
  <si>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</si>
  <si>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</si>
  <si>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</si>
  <si>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</si>
  <si>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</si>
  <si>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</si>
  <si>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</si>
  <si>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</si>
  <si>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 xml:space="preserve">Пожертвование от БФ "Нужна помощь" в рамках благотворительной программы "Нужна помощь" </t>
  </si>
  <si>
    <t>ANNA SHMIDT</t>
  </si>
  <si>
    <t>YURIY KRASIKOV</t>
  </si>
  <si>
    <t>ANNA PAVLOVSKAYA</t>
  </si>
  <si>
    <t>OLGA NEDOSEKINA</t>
  </si>
  <si>
    <t>YULIYA BALITSKAYA</t>
  </si>
  <si>
    <t>ALEXANDRA GROMOVA</t>
  </si>
  <si>
    <t>ALEXEY LOPATCHENKO</t>
  </si>
  <si>
    <t>T.KONSTANTINOVA</t>
  </si>
  <si>
    <t>TATIANA FEDOTOVA</t>
  </si>
  <si>
    <t>V. OKHOTNITSKAYA</t>
  </si>
  <si>
    <t>ELENA PILYUGINA</t>
  </si>
  <si>
    <t>ANNA KURGAN</t>
  </si>
  <si>
    <t>KABALENOV ALEXANDER</t>
  </si>
  <si>
    <t>NATALYA SHAVARINA</t>
  </si>
  <si>
    <t>ANNA KOTOVA</t>
  </si>
  <si>
    <t>NATALIA GUKASYAN</t>
  </si>
  <si>
    <t>TATIANA BALTUTIS</t>
  </si>
  <si>
    <t>EKATERINA GORBATENKO</t>
  </si>
  <si>
    <t>ANNA PETRENKO</t>
  </si>
  <si>
    <t>EVGENIYA VOLNOVA</t>
  </si>
  <si>
    <t>VALERIA ARISTOVA</t>
  </si>
  <si>
    <t>ELENA VALEVSKAYA</t>
  </si>
  <si>
    <t>SVETLANA AVALIANI</t>
  </si>
  <si>
    <t>DUBIKOVA ELENA</t>
  </si>
  <si>
    <t>EKATERINA ANTONYUK</t>
  </si>
  <si>
    <t>ELENA DAVYDOVA</t>
  </si>
  <si>
    <t>SVETLANA LOGASHKINA</t>
  </si>
  <si>
    <t>ALEKSANDRA SOKOLOVA</t>
  </si>
  <si>
    <t>500,00 RUB</t>
  </si>
  <si>
    <t>Ожидается зачисление на р/сч за вычетом комиссии</t>
  </si>
  <si>
    <t>4344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</si>
  <si>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</si>
  <si>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</si>
  <si>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</si>
  <si>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</si>
  <si>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Благотворительное пожертвование на лечение кота Васи</t>
  </si>
  <si>
    <t>Сумма,
 руб.</t>
  </si>
  <si>
    <t>ELENA FEDORENKO</t>
  </si>
  <si>
    <t>VALERIYA RYAZANTSEVA</t>
  </si>
  <si>
    <t>NATALYA YAKUNINA</t>
  </si>
  <si>
    <t>EKATERINA IVANOVA</t>
  </si>
  <si>
    <t>DZHULIYA SHARMEN</t>
  </si>
  <si>
    <t>YULIYA KOCHEROVA</t>
  </si>
  <si>
    <t>MOMENTUM R</t>
  </si>
  <si>
    <t>DARIA RYAZANTSEVA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</si>
  <si>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</si>
  <si>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</si>
  <si>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</si>
  <si>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Оплата за вет. услуги - лечение собаки Сони в вет. клинике "Биоконтроль"</t>
  </si>
  <si>
    <t>Благотворительное пожертвование на лечение собаки Сони</t>
  </si>
  <si>
    <t>IRINA LAKTYUSHINA</t>
  </si>
  <si>
    <t>DANIIL KHIZOV</t>
  </si>
  <si>
    <t>KONSTANTIN LARIONOV</t>
  </si>
  <si>
    <t>NATALIA SYSOEVA</t>
  </si>
  <si>
    <t>ALEXEY KOMAROV</t>
  </si>
  <si>
    <t>YULIYA CHEREPANOVA</t>
  </si>
  <si>
    <t>VLADISLAV KURENKOV</t>
  </si>
  <si>
    <t>SVETLANA SAVELYEVA</t>
  </si>
  <si>
    <t>BALAKAEVA YULIA</t>
  </si>
  <si>
    <t>4427</t>
  </si>
  <si>
    <t xml:space="preserve">Благотворительные пожертвования, собранные на портале dobro.mail.ru в рамках проекта "Довезти бездомных собак и кошек до ветеринара" </t>
  </si>
  <si>
    <t>Благотворительное пожертвование на лечение собаки Персика</t>
  </si>
  <si>
    <t>ELLA ATABEKOVA</t>
  </si>
  <si>
    <t>VLADISLAV MARCHENKO</t>
  </si>
  <si>
    <t>FAINA RAYGORODSKAYA</t>
  </si>
  <si>
    <t>EVGENIY GUSEV</t>
  </si>
  <si>
    <t>ANNA KAZAKOVA</t>
  </si>
  <si>
    <t>IRINA KURNOSOVA</t>
  </si>
  <si>
    <t>ELENA GROMOVA</t>
  </si>
  <si>
    <t>MARIIA SAPRONOVA</t>
  </si>
  <si>
    <t>ALEKSANDR PLETNEV</t>
  </si>
  <si>
    <t>300,00 RUB</t>
  </si>
  <si>
    <t>100,00 RUB</t>
  </si>
  <si>
    <t>1600</t>
  </si>
  <si>
    <t>Оплата за вет. услуги - лечение собаки Гретты в вет. клинике "Биоконтроль"</t>
  </si>
  <si>
    <t>Программа "Школа зооволонтера", реализуемая на средства, полученные из бюджета г. Москвы (субсидия)</t>
  </si>
  <si>
    <t>Программа "Мобильное приложение Помощник Рэй"</t>
  </si>
  <si>
    <t>GALINA NIFONTOVA</t>
  </si>
  <si>
    <t>SKAKOVSKAYA MARIYA</t>
  </si>
  <si>
    <t>ELENA ZUEVA</t>
  </si>
  <si>
    <t>OLGA FEDOSKINA</t>
  </si>
  <si>
    <t>ULYANA CHERVYAKOVA</t>
  </si>
  <si>
    <t>JULIA TSYMBALYUK</t>
  </si>
  <si>
    <t>EKATERINA KEVORKOVA</t>
  </si>
  <si>
    <t>NATALIA GRAKHANTSEVA</t>
  </si>
  <si>
    <t>SERGEY BONDAREV</t>
  </si>
  <si>
    <t>YULIYA MAKAROVA</t>
  </si>
  <si>
    <t>EKATERINA SKOBEYKO</t>
  </si>
  <si>
    <t>OLESYA VAYMER</t>
  </si>
  <si>
    <t>Благотворительное пожертвование на лечение кота Вениамина</t>
  </si>
  <si>
    <t>KRI</t>
  </si>
  <si>
    <t>DARIA LABKOVSKAYA</t>
  </si>
  <si>
    <t>LENA LENINA</t>
  </si>
  <si>
    <t>PAVEL TIMOFEEV</t>
  </si>
  <si>
    <t>EKATERINA GORBATIKOVA</t>
  </si>
  <si>
    <t>ALINA BONDARENKO</t>
  </si>
  <si>
    <t>ANNA RAKOVICH-NAKHIMOVA</t>
  </si>
  <si>
    <t>IVAN KOZLOV</t>
  </si>
  <si>
    <t>INESSA ROCHEVA</t>
  </si>
  <si>
    <t>ANTONINA KUZNETSOVA</t>
  </si>
  <si>
    <t>MARINA PETUKHOVA</t>
  </si>
  <si>
    <t>ANNA YURCHENKO</t>
  </si>
  <si>
    <t>IRINA GALUSTYAN</t>
  </si>
  <si>
    <t>EKATERINA EGOROVA</t>
  </si>
  <si>
    <t>Надежда</t>
  </si>
  <si>
    <t>4785</t>
  </si>
  <si>
    <t xml:space="preserve">Богданова Анна </t>
  </si>
  <si>
    <t xml:space="preserve">П Анна </t>
  </si>
  <si>
    <t xml:space="preserve">Бурдина Елена </t>
  </si>
  <si>
    <t xml:space="preserve">Высоцкий Александр </t>
  </si>
  <si>
    <t>Анонимно</t>
  </si>
  <si>
    <t xml:space="preserve">Савельева Анна </t>
  </si>
  <si>
    <t xml:space="preserve">Давтян Джемма </t>
  </si>
  <si>
    <t xml:space="preserve">Волос Дмитрий </t>
  </si>
  <si>
    <t xml:space="preserve">Дагаева Ксения </t>
  </si>
  <si>
    <t xml:space="preserve">Рыжкова Наталья </t>
  </si>
  <si>
    <t xml:space="preserve">Дружинина Ирина </t>
  </si>
  <si>
    <t xml:space="preserve">Егорова Елена </t>
  </si>
  <si>
    <t xml:space="preserve">Солнцева Елена </t>
  </si>
  <si>
    <t xml:space="preserve">Шаркова Ольга </t>
  </si>
  <si>
    <t xml:space="preserve">Маркова Юлия </t>
  </si>
  <si>
    <t xml:space="preserve">Моисеева Инга </t>
  </si>
  <si>
    <t xml:space="preserve">Пыленок Кристина </t>
  </si>
  <si>
    <t xml:space="preserve">Ельшина Юлия </t>
  </si>
  <si>
    <t xml:space="preserve">Копылов Евгений </t>
  </si>
  <si>
    <t xml:space="preserve">Апол Ппро </t>
  </si>
  <si>
    <t xml:space="preserve">Дячкина Полина </t>
  </si>
  <si>
    <t xml:space="preserve">Каландархонова Любовь </t>
  </si>
  <si>
    <t xml:space="preserve">Кирсанова Анастасия </t>
  </si>
  <si>
    <t xml:space="preserve">Манушичев Станислав </t>
  </si>
  <si>
    <t>Кобелева Екатерина Евгеньевна</t>
  </si>
  <si>
    <t xml:space="preserve">Москвин Андрей </t>
  </si>
  <si>
    <t xml:space="preserve">Старых Ольга </t>
  </si>
  <si>
    <t xml:space="preserve">Карпецкая Екатерина </t>
  </si>
  <si>
    <t xml:space="preserve">О Оглушат </t>
  </si>
  <si>
    <t xml:space="preserve">Суетинов Женя </t>
  </si>
  <si>
    <t>Фирсова Ирина</t>
  </si>
  <si>
    <t xml:space="preserve">Высоцкая Анастасия </t>
  </si>
  <si>
    <t xml:space="preserve">Волкова Наталья </t>
  </si>
  <si>
    <t xml:space="preserve">Дунаева Анна </t>
  </si>
  <si>
    <t xml:space="preserve">Сергеева Марина </t>
  </si>
  <si>
    <t>Скоробогатова Ирина Борисовна</t>
  </si>
  <si>
    <t xml:space="preserve">Красавина Елена </t>
  </si>
  <si>
    <t xml:space="preserve">Наделяева Татьяна </t>
  </si>
  <si>
    <t xml:space="preserve">Семенова Анна </t>
  </si>
  <si>
    <t xml:space="preserve">Язневич Елизавета </t>
  </si>
  <si>
    <t xml:space="preserve">Рюмина Елизавета </t>
  </si>
  <si>
    <t>Иванова Ольга Алексеевна</t>
  </si>
  <si>
    <t xml:space="preserve">Иванов Вадим </t>
  </si>
  <si>
    <t>Благотворительные пожертвования через мобильный терминал</t>
  </si>
  <si>
    <t>Сапожникова Ольга</t>
  </si>
  <si>
    <t>Благотворительное пожертвование на лечение собаки Гретты</t>
  </si>
  <si>
    <t xml:space="preserve">Левина Руслана </t>
  </si>
  <si>
    <t>Мараканова Мария Владимировна</t>
  </si>
  <si>
    <t>Овчинникова Татьяна</t>
  </si>
  <si>
    <t xml:space="preserve">Гержан Елена </t>
  </si>
  <si>
    <t>ROMAN ZHUKOV</t>
  </si>
  <si>
    <t>E.KOMLICHENKO</t>
  </si>
  <si>
    <t>Благотворительное пожертвование в Фонд РЭЙ</t>
  </si>
  <si>
    <t>VASILY KURGANOV</t>
  </si>
  <si>
    <t>EKATERINA DMITROVA</t>
  </si>
  <si>
    <t>A DOSMUKHAMBETOVA</t>
  </si>
  <si>
    <t>OLGA MASHKO</t>
  </si>
  <si>
    <t>ALENA SINICKINA</t>
  </si>
  <si>
    <t>Благотворительное пожертвование на покупку будок для приюта</t>
  </si>
  <si>
    <t>SVETLANA ZHIRKOVA</t>
  </si>
  <si>
    <t>GALIYA NURTDINOVA</t>
  </si>
  <si>
    <t>SERGEY GORSHKOV</t>
  </si>
  <si>
    <t>EKATERINA ERINA</t>
  </si>
  <si>
    <t>ARSIOM RULIOU</t>
  </si>
  <si>
    <t>ANASTASIYA KHAYDAROVA</t>
  </si>
  <si>
    <t>OLGA ERMOLAEVA</t>
  </si>
  <si>
    <t>TATIANA SHAMARDINA</t>
  </si>
  <si>
    <t>Левина Евгения</t>
  </si>
  <si>
    <t>Gorshkov Sergey</t>
  </si>
  <si>
    <t>8152</t>
  </si>
  <si>
    <t>6179</t>
  </si>
  <si>
    <t>8344</t>
  </si>
  <si>
    <t>8616</t>
  </si>
  <si>
    <t>6472</t>
  </si>
  <si>
    <t>2505</t>
  </si>
  <si>
    <t>0819</t>
  </si>
  <si>
    <t>5360</t>
  </si>
  <si>
    <t>2370</t>
  </si>
  <si>
    <t>6808</t>
  </si>
  <si>
    <t>0227</t>
  </si>
  <si>
    <t>0071</t>
  </si>
  <si>
    <t>Оплата за лекарственные препараты для кота Вениамина</t>
  </si>
  <si>
    <t>Оплата за вет. услуги - лечение собаки Амилии в вет. клинике "Биоконтроль"</t>
  </si>
  <si>
    <t>Оплата за корм (вет. диета) для кота Вениамина</t>
  </si>
  <si>
    <t>за февраль 2018 года</t>
  </si>
  <si>
    <t>Общая сумма пожертвований за февраль 2018г.</t>
  </si>
  <si>
    <t>Остаток средств на 01.02.2018</t>
  </si>
  <si>
    <t>Произведенные расходы за февраль 2018г.</t>
  </si>
  <si>
    <t>Остаток средств на 28.02.2018</t>
  </si>
  <si>
    <t xml:space="preserve"> за февраль 2018 года</t>
  </si>
  <si>
    <t>21.02.2018</t>
  </si>
  <si>
    <t>12.02.2018</t>
  </si>
  <si>
    <t>22.02.2018</t>
  </si>
  <si>
    <t>27.02.2018</t>
  </si>
  <si>
    <t>28.02.2018</t>
  </si>
  <si>
    <t>01.02.2018</t>
  </si>
  <si>
    <t>02.02.2018</t>
  </si>
  <si>
    <t>16.02.2018</t>
  </si>
  <si>
    <t>26.02.2018</t>
  </si>
  <si>
    <t>06.02.2018</t>
  </si>
  <si>
    <t>Орлова Татьяна Валерьевна</t>
  </si>
  <si>
    <t>Фурцев Роман</t>
  </si>
  <si>
    <t>Пайст Валентина Ивановна</t>
  </si>
  <si>
    <t>Кузнецова Екатерина Олеговна</t>
  </si>
  <si>
    <t xml:space="preserve">Наумова Марина </t>
  </si>
  <si>
    <t xml:space="preserve">Прудникова Елена </t>
  </si>
  <si>
    <t>Смашная Марина Олеговна</t>
  </si>
  <si>
    <t>04.02.2018</t>
  </si>
  <si>
    <t xml:space="preserve">Розитис Татьяна </t>
  </si>
  <si>
    <t>Шкиперов Алексей Вячеславович</t>
  </si>
  <si>
    <t>07.02.2018</t>
  </si>
  <si>
    <t xml:space="preserve">Белова Ирина </t>
  </si>
  <si>
    <t xml:space="preserve">Желтова Виола </t>
  </si>
  <si>
    <t>08.02.2018</t>
  </si>
  <si>
    <t>09.02.2018</t>
  </si>
  <si>
    <t xml:space="preserve">Дергилев Василий </t>
  </si>
  <si>
    <t xml:space="preserve">Фомина Екатерина </t>
  </si>
  <si>
    <t>11.02.2018</t>
  </si>
  <si>
    <t xml:space="preserve">степанова светлана </t>
  </si>
  <si>
    <t xml:space="preserve">Павлова Юлия </t>
  </si>
  <si>
    <t>Вотяков Сергей Сергеевич</t>
  </si>
  <si>
    <t>Симушкина Галина Ивановна</t>
  </si>
  <si>
    <t>13.02.2018</t>
  </si>
  <si>
    <t xml:space="preserve">Буинцев Сергей </t>
  </si>
  <si>
    <t>14.02.2018</t>
  </si>
  <si>
    <t xml:space="preserve">м елена в москва </t>
  </si>
  <si>
    <t>15.02.2018</t>
  </si>
  <si>
    <t>Федосеев Никита Андреевич</t>
  </si>
  <si>
    <t xml:space="preserve">Смирнова Полина  </t>
  </si>
  <si>
    <t>Хисамутдинова Гульназ Мухаметовна</t>
  </si>
  <si>
    <t>Ширяева Валентина Александровна</t>
  </si>
  <si>
    <t xml:space="preserve">Юркевская Александра  </t>
  </si>
  <si>
    <t>Ш Анна</t>
  </si>
  <si>
    <t>Смирнова Ирина Евгеньевна</t>
  </si>
  <si>
    <t>Запорожцева Полина Александровна</t>
  </si>
  <si>
    <t xml:space="preserve">Баркалова Елена </t>
  </si>
  <si>
    <t xml:space="preserve">Носкова Екатерина </t>
  </si>
  <si>
    <t>Фатыхов Александр Александрович</t>
  </si>
  <si>
    <t>18.02.2018</t>
  </si>
  <si>
    <t xml:space="preserve">Жданов Владислав </t>
  </si>
  <si>
    <t>Резничук Елена Петровна</t>
  </si>
  <si>
    <t>Рязанова Елизавета Сергеевна</t>
  </si>
  <si>
    <t>20.02.2018</t>
  </si>
  <si>
    <t>Беспалова Юлия Ярославовна</t>
  </si>
  <si>
    <t xml:space="preserve">Юркевская Александра </t>
  </si>
  <si>
    <t>Сапожкова Екатерина Александровна</t>
  </si>
  <si>
    <t>Благотворительное пожертвование на лечение собаки Сэнди</t>
  </si>
  <si>
    <t>Высоцкий Александр</t>
  </si>
  <si>
    <t xml:space="preserve">Апросина Вера </t>
  </si>
  <si>
    <t xml:space="preserve">Быстрова Елена </t>
  </si>
  <si>
    <t xml:space="preserve">К Ирина </t>
  </si>
  <si>
    <t>Жаткина Евгения Владимировна</t>
  </si>
  <si>
    <t>Кузнецова Анна</t>
  </si>
  <si>
    <t>Федосеев Никита</t>
  </si>
  <si>
    <t>Имамова Ангелина Рузилевна</t>
  </si>
  <si>
    <t>25.02.2018</t>
  </si>
  <si>
    <t xml:space="preserve">Горшкова Ирина </t>
  </si>
  <si>
    <t>Иманкулов Руслан Рафаэльевич</t>
  </si>
  <si>
    <t xml:space="preserve">Балакин Сергей Владимирович </t>
  </si>
  <si>
    <t>Гриппас Мария Васильевна</t>
  </si>
  <si>
    <t xml:space="preserve">Котова Елена </t>
  </si>
  <si>
    <t xml:space="preserve">Фирсова Ирина </t>
  </si>
  <si>
    <t xml:space="preserve">Хализова Арина </t>
  </si>
  <si>
    <t>Пигасова Ирина</t>
  </si>
  <si>
    <t>Константинова Кристина Сергеевна</t>
  </si>
  <si>
    <t>Кононова Ирина Сергеевна</t>
  </si>
  <si>
    <t>Дорошенко Ия</t>
  </si>
  <si>
    <t>К Анна Михайловна</t>
  </si>
  <si>
    <t>Тай Жанна Дайчановна</t>
  </si>
  <si>
    <t>Благотворительные пожертвования, собранные в ящик для сбора пожертвований, установленный в Бутике "Bed for Pet"</t>
  </si>
  <si>
    <t>19.02.2018</t>
  </si>
  <si>
    <t>Благотворительные пожертвования, собранные в ящик для сбора пожертвований, установленный в вет. центре "Комондор"</t>
  </si>
  <si>
    <t>Благотворительные пожертвования, переданные в кассу Фонда</t>
  </si>
  <si>
    <t>Благотворительные пожертвования, собранные в ящик для сбора пожертвований, установленный в вет. клинике "Фауна"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</si>
  <si>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</si>
  <si>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в ящик для сбора пожертвований, установленный в вет. клинике "Беланта" Братеевская</t>
  </si>
  <si>
    <t>Благотворительные пожертвования, собранные в ящик для сбора пожертвований, установленный в вет. клинике "Вет-ОК"</t>
  </si>
  <si>
    <t>Благотворительное пожертвование от ООО "ОРГСИНТЕЗ"</t>
  </si>
  <si>
    <t>05.02.2018</t>
  </si>
  <si>
    <t>Благотворительное пожертвование от БО "Фонд "ЦСП"</t>
  </si>
  <si>
    <t>Благотворительное пожертвование от АНО "ЦСБЖ"</t>
  </si>
  <si>
    <t>Пожертвование от Фонда поддержки и развития филантропии "КАФ", собранные в рамках программы "Благо.ру"</t>
  </si>
  <si>
    <t>3635</t>
  </si>
  <si>
    <t>3988</t>
  </si>
  <si>
    <t>6779</t>
  </si>
  <si>
    <t>2864</t>
  </si>
  <si>
    <t>1071</t>
  </si>
  <si>
    <t>4242</t>
  </si>
  <si>
    <t>5779</t>
  </si>
  <si>
    <t>2419</t>
  </si>
  <si>
    <t>1263</t>
  </si>
  <si>
    <t>6684</t>
  </si>
  <si>
    <t>0064</t>
  </si>
  <si>
    <t>5604</t>
  </si>
  <si>
    <t>3515</t>
  </si>
  <si>
    <t>9685</t>
  </si>
  <si>
    <t>7902</t>
  </si>
  <si>
    <t>8789</t>
  </si>
  <si>
    <t>2783</t>
  </si>
  <si>
    <t>7143</t>
  </si>
  <si>
    <t>3979</t>
  </si>
  <si>
    <t>6303</t>
  </si>
  <si>
    <t>3481</t>
  </si>
  <si>
    <t>1752</t>
  </si>
  <si>
    <t>6445</t>
  </si>
  <si>
    <t>0912</t>
  </si>
  <si>
    <t>6348</t>
  </si>
  <si>
    <t>3811</t>
  </si>
  <si>
    <t>6793</t>
  </si>
  <si>
    <t>8271</t>
  </si>
  <si>
    <t>2797</t>
  </si>
  <si>
    <t>3703</t>
  </si>
  <si>
    <t>9878</t>
  </si>
  <si>
    <t>2232</t>
  </si>
  <si>
    <t>8969</t>
  </si>
  <si>
    <t>3079</t>
  </si>
  <si>
    <t>5361</t>
  </si>
  <si>
    <t>9492</t>
  </si>
  <si>
    <t>2515</t>
  </si>
  <si>
    <t>8652</t>
  </si>
  <si>
    <t>0831</t>
  </si>
  <si>
    <t>3856</t>
  </si>
  <si>
    <t>0165</t>
  </si>
  <si>
    <t>9410</t>
  </si>
  <si>
    <t>7181</t>
  </si>
  <si>
    <t>7610</t>
  </si>
  <si>
    <t>4088</t>
  </si>
  <si>
    <t>2863</t>
  </si>
  <si>
    <t>6222</t>
  </si>
  <si>
    <t>7101</t>
  </si>
  <si>
    <t>Александр Горский</t>
  </si>
  <si>
    <t>Ермакова Анастасия</t>
  </si>
  <si>
    <t>Valueva Nataliia</t>
  </si>
  <si>
    <t>Dmitry</t>
  </si>
  <si>
    <t>Tsvetkova Veronika</t>
  </si>
  <si>
    <t>Андрей</t>
  </si>
  <si>
    <t>Татьяна</t>
  </si>
  <si>
    <t>TATIANA ROEVA</t>
  </si>
  <si>
    <t>TATIANA KHUDIAKOVA</t>
  </si>
  <si>
    <t>ANNA LASHKOVA</t>
  </si>
  <si>
    <t>YULIYA OBOLESHEVA</t>
  </si>
  <si>
    <t>NATALIYA SINITSINA</t>
  </si>
  <si>
    <t>ALINA DROZDOVA</t>
  </si>
  <si>
    <t>ELENA FEDOROVA</t>
  </si>
  <si>
    <t>DARINA TARASOVA</t>
  </si>
  <si>
    <t>ROMAN VASILCHUK</t>
  </si>
  <si>
    <t>ARTUR NIKOLAEV</t>
  </si>
  <si>
    <t>ALEXANDER BARABANOV</t>
  </si>
  <si>
    <t>DARYA SHISHKINA</t>
  </si>
  <si>
    <t>IRINA DE RECHTER</t>
  </si>
  <si>
    <t>KHODYREVA NATAIA</t>
  </si>
  <si>
    <t>SERGEY NAGORNOV</t>
  </si>
  <si>
    <t>VALERIA NAUMOVA</t>
  </si>
  <si>
    <t>VERONIKA SHIRSHOVA</t>
  </si>
  <si>
    <t>RAISA MARDANOVA</t>
  </si>
  <si>
    <t>NIKIFOROVA NATALIA</t>
  </si>
  <si>
    <t>LYUBOV GUDKOVA</t>
  </si>
  <si>
    <t>NATALIA SHUNYAEVA</t>
  </si>
  <si>
    <t>XENIA PINIGINA</t>
  </si>
  <si>
    <t>TSYMBALIUK IULIIA</t>
  </si>
  <si>
    <t>IULIIA TSYMBALIUK</t>
  </si>
  <si>
    <t>ALEVTINA STROITELEVA</t>
  </si>
  <si>
    <t>TATIANA MONAKHOVA</t>
  </si>
  <si>
    <t>IZOTOV ALEKSANDR</t>
  </si>
  <si>
    <t>MIKHAIL SOMOV</t>
  </si>
  <si>
    <t>EKATERINA MELNIKOVA</t>
  </si>
  <si>
    <t>YULIA BELEGONOVA</t>
  </si>
  <si>
    <t>VIKTOR</t>
  </si>
  <si>
    <t>EVGENIYA LAVROVA</t>
  </si>
  <si>
    <t>ANASTASIA MATVEEVA</t>
  </si>
  <si>
    <t>PRONCHENKOVA</t>
  </si>
  <si>
    <t>ANASTASIYA SOKOLOVA</t>
  </si>
  <si>
    <t>ALINA KHZARDZHYAN</t>
  </si>
  <si>
    <t>NATALIIA MUSIKHINA</t>
  </si>
  <si>
    <t>ANNA NESKINA</t>
  </si>
  <si>
    <t>KUZNETSOVA MARIA</t>
  </si>
  <si>
    <t>K. SHALOMITSKAYA</t>
  </si>
  <si>
    <t>EVGENIA KRPICH</t>
  </si>
  <si>
    <t>VASILY KASSAB</t>
  </si>
  <si>
    <t>NATALIA URPINA</t>
  </si>
  <si>
    <t>ANNA ZAKHAROVA</t>
  </si>
  <si>
    <t>FILINA ELENA</t>
  </si>
  <si>
    <t>ELOKHINA NATALYA</t>
  </si>
  <si>
    <t>E RAITARSKAIA</t>
  </si>
  <si>
    <t>SVETLANA SAMARSKAYA</t>
  </si>
  <si>
    <t>MOMENTYM R</t>
  </si>
  <si>
    <t>ILYA</t>
  </si>
  <si>
    <t>SVETLANA KOSTANYAN</t>
  </si>
  <si>
    <t>ELENA DRYNKOVA</t>
  </si>
  <si>
    <t>IRINA ASCHEULOVA</t>
  </si>
  <si>
    <t>OLGA TRAFIMCHIK</t>
  </si>
  <si>
    <t>DARIA BOGATYR</t>
  </si>
  <si>
    <t>ELENA FIRSINA</t>
  </si>
  <si>
    <t>ALLA KUZNETSOVA</t>
  </si>
  <si>
    <t>ALINA MAKEEVA</t>
  </si>
  <si>
    <t>ALINA MAKEEVS</t>
  </si>
  <si>
    <t>LYUDMILA ROMANOVA</t>
  </si>
  <si>
    <t>LYUBOV VASILEVA</t>
  </si>
  <si>
    <t>MARK KUZNETSOV</t>
  </si>
  <si>
    <t>ALEXANDER BALASHOV</t>
  </si>
  <si>
    <t>JULIA SAMOKHINA</t>
  </si>
  <si>
    <t>POLINA SMUSHKO</t>
  </si>
  <si>
    <t>KIRILL VORONIN</t>
  </si>
  <si>
    <t>IRINA GANBAROVA</t>
  </si>
  <si>
    <t>LYUDMILA YUFIMICHEVA</t>
  </si>
  <si>
    <t>SVETLANA YUDINA</t>
  </si>
  <si>
    <t>ELIZAVETA SILOVA</t>
  </si>
  <si>
    <t>MS MARIYA MASLYAKOVA</t>
  </si>
  <si>
    <t>ANNA MARISYUK</t>
  </si>
  <si>
    <t>ELENA NAUMKINA</t>
  </si>
  <si>
    <t>GERMAN BRUG</t>
  </si>
  <si>
    <t>MIKALAI KARPENKA</t>
  </si>
  <si>
    <t>GALINA CYBULSKAYA</t>
  </si>
  <si>
    <t>ELENA SHATKOVSKAIA</t>
  </si>
  <si>
    <t>NATALIA</t>
  </si>
  <si>
    <t>LEID MORLOT</t>
  </si>
  <si>
    <t>IRINA SHAROVATOVA</t>
  </si>
  <si>
    <t>NINA MAMMAEVA</t>
  </si>
  <si>
    <t>DARYA BATYAY</t>
  </si>
  <si>
    <t>ELENA SEMENOVA</t>
  </si>
  <si>
    <t>NATELLA KOSOLAPOVA</t>
  </si>
  <si>
    <t>ARTEM CHAGIN</t>
  </si>
  <si>
    <t>ANTON NAZAROV</t>
  </si>
  <si>
    <t>OLGA ILINA</t>
  </si>
  <si>
    <t>DIANA NGUEN</t>
  </si>
  <si>
    <t>MARKOVSKAYA E.</t>
  </si>
  <si>
    <t>ALFINA KHUSNULLINA</t>
  </si>
  <si>
    <t>LYUDMILA MAZIKOVA</t>
  </si>
  <si>
    <t>A. UGOLNIKOVA</t>
  </si>
  <si>
    <t>ALE</t>
  </si>
  <si>
    <t>TATYANA RYKOVA</t>
  </si>
  <si>
    <t>MARIA VASILYEVA</t>
  </si>
  <si>
    <t>LIUDMILA KATRAN</t>
  </si>
  <si>
    <t>IRINA POPOVA</t>
  </si>
  <si>
    <t>IRINA POLYAKOVA</t>
  </si>
  <si>
    <t>KSENIA CHEROTCHENKO</t>
  </si>
  <si>
    <t>EVGENIYA KUZMINA</t>
  </si>
  <si>
    <t>MARIYA SYSOEVA</t>
  </si>
  <si>
    <t>EKATERINA SOZUTOVA</t>
  </si>
  <si>
    <t>VITALIY BOCHKAREV</t>
  </si>
  <si>
    <t>GALINA KUPRIANOVA</t>
  </si>
  <si>
    <t>ALEXANDER FILATOV</t>
  </si>
  <si>
    <t>MARIA KALIUTA</t>
  </si>
  <si>
    <t>DENIS MESYATS</t>
  </si>
  <si>
    <t>EVGENIYA KHRAMOVA</t>
  </si>
  <si>
    <t>EKATERINA SULIKAEVA</t>
  </si>
  <si>
    <t>EKATERINA KOCHMARUK</t>
  </si>
  <si>
    <t>ELENA RUSOVA</t>
  </si>
  <si>
    <t>OLGA BUKHAROVA</t>
  </si>
  <si>
    <t>OLGA SAVELYEVA</t>
  </si>
  <si>
    <t>NATALIA MARMIY</t>
  </si>
  <si>
    <t>OKSANA ZAITSEVA</t>
  </si>
  <si>
    <t>VIKTORIYA KULAKOVA</t>
  </si>
  <si>
    <t>EKATERINA BULANAYA</t>
  </si>
  <si>
    <t>VICTORIA KLIMOVA</t>
  </si>
  <si>
    <t>Елена Шпилевская</t>
  </si>
  <si>
    <t>Дмитрий Азнауров</t>
  </si>
  <si>
    <t>5000,00 RUB</t>
  </si>
  <si>
    <t>Olga Villegas</t>
  </si>
  <si>
    <t xml:space="preserve">1000,00 RUB </t>
  </si>
  <si>
    <t>Юлия Орлова</t>
  </si>
  <si>
    <t>1000,00 RUB</t>
  </si>
  <si>
    <t>2000,00 RUB</t>
  </si>
  <si>
    <t>Татьяна Сергеева</t>
  </si>
  <si>
    <t>Оплата труда (координатор программы, 1 человек) за февраль 2018</t>
  </si>
  <si>
    <t>Перечисление налогов и взносов от ФОТ за февраль 2018</t>
  </si>
  <si>
    <t>Оплата труда (руководитель и бухгалтер проекта) за февраль 2018</t>
  </si>
  <si>
    <t>Оплата труда (менеджер проекта) за февраль 2018</t>
  </si>
  <si>
    <t>Оплата труда АУП (координирование и развитие Фонда, 2 человека) за февраль 2018</t>
  </si>
  <si>
    <t>Оплата за оказание услуг по управлению контентом мобильного приложения "Помощник РЭЙ" за февраль 2018</t>
  </si>
  <si>
    <t>Оплата за аренду нежилого помещения за февраль</t>
  </si>
  <si>
    <t>Оплата за канцелярские и хозяйственные товары и расходные материалы для принтера</t>
  </si>
  <si>
    <t>Оплата за корм для собак для приюта Некрасовка</t>
  </si>
  <si>
    <t>Оплата за ветеринарные препараты для кошек для приюта Зоорассвет</t>
  </si>
  <si>
    <t>Оплата за наполнитель для кошачьих туалетов для приюта "Зоорасвет"</t>
  </si>
  <si>
    <t>Оплата за корм для кошек для приюта Территория Добра г. Клин</t>
  </si>
  <si>
    <t>Оплата за ветеринарные препараты для приюта Красная Сосна</t>
  </si>
  <si>
    <t>Оплата за ветеринарные препараты для приюта Домашний</t>
  </si>
  <si>
    <t>Оплата за ветеринарные препараты для приюта Искра</t>
  </si>
  <si>
    <t>Оплата за ветеринарные препараты для приюта Берегиня</t>
  </si>
  <si>
    <t>Оплата за вет. услуги - лечение собаки Персика в вет. клинике "Беланта" Братеево</t>
  </si>
  <si>
    <t>Оплата за вет. услуги - лечение собаки Сони в вет. клинике "Беланта" Братеево</t>
  </si>
  <si>
    <t>Оплата за вет. услуги - лечение собаки Кузи в вет. центре "Комондор"</t>
  </si>
  <si>
    <t>Оплата за вет. услуги - лечение собаки Лорда в вет. центре "Комондор"</t>
  </si>
  <si>
    <t>Оплата за вет. услуги - лечение кошки Моны в вет. центре "Комондор"</t>
  </si>
  <si>
    <t>Оплата за вет. услуги - лечение собаки Саймона  в вет. клинике "Алисавет" Лобачевского</t>
  </si>
  <si>
    <t>Оплат за вет. услуги - лечение кота Уголька в вет. клинике "Биоконтроль"</t>
  </si>
  <si>
    <t>Оплата за вет. услуги - лечение собаки Ричика в вет. клинике "Алисавет" Лобачевского</t>
  </si>
  <si>
    <t>Оплата за вет. услуги - лечение собаки Арчи в вет. клинике "Беланта" Щербинка</t>
  </si>
  <si>
    <t>Оплата за вет. услуги - лечение собаки Терри в вет. клинике "Беланта" Братеево</t>
  </si>
  <si>
    <t>Оплата за вет. услуги - лечение кота Симбы в вет. клинике "В мире животных"</t>
  </si>
  <si>
    <t>Оплата за вет. услуги - лечение кошки Тины в офтальмологическом центре доктора Шилкина А.Г.</t>
  </si>
  <si>
    <t>Оплата за вет. услуги - лечение собаки Сэнди в офтальмологическом центре доктора Шилкина А.Г.</t>
  </si>
  <si>
    <t>Оплата за вет. услуги - лечение собаки Алисы в вет. клинике "Биоконтроль"</t>
  </si>
  <si>
    <t>Оплата за вет. услуги - лечение собаки Даны в вет. клинике "Биоконтроль"</t>
  </si>
  <si>
    <t>Оплата за вет. услуги - лечение собаки Сэнди в вет. клинике "Биоконтроль"</t>
  </si>
  <si>
    <t>Оплата за вет. услуги - стерилизацию 3 кошек Мани, Розы, Тиграши в вет. клинике "Фауна"</t>
  </si>
  <si>
    <t>Оплата за вет. услуги - мед. манипуляции и стац. содержание кошки Буси в вет. клинике "Аист-вет" Строгино</t>
  </si>
  <si>
    <t>Оплата за вет. услуги - кастрацию кота Балу в вет. клинике "Алисавет" Лобачевского</t>
  </si>
  <si>
    <t>Оплата за вет. услуги - стерилизацию кошки Жужи в вет. клинике "Алисавет" Лобачевского</t>
  </si>
  <si>
    <t>Оплата за вет. услуги - стерилизацию собаки Люсьены в вет. клинике "Алисавет" Бутово</t>
  </si>
  <si>
    <t>Оплата за кастрацию 3 котов и стерилизацию 1 кошки в вет. клинике "В мире животных"</t>
  </si>
  <si>
    <t>Оплата за вет. услуги - кастрацию собаки Макса в вет. клинике "Свой доктор"</t>
  </si>
  <si>
    <t>Оплата за вет. услуги - кастрацию кота Бэтмена, стерилизацию кошки Аляски и кастрацию собаки Вениамина в вет. клинике "Вет-ОК"</t>
  </si>
  <si>
    <t>Оплата за вет. услуги - стерилизацию и стац. содержание кошки Коти  в вет. клинике "Аист-вет" Строгино</t>
  </si>
  <si>
    <t>Оплата за вет. услуги - стерилизацию и стац. содержание кошки Синеглазки  в вет. клинике "Аист-вет" Строгино</t>
  </si>
  <si>
    <t>Оплата за вет. услуги - стерилизацию кошки в вет. клинике "Свой доктор"</t>
  </si>
  <si>
    <t>Оплата за вет. услуги - стерилизацию и стац. содержание кошки Фимы в вет. клинике "Аист-вет" Строгино</t>
  </si>
  <si>
    <t>Оплата за вет. услуги - кастрацию собаки Рича, стерилизацию собаки Тутси и кошек Китти и Марты в вет. клинике "Умка"</t>
  </si>
  <si>
    <t>Оплата за вет. услуги - стерилизацию кошки Катарины в вет. клинике "Аист-вет" Одинцово</t>
  </si>
  <si>
    <t>Оплата за вет. услуги - стерилизацию собаки Музы в вет. клинике "Вет-ОК"</t>
  </si>
  <si>
    <t>Оплата за вет. услуги - стерилизацию кошки Тессы и кастрацию кота Саймона</t>
  </si>
  <si>
    <t>Оплата за услуги почты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</si>
</sst>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#,##0.00&quot;р.&quot;"/>
    <numFmt numFmtId="180" formatCode="#\ ##0.00"/>
  </numFmts>
  <fonts count="22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22222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Protection="0"/>
  </cellStyleXfs>
  <cellXfs count="176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1" fillId="0" borderId="5" xfId="0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Protection="1"/>
    <xf numFmtId="0" fontId="12" fillId="0" borderId="1" xfId="0" applyFont="1" applyBorder="1"/>
    <xf numFmtId="14" fontId="1" fillId="0" borderId="5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7" fillId="2" borderId="5" xfId="0" applyFont="1" applyFill="1" applyBorder="1" applyAlignment="1" applyProtection="1">
      <alignment horizontal="center" vertical="center" wrapText="1"/>
    </xf>
    <xf numFmtId="4" fontId="17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0" fontId="0" fillId="0" borderId="1" xfId="0" applyFill="1" applyBorder="1" applyProtection="1"/>
    <xf numFmtId="0" fontId="18" fillId="0" borderId="1" xfId="0" applyFont="1" applyFill="1" applyBorder="1" applyAlignment="1" applyProtection="1">
      <alignment vertical="center"/>
    </xf>
    <xf numFmtId="0" fontId="0" fillId="0" borderId="0" xfId="0" applyFill="1" applyBorder="1" applyProtection="1"/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8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2" fontId="0" fillId="0" borderId="0" xfId="0" applyNumberFormat="1" applyFill="1" applyProtection="1"/>
    <xf numFmtId="14" fontId="1" fillId="0" borderId="7" xfId="0" applyNumberFormat="1" applyFont="1" applyFill="1" applyBorder="1" applyAlignment="1" applyProtection="1">
      <alignment horizontal="center" vertical="center"/>
    </xf>
    <xf numFmtId="14" fontId="0" fillId="0" borderId="7" xfId="0" applyNumberForma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8" fillId="0" borderId="1" xfId="0" applyFont="1" applyBorder="1"/>
    <xf numFmtId="0" fontId="17" fillId="2" borderId="1" xfId="0" applyFont="1" applyFill="1" applyBorder="1" applyAlignment="1" applyProtection="1">
      <alignment horizontal="center" vertical="center" wrapText="1"/>
    </xf>
    <xf numFmtId="4" fontId="17" fillId="2" borderId="1" xfId="0" applyNumberFormat="1" applyFont="1" applyFill="1" applyBorder="1" applyAlignment="1" applyProtection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4" fontId="17" fillId="2" borderId="10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180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4" fontId="0" fillId="0" borderId="1" xfId="0" applyNumberForma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 applyProtection="1">
      <alignment horizontal="center" vertical="center" wrapText="1"/>
    </xf>
    <xf numFmtId="14" fontId="17" fillId="0" borderId="1" xfId="0" applyNumberFormat="1" applyFont="1" applyFill="1" applyBorder="1" applyAlignment="1" applyProtection="1">
      <alignment horizontal="center" vertical="center" wrapText="1"/>
    </xf>
    <xf numFmtId="14" fontId="1" fillId="0" borderId="11" xfId="0" applyNumberFormat="1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14" fontId="17" fillId="0" borderId="5" xfId="0" applyNumberFormat="1" applyFont="1" applyFill="1" applyBorder="1" applyAlignment="1" applyProtection="1">
      <alignment horizontal="center" vertical="center" wrapText="1"/>
    </xf>
    <xf numFmtId="4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14" fontId="17" fillId="0" borderId="7" xfId="0" applyNumberFormat="1" applyFont="1" applyFill="1" applyBorder="1" applyAlignment="1" applyProtection="1">
      <alignment horizontal="center" vertical="center" wrapText="1"/>
    </xf>
    <xf numFmtId="4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4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left" vertical="center" wrapText="1"/>
    </xf>
    <xf numFmtId="0" fontId="19" fillId="5" borderId="20" xfId="0" applyFont="1" applyFill="1" applyBorder="1" applyAlignment="1" applyProtection="1">
      <alignment horizontal="center" vertical="center" wrapText="1"/>
    </xf>
    <xf numFmtId="4" fontId="19" fillId="5" borderId="20" xfId="0" applyNumberFormat="1" applyFont="1" applyFill="1" applyBorder="1" applyAlignment="1" applyProtection="1">
      <alignment horizontal="center" vertical="center" wrapText="1"/>
    </xf>
    <xf numFmtId="0" fontId="19" fillId="5" borderId="20" xfId="0" applyFont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 applyProtection="1">
      <alignment horizontal="center" vertical="center" wrapText="1"/>
    </xf>
    <xf numFmtId="4" fontId="19" fillId="5" borderId="1" xfId="0" applyNumberFormat="1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left" vertical="center" wrapText="1"/>
    </xf>
    <xf numFmtId="14" fontId="17" fillId="2" borderId="1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3" fillId="0" borderId="0" xfId="0" applyNumberFormat="1" applyFont="1" applyFill="1" applyAlignment="1" applyProtection="1">
      <alignment horizontal="center" vertical="center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1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14" fontId="2" fillId="3" borderId="2" xfId="0" applyNumberFormat="1" applyFont="1" applyFill="1" applyBorder="1" applyAlignment="1" applyProtection="1">
      <alignment horizontal="left" vertical="center"/>
    </xf>
    <xf numFmtId="14" fontId="2" fillId="3" borderId="3" xfId="0" applyNumberFormat="1" applyFont="1" applyFill="1" applyBorder="1" applyAlignment="1" applyProtection="1">
      <alignment horizontal="left" vertical="center"/>
    </xf>
    <xf numFmtId="14" fontId="2" fillId="3" borderId="4" xfId="0" applyNumberFormat="1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18" fillId="0" borderId="19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14382" name="Рисунок 2">
          <a:extLst>
            <a:ext uri="{FF2B5EF4-FFF2-40B4-BE49-F238E27FC236}">
              <a16:creationId xmlns:a16="http://schemas.microsoft.com/office/drawing/2014/main" id="{0B258103-7C14-7A41-AFA9-B1A4F8B45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15400" name="Рисунок 2">
          <a:extLst>
            <a:ext uri="{FF2B5EF4-FFF2-40B4-BE49-F238E27FC236}">
              <a16:creationId xmlns:a16="http://schemas.microsoft.com/office/drawing/2014/main" id="{6D2CF0C0-1B2C-AA48-A374-FC4EC256F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878" name="Рисунок 2">
          <a:extLst>
            <a:ext uri="{FF2B5EF4-FFF2-40B4-BE49-F238E27FC236}">
              <a16:creationId xmlns:a16="http://schemas.microsoft.com/office/drawing/2014/main" id="{ED39B843-88C2-C54B-8B84-73098FA57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7414" name="Рисунок 2">
          <a:extLst>
            <a:ext uri="{FF2B5EF4-FFF2-40B4-BE49-F238E27FC236}">
              <a16:creationId xmlns:a16="http://schemas.microsoft.com/office/drawing/2014/main" id="{34E5A0A6-EA17-6849-852B-031590768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9080" name="Рисунок 2">
          <a:extLst>
            <a:ext uri="{FF2B5EF4-FFF2-40B4-BE49-F238E27FC236}">
              <a16:creationId xmlns:a16="http://schemas.microsoft.com/office/drawing/2014/main" id="{1BFCD24C-A272-6849-A8A1-55155C70B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096" name="Рисунок 2">
          <a:extLst>
            <a:ext uri="{FF2B5EF4-FFF2-40B4-BE49-F238E27FC236}">
              <a16:creationId xmlns:a16="http://schemas.microsoft.com/office/drawing/2014/main" id="{F7608DBE-587E-0145-898E-0055DFD82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918" name="Рисунок 2">
          <a:extLst>
            <a:ext uri="{FF2B5EF4-FFF2-40B4-BE49-F238E27FC236}">
              <a16:creationId xmlns:a16="http://schemas.microsoft.com/office/drawing/2014/main" id="{F04C8E61-AAF7-9641-9D0D-572C50D46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6392" name="Рисунок 2">
          <a:extLst>
            <a:ext uri="{FF2B5EF4-FFF2-40B4-BE49-F238E27FC236}">
              <a16:creationId xmlns:a16="http://schemas.microsoft.com/office/drawing/2014/main" id="{F383A298-D020-DA4C-B5B5-16F327F34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3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4.5" style="2" customWidth="1"/>
    <col min="3" max="3" width="19.5" style="9" customWidth="1"/>
    <col min="4" max="4" width="13.1640625" customWidth="1"/>
    <col min="5" max="5" width="12.5" bestFit="1" customWidth="1"/>
    <col min="6" max="6" width="13.33203125" customWidth="1"/>
    <col min="7" max="256" width="8.83203125" customWidth="1"/>
  </cols>
  <sheetData>
    <row r="1" spans="1:3" ht="19" x14ac:dyDescent="0.25">
      <c r="B1" s="144" t="s">
        <v>16</v>
      </c>
      <c r="C1" s="144"/>
    </row>
    <row r="2" spans="1:3" ht="19" x14ac:dyDescent="0.25">
      <c r="B2" s="144" t="s">
        <v>17</v>
      </c>
      <c r="C2" s="144"/>
    </row>
    <row r="3" spans="1:3" ht="19" x14ac:dyDescent="0.25">
      <c r="B3" s="40"/>
      <c r="C3" s="40"/>
    </row>
    <row r="4" spans="1:3" ht="19" x14ac:dyDescent="0.25">
      <c r="B4" s="143" t="s">
        <v>3</v>
      </c>
      <c r="C4" s="143"/>
    </row>
    <row r="5" spans="1:3" ht="19" x14ac:dyDescent="0.25">
      <c r="B5" s="143" t="s">
        <v>15</v>
      </c>
      <c r="C5" s="143"/>
    </row>
    <row r="6" spans="1:3" ht="19" x14ac:dyDescent="0.2">
      <c r="B6" s="146" t="s">
        <v>232</v>
      </c>
      <c r="C6" s="146"/>
    </row>
    <row r="7" spans="1:3" ht="15" customHeight="1" x14ac:dyDescent="0.2">
      <c r="B7" s="41"/>
      <c r="C7" s="41"/>
    </row>
    <row r="9" spans="1:3" x14ac:dyDescent="0.2">
      <c r="A9" s="139" t="s">
        <v>234</v>
      </c>
      <c r="B9" s="140"/>
      <c r="C9" s="32">
        <v>1816571.63</v>
      </c>
    </row>
    <row r="10" spans="1:3" x14ac:dyDescent="0.2">
      <c r="C10" s="33"/>
    </row>
    <row r="11" spans="1:3" x14ac:dyDescent="0.2">
      <c r="A11" s="139" t="s">
        <v>233</v>
      </c>
      <c r="B11" s="140"/>
      <c r="C11" s="34">
        <f>SUM(C12:C17)</f>
        <v>773777.4580000001</v>
      </c>
    </row>
    <row r="12" spans="1:3" x14ac:dyDescent="0.2">
      <c r="A12" s="141" t="s">
        <v>36</v>
      </c>
      <c r="B12" s="142"/>
      <c r="C12" s="35">
        <f>CloudPayments!C270</f>
        <v>210821.568</v>
      </c>
    </row>
    <row r="13" spans="1:3" x14ac:dyDescent="0.2">
      <c r="A13" s="141" t="s">
        <v>22</v>
      </c>
      <c r="B13" s="142"/>
      <c r="C13" s="35">
        <f>PayPal!D18</f>
        <v>15316.9</v>
      </c>
    </row>
    <row r="14" spans="1:3" x14ac:dyDescent="0.2">
      <c r="A14" s="141" t="s">
        <v>25</v>
      </c>
      <c r="B14" s="142"/>
      <c r="C14" s="35">
        <f>Yandex!C17</f>
        <v>2386.2600000000002</v>
      </c>
    </row>
    <row r="15" spans="1:3" x14ac:dyDescent="0.2">
      <c r="A15" s="141" t="s">
        <v>27</v>
      </c>
      <c r="B15" s="142"/>
      <c r="C15" s="35">
        <f>Qiwi!C29</f>
        <v>1748</v>
      </c>
    </row>
    <row r="16" spans="1:3" x14ac:dyDescent="0.2">
      <c r="A16" s="58" t="s">
        <v>32</v>
      </c>
      <c r="B16" s="59"/>
      <c r="C16" s="35">
        <f>Смс!C86</f>
        <v>10612.28</v>
      </c>
    </row>
    <row r="17" spans="1:6" x14ac:dyDescent="0.2">
      <c r="A17" s="19" t="s">
        <v>21</v>
      </c>
      <c r="B17" s="19"/>
      <c r="C17" s="35">
        <f>СБ!B161</f>
        <v>532892.45000000007</v>
      </c>
    </row>
    <row r="18" spans="1:6" x14ac:dyDescent="0.2">
      <c r="A18" s="23"/>
      <c r="B18" s="23"/>
      <c r="C18" s="36"/>
      <c r="D18" s="87"/>
    </row>
    <row r="19" spans="1:6" x14ac:dyDescent="0.2">
      <c r="A19" s="139" t="s">
        <v>235</v>
      </c>
      <c r="B19" s="145"/>
      <c r="C19" s="37">
        <f>SUM(C20:C25)</f>
        <v>651126.3600000001</v>
      </c>
    </row>
    <row r="20" spans="1:6" x14ac:dyDescent="0.2">
      <c r="A20" s="20" t="s">
        <v>4</v>
      </c>
      <c r="B20" s="21"/>
      <c r="C20" s="38">
        <f>SUM(Расходы!$B$11:$B$18)</f>
        <v>108411.64</v>
      </c>
    </row>
    <row r="21" spans="1:6" x14ac:dyDescent="0.2">
      <c r="A21" s="19" t="s">
        <v>8</v>
      </c>
      <c r="B21" s="22"/>
      <c r="C21" s="39">
        <f>SUM(Расходы!$B$20:$B$40)</f>
        <v>259313.9</v>
      </c>
    </row>
    <row r="22" spans="1:6" x14ac:dyDescent="0.2">
      <c r="A22" s="19" t="s">
        <v>9</v>
      </c>
      <c r="B22" s="22"/>
      <c r="C22" s="39">
        <f>SUM(Расходы!$B$42:$B$60)</f>
        <v>106070</v>
      </c>
    </row>
    <row r="23" spans="1:6" x14ac:dyDescent="0.2">
      <c r="A23" s="137" t="s">
        <v>118</v>
      </c>
      <c r="B23" s="138"/>
      <c r="C23" s="39">
        <f>SUM(Расходы!B62:B62)</f>
        <v>7000</v>
      </c>
    </row>
    <row r="24" spans="1:6" ht="30" customHeight="1" x14ac:dyDescent="0.2">
      <c r="A24" s="137" t="s">
        <v>117</v>
      </c>
      <c r="B24" s="138"/>
      <c r="C24" s="39">
        <f>SUM(Расходы!$B$64:$B$66)</f>
        <v>49883</v>
      </c>
    </row>
    <row r="25" spans="1:6" x14ac:dyDescent="0.2">
      <c r="A25" s="19" t="s">
        <v>13</v>
      </c>
      <c r="B25" s="22"/>
      <c r="C25" s="39">
        <f>SUM(Расходы!$B$68:$B$73)</f>
        <v>120447.82</v>
      </c>
    </row>
    <row r="26" spans="1:6" x14ac:dyDescent="0.2">
      <c r="C26" s="33"/>
    </row>
    <row r="27" spans="1:6" ht="15" customHeight="1" x14ac:dyDescent="0.2">
      <c r="A27" s="139" t="s">
        <v>236</v>
      </c>
      <c r="B27" s="140"/>
      <c r="C27" s="32">
        <f>C9+C11-C19</f>
        <v>1939222.7279999999</v>
      </c>
      <c r="D27" s="47"/>
      <c r="E27" s="97"/>
      <c r="F27" s="47"/>
    </row>
    <row r="28" spans="1:6" x14ac:dyDescent="0.2">
      <c r="A28" s="79" t="s">
        <v>75</v>
      </c>
      <c r="B28" s="80"/>
      <c r="C28" s="81">
        <v>974437</v>
      </c>
      <c r="E28" s="97"/>
    </row>
    <row r="29" spans="1:6" x14ac:dyDescent="0.2">
      <c r="C29" s="72"/>
      <c r="E29" s="97"/>
    </row>
    <row r="31" spans="1:6" x14ac:dyDescent="0.2">
      <c r="C31" s="72"/>
    </row>
    <row r="33" spans="3:3" x14ac:dyDescent="0.2">
      <c r="C33" s="84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3:B23"/>
    <mergeCell ref="A27:B27"/>
    <mergeCell ref="A11:B11"/>
    <mergeCell ref="A14:B14"/>
    <mergeCell ref="B5:C5"/>
    <mergeCell ref="A15:B15"/>
    <mergeCell ref="A12:B12"/>
    <mergeCell ref="A24:B24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75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10.5" customWidth="1"/>
    <col min="4" max="256" width="8.83203125" customWidth="1"/>
  </cols>
  <sheetData>
    <row r="1" spans="1:3" ht="19" x14ac:dyDescent="0.25">
      <c r="B1" s="144" t="s">
        <v>16</v>
      </c>
      <c r="C1" s="144"/>
    </row>
    <row r="2" spans="1:3" ht="19" x14ac:dyDescent="0.25">
      <c r="B2" s="144" t="s">
        <v>17</v>
      </c>
      <c r="C2" s="144"/>
    </row>
    <row r="3" spans="1:3" ht="19" x14ac:dyDescent="0.25">
      <c r="B3" s="143"/>
      <c r="C3" s="143"/>
    </row>
    <row r="4" spans="1:3" ht="19" x14ac:dyDescent="0.25">
      <c r="B4" s="143" t="s">
        <v>12</v>
      </c>
      <c r="C4" s="143"/>
    </row>
    <row r="5" spans="1:3" ht="19" x14ac:dyDescent="0.25">
      <c r="B5" s="143" t="s">
        <v>232</v>
      </c>
      <c r="C5" s="143"/>
    </row>
    <row r="6" spans="1:3" ht="16" x14ac:dyDescent="0.2">
      <c r="B6" s="4"/>
      <c r="C6" s="5"/>
    </row>
    <row r="8" spans="1:3" x14ac:dyDescent="0.2">
      <c r="A8" s="25" t="s">
        <v>5</v>
      </c>
      <c r="B8" s="26" t="s">
        <v>7</v>
      </c>
      <c r="C8" s="27" t="s">
        <v>6</v>
      </c>
    </row>
    <row r="9" spans="1:3" ht="8.25" customHeight="1" x14ac:dyDescent="0.2">
      <c r="A9" s="150"/>
      <c r="B9" s="151"/>
      <c r="C9" s="152"/>
    </row>
    <row r="10" spans="1:3" x14ac:dyDescent="0.2">
      <c r="A10" s="13" t="s">
        <v>4</v>
      </c>
      <c r="B10" s="14"/>
      <c r="C10" s="15"/>
    </row>
    <row r="11" spans="1:3" ht="15" customHeight="1" x14ac:dyDescent="0.2">
      <c r="A11" s="119" t="s">
        <v>243</v>
      </c>
      <c r="B11" s="120">
        <v>23030.639999999999</v>
      </c>
      <c r="C11" s="121" t="s">
        <v>520</v>
      </c>
    </row>
    <row r="12" spans="1:3" ht="15" customHeight="1" x14ac:dyDescent="0.2">
      <c r="A12" s="119" t="s">
        <v>262</v>
      </c>
      <c r="B12" s="120">
        <v>21800</v>
      </c>
      <c r="C12" s="121" t="s">
        <v>521</v>
      </c>
    </row>
    <row r="13" spans="1:3" ht="15" customHeight="1" x14ac:dyDescent="0.2">
      <c r="A13" s="119" t="s">
        <v>272</v>
      </c>
      <c r="B13" s="120">
        <v>2421</v>
      </c>
      <c r="C13" s="121" t="s">
        <v>522</v>
      </c>
    </row>
    <row r="14" spans="1:3" ht="15" customHeight="1" x14ac:dyDescent="0.2">
      <c r="A14" s="119" t="s">
        <v>274</v>
      </c>
      <c r="B14" s="120">
        <v>3500</v>
      </c>
      <c r="C14" s="121" t="s">
        <v>523</v>
      </c>
    </row>
    <row r="15" spans="1:3" ht="15" customHeight="1" x14ac:dyDescent="0.2">
      <c r="A15" s="119" t="s">
        <v>290</v>
      </c>
      <c r="B15" s="120">
        <v>23360</v>
      </c>
      <c r="C15" s="121" t="s">
        <v>524</v>
      </c>
    </row>
    <row r="16" spans="1:3" ht="15" customHeight="1" x14ac:dyDescent="0.2">
      <c r="A16" s="119" t="s">
        <v>238</v>
      </c>
      <c r="B16" s="120">
        <v>29500</v>
      </c>
      <c r="C16" s="121" t="s">
        <v>525</v>
      </c>
    </row>
    <row r="17" spans="1:3" ht="15" customHeight="1" x14ac:dyDescent="0.2">
      <c r="A17" s="119" t="s">
        <v>238</v>
      </c>
      <c r="B17" s="120">
        <v>2300</v>
      </c>
      <c r="C17" s="121" t="s">
        <v>526</v>
      </c>
    </row>
    <row r="18" spans="1:3" ht="15" customHeight="1" x14ac:dyDescent="0.2">
      <c r="A18" s="122" t="s">
        <v>241</v>
      </c>
      <c r="B18" s="123">
        <v>2500</v>
      </c>
      <c r="C18" s="124" t="s">
        <v>527</v>
      </c>
    </row>
    <row r="19" spans="1:3" x14ac:dyDescent="0.2">
      <c r="A19" s="16" t="s">
        <v>8</v>
      </c>
      <c r="B19" s="53"/>
      <c r="C19" s="18"/>
    </row>
    <row r="20" spans="1:3" x14ac:dyDescent="0.2">
      <c r="A20" s="126" t="s">
        <v>326</v>
      </c>
      <c r="B20" s="120">
        <v>1620</v>
      </c>
      <c r="C20" s="121" t="s">
        <v>528</v>
      </c>
    </row>
    <row r="21" spans="1:3" x14ac:dyDescent="0.2">
      <c r="A21" s="126" t="s">
        <v>326</v>
      </c>
      <c r="B21" s="120">
        <v>2460</v>
      </c>
      <c r="C21" s="121" t="s">
        <v>529</v>
      </c>
    </row>
    <row r="22" spans="1:3" x14ac:dyDescent="0.2">
      <c r="A22" s="126" t="s">
        <v>326</v>
      </c>
      <c r="B22" s="120">
        <v>5340</v>
      </c>
      <c r="C22" s="121" t="s">
        <v>530</v>
      </c>
    </row>
    <row r="23" spans="1:3" x14ac:dyDescent="0.2">
      <c r="A23" s="126" t="s">
        <v>326</v>
      </c>
      <c r="B23" s="120">
        <v>46089</v>
      </c>
      <c r="C23" s="121" t="s">
        <v>531</v>
      </c>
    </row>
    <row r="24" spans="1:3" x14ac:dyDescent="0.2">
      <c r="A24" s="126" t="s">
        <v>326</v>
      </c>
      <c r="B24" s="120">
        <v>103292</v>
      </c>
      <c r="C24" s="121" t="s">
        <v>532</v>
      </c>
    </row>
    <row r="25" spans="1:3" x14ac:dyDescent="0.2">
      <c r="A25" s="126" t="s">
        <v>326</v>
      </c>
      <c r="B25" s="120">
        <v>6644</v>
      </c>
      <c r="C25" s="121" t="s">
        <v>533</v>
      </c>
    </row>
    <row r="26" spans="1:3" x14ac:dyDescent="0.2">
      <c r="A26" s="126" t="s">
        <v>261</v>
      </c>
      <c r="B26" s="120">
        <v>3932.5</v>
      </c>
      <c r="C26" s="121" t="s">
        <v>116</v>
      </c>
    </row>
    <row r="27" spans="1:3" x14ac:dyDescent="0.2">
      <c r="A27" s="126" t="s">
        <v>261</v>
      </c>
      <c r="B27" s="120">
        <v>6534</v>
      </c>
      <c r="C27" s="121" t="s">
        <v>534</v>
      </c>
    </row>
    <row r="28" spans="1:3" x14ac:dyDescent="0.2">
      <c r="A28" s="126" t="s">
        <v>262</v>
      </c>
      <c r="B28" s="120">
        <v>3774</v>
      </c>
      <c r="C28" s="121" t="s">
        <v>230</v>
      </c>
    </row>
    <row r="29" spans="1:3" x14ac:dyDescent="0.2">
      <c r="A29" s="126" t="s">
        <v>262</v>
      </c>
      <c r="B29" s="120">
        <v>7248</v>
      </c>
      <c r="C29" s="121" t="s">
        <v>535</v>
      </c>
    </row>
    <row r="30" spans="1:3" x14ac:dyDescent="0.2">
      <c r="A30" s="126" t="s">
        <v>239</v>
      </c>
      <c r="B30" s="120">
        <v>5535</v>
      </c>
      <c r="C30" s="121" t="s">
        <v>536</v>
      </c>
    </row>
    <row r="31" spans="1:3" x14ac:dyDescent="0.2">
      <c r="A31" s="126" t="s">
        <v>270</v>
      </c>
      <c r="B31" s="120">
        <v>1620</v>
      </c>
      <c r="C31" s="121" t="s">
        <v>537</v>
      </c>
    </row>
    <row r="32" spans="1:3" x14ac:dyDescent="0.2">
      <c r="A32" s="126" t="s">
        <v>270</v>
      </c>
      <c r="B32" s="120">
        <v>2740</v>
      </c>
      <c r="C32" s="121" t="s">
        <v>538</v>
      </c>
    </row>
    <row r="33" spans="1:3" x14ac:dyDescent="0.2">
      <c r="A33" s="126" t="s">
        <v>272</v>
      </c>
      <c r="B33" s="120">
        <v>1500</v>
      </c>
      <c r="C33" s="121" t="s">
        <v>539</v>
      </c>
    </row>
    <row r="34" spans="1:3" x14ac:dyDescent="0.2">
      <c r="A34" s="126" t="s">
        <v>272</v>
      </c>
      <c r="B34" s="120">
        <v>3000</v>
      </c>
      <c r="C34" s="121" t="s">
        <v>540</v>
      </c>
    </row>
    <row r="35" spans="1:3" x14ac:dyDescent="0.2">
      <c r="A35" s="126" t="s">
        <v>245</v>
      </c>
      <c r="B35" s="120">
        <v>4335</v>
      </c>
      <c r="C35" s="121" t="s">
        <v>541</v>
      </c>
    </row>
    <row r="36" spans="1:3" x14ac:dyDescent="0.2">
      <c r="A36" s="126" t="s">
        <v>245</v>
      </c>
      <c r="B36" s="120">
        <v>5529.5</v>
      </c>
      <c r="C36" s="121" t="s">
        <v>90</v>
      </c>
    </row>
    <row r="37" spans="1:3" x14ac:dyDescent="0.2">
      <c r="A37" s="126" t="s">
        <v>238</v>
      </c>
      <c r="B37" s="120">
        <v>6417.5</v>
      </c>
      <c r="C37" s="121" t="s">
        <v>541</v>
      </c>
    </row>
    <row r="38" spans="1:3" x14ac:dyDescent="0.2">
      <c r="A38" s="126" t="s">
        <v>241</v>
      </c>
      <c r="B38" s="120">
        <v>4158</v>
      </c>
      <c r="C38" s="121" t="s">
        <v>231</v>
      </c>
    </row>
    <row r="39" spans="1:3" x14ac:dyDescent="0.2">
      <c r="A39" s="126" t="s">
        <v>242</v>
      </c>
      <c r="B39" s="120">
        <v>2465</v>
      </c>
      <c r="C39" s="121" t="s">
        <v>542</v>
      </c>
    </row>
    <row r="40" spans="1:3" x14ac:dyDescent="0.2">
      <c r="A40" s="126" t="s">
        <v>242</v>
      </c>
      <c r="B40" s="120">
        <v>35080.400000000001</v>
      </c>
      <c r="C40" s="121" t="s">
        <v>543</v>
      </c>
    </row>
    <row r="41" spans="1:3" x14ac:dyDescent="0.2">
      <c r="A41" s="16" t="s">
        <v>9</v>
      </c>
      <c r="B41" s="17"/>
      <c r="C41" s="18"/>
    </row>
    <row r="42" spans="1:3" x14ac:dyDescent="0.2">
      <c r="A42" s="114" t="s">
        <v>262</v>
      </c>
      <c r="B42" s="115">
        <v>7500</v>
      </c>
      <c r="C42" s="125" t="s">
        <v>544</v>
      </c>
    </row>
    <row r="43" spans="1:3" x14ac:dyDescent="0.2">
      <c r="A43" s="127" t="s">
        <v>326</v>
      </c>
      <c r="B43" s="128">
        <v>1540</v>
      </c>
      <c r="C43" s="129" t="s">
        <v>545</v>
      </c>
    </row>
    <row r="44" spans="1:3" x14ac:dyDescent="0.2">
      <c r="A44" s="126" t="s">
        <v>326</v>
      </c>
      <c r="B44" s="120">
        <v>1200</v>
      </c>
      <c r="C44" s="121" t="s">
        <v>546</v>
      </c>
    </row>
    <row r="45" spans="1:3" x14ac:dyDescent="0.2">
      <c r="A45" s="126" t="s">
        <v>326</v>
      </c>
      <c r="B45" s="120">
        <v>2980</v>
      </c>
      <c r="C45" s="121" t="s">
        <v>547</v>
      </c>
    </row>
    <row r="46" spans="1:3" x14ac:dyDescent="0.2">
      <c r="A46" s="126" t="s">
        <v>326</v>
      </c>
      <c r="B46" s="120">
        <v>6000</v>
      </c>
      <c r="C46" s="121" t="s">
        <v>548</v>
      </c>
    </row>
    <row r="47" spans="1:3" x14ac:dyDescent="0.2">
      <c r="A47" s="119">
        <v>43144</v>
      </c>
      <c r="B47" s="120">
        <v>1287</v>
      </c>
      <c r="C47" s="121" t="s">
        <v>229</v>
      </c>
    </row>
    <row r="48" spans="1:3" x14ac:dyDescent="0.2">
      <c r="A48" s="126" t="s">
        <v>270</v>
      </c>
      <c r="B48" s="120">
        <v>2500</v>
      </c>
      <c r="C48" s="121" t="s">
        <v>549</v>
      </c>
    </row>
    <row r="49" spans="1:3" x14ac:dyDescent="0.2">
      <c r="A49" s="126" t="s">
        <v>270</v>
      </c>
      <c r="B49" s="120">
        <v>2500</v>
      </c>
      <c r="C49" s="121" t="s">
        <v>550</v>
      </c>
    </row>
    <row r="50" spans="1:3" x14ac:dyDescent="0.2">
      <c r="A50" s="119">
        <v>43144</v>
      </c>
      <c r="B50" s="120">
        <v>4060</v>
      </c>
      <c r="C50" s="121" t="s">
        <v>559</v>
      </c>
    </row>
    <row r="51" spans="1:3" x14ac:dyDescent="0.2">
      <c r="A51" s="126" t="s">
        <v>245</v>
      </c>
      <c r="B51" s="120">
        <v>6600</v>
      </c>
      <c r="C51" s="121" t="s">
        <v>551</v>
      </c>
    </row>
    <row r="52" spans="1:3" x14ac:dyDescent="0.2">
      <c r="A52" s="126" t="s">
        <v>318</v>
      </c>
      <c r="B52" s="120">
        <v>3050</v>
      </c>
      <c r="C52" s="121" t="s">
        <v>552</v>
      </c>
    </row>
    <row r="53" spans="1:3" x14ac:dyDescent="0.2">
      <c r="A53" s="126" t="s">
        <v>318</v>
      </c>
      <c r="B53" s="120">
        <v>5500</v>
      </c>
      <c r="C53" s="121" t="s">
        <v>553</v>
      </c>
    </row>
    <row r="54" spans="1:3" x14ac:dyDescent="0.2">
      <c r="A54" s="126" t="s">
        <v>318</v>
      </c>
      <c r="B54" s="120">
        <v>2600</v>
      </c>
      <c r="C54" s="121" t="s">
        <v>554</v>
      </c>
    </row>
    <row r="55" spans="1:3" x14ac:dyDescent="0.2">
      <c r="A55" s="126" t="s">
        <v>238</v>
      </c>
      <c r="B55" s="120">
        <v>3700</v>
      </c>
      <c r="C55" s="121" t="s">
        <v>555</v>
      </c>
    </row>
    <row r="56" spans="1:3" ht="15" customHeight="1" x14ac:dyDescent="0.2">
      <c r="A56" s="126" t="s">
        <v>238</v>
      </c>
      <c r="B56" s="120">
        <v>15700</v>
      </c>
      <c r="C56" s="121" t="s">
        <v>556</v>
      </c>
    </row>
    <row r="57" spans="1:3" x14ac:dyDescent="0.2">
      <c r="A57" s="126" t="s">
        <v>241</v>
      </c>
      <c r="B57" s="120">
        <v>2000</v>
      </c>
      <c r="C57" s="121" t="s">
        <v>557</v>
      </c>
    </row>
    <row r="58" spans="1:3" x14ac:dyDescent="0.2">
      <c r="A58" s="126" t="s">
        <v>242</v>
      </c>
      <c r="B58" s="120">
        <v>5500</v>
      </c>
      <c r="C58" s="121" t="s">
        <v>558</v>
      </c>
    </row>
    <row r="59" spans="1:3" x14ac:dyDescent="0.2">
      <c r="A59" s="68">
        <v>43159</v>
      </c>
      <c r="B59" s="73">
        <v>23055</v>
      </c>
      <c r="C59" s="74" t="s">
        <v>512</v>
      </c>
    </row>
    <row r="60" spans="1:3" x14ac:dyDescent="0.2">
      <c r="A60" s="68">
        <v>43159</v>
      </c>
      <c r="B60" s="73">
        <v>8798</v>
      </c>
      <c r="C60" s="42" t="s">
        <v>513</v>
      </c>
    </row>
    <row r="61" spans="1:3" s="60" customFormat="1" x14ac:dyDescent="0.2">
      <c r="A61" s="147" t="s">
        <v>118</v>
      </c>
      <c r="B61" s="148"/>
      <c r="C61" s="149"/>
    </row>
    <row r="62" spans="1:3" s="60" customFormat="1" x14ac:dyDescent="0.2">
      <c r="A62" s="117">
        <v>43159</v>
      </c>
      <c r="B62" s="95">
        <v>7000</v>
      </c>
      <c r="C62" s="96" t="s">
        <v>517</v>
      </c>
    </row>
    <row r="63" spans="1:3" s="60" customFormat="1" x14ac:dyDescent="0.2">
      <c r="A63" s="147" t="s">
        <v>117</v>
      </c>
      <c r="B63" s="148"/>
      <c r="C63" s="149"/>
    </row>
    <row r="64" spans="1:3" s="60" customFormat="1" x14ac:dyDescent="0.2">
      <c r="A64" s="67">
        <v>43159</v>
      </c>
      <c r="B64" s="56">
        <v>23055</v>
      </c>
      <c r="C64" s="45" t="s">
        <v>515</v>
      </c>
    </row>
    <row r="65" spans="1:4" s="60" customFormat="1" x14ac:dyDescent="0.2">
      <c r="A65" s="67">
        <v>43159</v>
      </c>
      <c r="B65" s="56">
        <v>13050</v>
      </c>
      <c r="C65" s="45" t="s">
        <v>514</v>
      </c>
    </row>
    <row r="66" spans="1:4" s="60" customFormat="1" x14ac:dyDescent="0.2">
      <c r="A66" s="67">
        <v>43159</v>
      </c>
      <c r="B66" s="57">
        <v>13778</v>
      </c>
      <c r="C66" s="45" t="s">
        <v>513</v>
      </c>
    </row>
    <row r="67" spans="1:4" x14ac:dyDescent="0.2">
      <c r="A67" s="16" t="s">
        <v>13</v>
      </c>
      <c r="B67" s="17"/>
      <c r="C67" s="18"/>
    </row>
    <row r="68" spans="1:4" x14ac:dyDescent="0.2">
      <c r="A68" s="82" t="s">
        <v>244</v>
      </c>
      <c r="B68" s="83">
        <v>22161</v>
      </c>
      <c r="C68" s="118" t="s">
        <v>518</v>
      </c>
      <c r="D68" s="66"/>
    </row>
    <row r="69" spans="1:4" x14ac:dyDescent="0.2">
      <c r="A69" s="130" t="s">
        <v>270</v>
      </c>
      <c r="B69" s="131">
        <v>8342.82</v>
      </c>
      <c r="C69" s="132" t="s">
        <v>519</v>
      </c>
      <c r="D69" s="66"/>
    </row>
    <row r="70" spans="1:4" x14ac:dyDescent="0.2">
      <c r="A70" s="133">
        <v>43146</v>
      </c>
      <c r="B70" s="134">
        <v>2221</v>
      </c>
      <c r="C70" s="135" t="s">
        <v>560</v>
      </c>
      <c r="D70" s="66"/>
    </row>
    <row r="71" spans="1:4" x14ac:dyDescent="0.2">
      <c r="A71" s="136">
        <v>43159</v>
      </c>
      <c r="B71" s="105">
        <v>60900</v>
      </c>
      <c r="C71" s="45" t="s">
        <v>516</v>
      </c>
      <c r="D71" s="66"/>
    </row>
    <row r="72" spans="1:4" x14ac:dyDescent="0.2">
      <c r="A72" s="55">
        <v>43159</v>
      </c>
      <c r="B72" s="56">
        <v>23240</v>
      </c>
      <c r="C72" s="45" t="s">
        <v>513</v>
      </c>
      <c r="D72" s="66"/>
    </row>
    <row r="73" spans="1:4" x14ac:dyDescent="0.2">
      <c r="A73" s="6"/>
      <c r="B73" s="7">
        <v>3583</v>
      </c>
      <c r="C73" s="42" t="s">
        <v>89</v>
      </c>
    </row>
    <row r="74" spans="1:4" x14ac:dyDescent="0.2">
      <c r="A74" s="10" t="s">
        <v>2</v>
      </c>
      <c r="B74" s="11">
        <f>SUM(B11:B73)</f>
        <v>651126.36</v>
      </c>
      <c r="C74" s="12"/>
    </row>
    <row r="75" spans="1:4" x14ac:dyDescent="0.2">
      <c r="A75" s="2"/>
    </row>
  </sheetData>
  <sheetProtection formatCells="0" formatColumns="0" formatRows="0" insertColumns="0" insertRows="0" insertHyperlinks="0" deleteColumns="0" deleteRows="0" sort="0" autoFilter="0" pivotTables="0"/>
  <mergeCells count="8">
    <mergeCell ref="A63:C63"/>
    <mergeCell ref="B1:C1"/>
    <mergeCell ref="A61:C61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71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63" customWidth="1"/>
    <col min="6" max="256" width="8.83203125" customWidth="1"/>
  </cols>
  <sheetData>
    <row r="1" spans="1:5" ht="19" x14ac:dyDescent="0.25">
      <c r="C1" s="155" t="s">
        <v>16</v>
      </c>
      <c r="D1" s="155"/>
      <c r="E1" s="155"/>
    </row>
    <row r="2" spans="1:5" ht="19" x14ac:dyDescent="0.25">
      <c r="C2" s="155" t="s">
        <v>17</v>
      </c>
      <c r="D2" s="155"/>
      <c r="E2" s="155"/>
    </row>
    <row r="3" spans="1:5" ht="18" customHeight="1" x14ac:dyDescent="0.25">
      <c r="C3" s="64"/>
      <c r="D3" s="8"/>
    </row>
    <row r="4" spans="1:5" ht="19" x14ac:dyDescent="0.2">
      <c r="C4" s="156" t="s">
        <v>10</v>
      </c>
      <c r="D4" s="156"/>
      <c r="E4" s="156"/>
    </row>
    <row r="5" spans="1:5" ht="19" x14ac:dyDescent="0.2">
      <c r="C5" s="156" t="s">
        <v>34</v>
      </c>
      <c r="D5" s="156"/>
      <c r="E5" s="156"/>
    </row>
    <row r="6" spans="1:5" ht="19" x14ac:dyDescent="0.25">
      <c r="C6" s="157" t="s">
        <v>232</v>
      </c>
      <c r="D6" s="157"/>
      <c r="E6" s="157"/>
    </row>
    <row r="9" spans="1:5" ht="30" customHeight="1" x14ac:dyDescent="0.2">
      <c r="A9" s="48" t="s">
        <v>14</v>
      </c>
      <c r="B9" s="49" t="s">
        <v>20</v>
      </c>
      <c r="C9" s="50" t="s">
        <v>78</v>
      </c>
      <c r="D9" s="53" t="s">
        <v>1</v>
      </c>
      <c r="E9" s="29" t="s">
        <v>6</v>
      </c>
    </row>
    <row r="10" spans="1:5" x14ac:dyDescent="0.2">
      <c r="A10" s="90">
        <v>43131.570277777777</v>
      </c>
      <c r="B10" s="90">
        <v>43132</v>
      </c>
      <c r="C10" s="91">
        <v>100</v>
      </c>
      <c r="D10" s="89" t="s">
        <v>211</v>
      </c>
      <c r="E10" s="76" t="s">
        <v>40</v>
      </c>
    </row>
    <row r="11" spans="1:5" x14ac:dyDescent="0.2">
      <c r="A11" s="90">
        <v>43131.606446759259</v>
      </c>
      <c r="B11" s="90">
        <v>43132</v>
      </c>
      <c r="C11" s="91">
        <v>430</v>
      </c>
      <c r="D11" s="89" t="s">
        <v>212</v>
      </c>
      <c r="E11" s="76" t="s">
        <v>40</v>
      </c>
    </row>
    <row r="12" spans="1:5" x14ac:dyDescent="0.2">
      <c r="A12" s="90">
        <v>43131.725682870368</v>
      </c>
      <c r="B12" s="90">
        <v>43132</v>
      </c>
      <c r="C12" s="91">
        <v>500</v>
      </c>
      <c r="D12" s="89" t="s">
        <v>43</v>
      </c>
      <c r="E12" s="76" t="s">
        <v>40</v>
      </c>
    </row>
    <row r="13" spans="1:5" x14ac:dyDescent="0.2">
      <c r="A13" s="90">
        <v>43131.725694444445</v>
      </c>
      <c r="B13" s="90">
        <v>43132</v>
      </c>
      <c r="C13" s="91">
        <v>2000</v>
      </c>
      <c r="D13" s="89" t="s">
        <v>42</v>
      </c>
      <c r="E13" s="76" t="s">
        <v>40</v>
      </c>
    </row>
    <row r="14" spans="1:5" x14ac:dyDescent="0.2">
      <c r="A14" s="90">
        <v>43131.883437500001</v>
      </c>
      <c r="B14" s="90">
        <v>43132</v>
      </c>
      <c r="C14" s="91">
        <v>500</v>
      </c>
      <c r="D14" s="89" t="s">
        <v>213</v>
      </c>
      <c r="E14" s="76" t="s">
        <v>131</v>
      </c>
    </row>
    <row r="15" spans="1:5" x14ac:dyDescent="0.2">
      <c r="A15" s="90">
        <v>43131.968310185184</v>
      </c>
      <c r="B15" s="90">
        <v>43132</v>
      </c>
      <c r="C15" s="91">
        <v>200</v>
      </c>
      <c r="D15" s="89" t="s">
        <v>214</v>
      </c>
      <c r="E15" s="76" t="s">
        <v>40</v>
      </c>
    </row>
    <row r="16" spans="1:5" x14ac:dyDescent="0.2">
      <c r="A16" s="90">
        <v>43131.993923611109</v>
      </c>
      <c r="B16" s="90">
        <v>43132</v>
      </c>
      <c r="C16" s="91">
        <v>300</v>
      </c>
      <c r="D16" s="89" t="s">
        <v>119</v>
      </c>
      <c r="E16" s="76" t="s">
        <v>91</v>
      </c>
    </row>
    <row r="17" spans="1:5" x14ac:dyDescent="0.2">
      <c r="A17" s="78">
        <v>43132.409733796296</v>
      </c>
      <c r="B17" s="78">
        <v>43133</v>
      </c>
      <c r="C17" s="88">
        <v>5000</v>
      </c>
      <c r="D17" s="89" t="s">
        <v>44</v>
      </c>
      <c r="E17" s="76" t="s">
        <v>40</v>
      </c>
    </row>
    <row r="18" spans="1:5" x14ac:dyDescent="0.2">
      <c r="A18" s="78">
        <v>43132.472395833334</v>
      </c>
      <c r="B18" s="78">
        <v>43133</v>
      </c>
      <c r="C18" s="88">
        <v>630</v>
      </c>
      <c r="D18" s="89" t="s">
        <v>385</v>
      </c>
      <c r="E18" s="76" t="s">
        <v>40</v>
      </c>
    </row>
    <row r="19" spans="1:5" x14ac:dyDescent="0.2">
      <c r="A19" s="78">
        <v>43132.583356481482</v>
      </c>
      <c r="B19" s="78">
        <v>43133</v>
      </c>
      <c r="C19" s="88">
        <v>500</v>
      </c>
      <c r="D19" s="89" t="s">
        <v>45</v>
      </c>
      <c r="E19" s="76" t="s">
        <v>40</v>
      </c>
    </row>
    <row r="20" spans="1:5" x14ac:dyDescent="0.2">
      <c r="A20" s="78">
        <v>43132.626319444447</v>
      </c>
      <c r="B20" s="78">
        <v>43133</v>
      </c>
      <c r="C20" s="88">
        <v>1000</v>
      </c>
      <c r="D20" s="89" t="s">
        <v>386</v>
      </c>
      <c r="E20" s="76" t="s">
        <v>40</v>
      </c>
    </row>
    <row r="21" spans="1:5" x14ac:dyDescent="0.2">
      <c r="A21" s="78">
        <v>43132.634733796294</v>
      </c>
      <c r="B21" s="78">
        <v>43133</v>
      </c>
      <c r="C21" s="88">
        <v>330</v>
      </c>
      <c r="D21" s="89" t="s">
        <v>387</v>
      </c>
      <c r="E21" s="76" t="s">
        <v>40</v>
      </c>
    </row>
    <row r="22" spans="1:5" x14ac:dyDescent="0.2">
      <c r="A22" s="78">
        <v>43133.400717592594</v>
      </c>
      <c r="B22" s="78">
        <v>43136</v>
      </c>
      <c r="C22" s="88">
        <v>100</v>
      </c>
      <c r="D22" s="89" t="s">
        <v>388</v>
      </c>
      <c r="E22" s="76" t="s">
        <v>40</v>
      </c>
    </row>
    <row r="23" spans="1:5" x14ac:dyDescent="0.2">
      <c r="A23" s="78">
        <v>43133.552094907405</v>
      </c>
      <c r="B23" s="78">
        <v>43136</v>
      </c>
      <c r="C23" s="88">
        <v>200</v>
      </c>
      <c r="D23" s="89" t="s">
        <v>92</v>
      </c>
      <c r="E23" s="76" t="s">
        <v>40</v>
      </c>
    </row>
    <row r="24" spans="1:5" x14ac:dyDescent="0.2">
      <c r="A24" s="78">
        <v>43133.611122685186</v>
      </c>
      <c r="B24" s="78">
        <v>43136</v>
      </c>
      <c r="C24" s="88">
        <v>200</v>
      </c>
      <c r="D24" s="89" t="s">
        <v>198</v>
      </c>
      <c r="E24" s="76" t="s">
        <v>40</v>
      </c>
    </row>
    <row r="25" spans="1:5" x14ac:dyDescent="0.2">
      <c r="A25" s="78">
        <v>43133.683622685188</v>
      </c>
      <c r="B25" s="78">
        <v>43136</v>
      </c>
      <c r="C25" s="88">
        <v>200</v>
      </c>
      <c r="D25" s="89" t="s">
        <v>389</v>
      </c>
      <c r="E25" s="76" t="s">
        <v>40</v>
      </c>
    </row>
    <row r="26" spans="1:5" x14ac:dyDescent="0.2">
      <c r="A26" s="78">
        <v>43134.500011574077</v>
      </c>
      <c r="B26" s="78">
        <v>43136</v>
      </c>
      <c r="C26" s="88">
        <v>3000</v>
      </c>
      <c r="D26" s="89" t="s">
        <v>93</v>
      </c>
      <c r="E26" s="76" t="s">
        <v>40</v>
      </c>
    </row>
    <row r="27" spans="1:5" x14ac:dyDescent="0.2">
      <c r="A27" s="78">
        <v>43134.663206018522</v>
      </c>
      <c r="B27" s="78">
        <v>43136</v>
      </c>
      <c r="C27" s="88">
        <v>100</v>
      </c>
      <c r="D27" s="89" t="s">
        <v>199</v>
      </c>
      <c r="E27" s="76" t="s">
        <v>40</v>
      </c>
    </row>
    <row r="28" spans="1:5" x14ac:dyDescent="0.2">
      <c r="A28" s="78">
        <v>43134.913194444445</v>
      </c>
      <c r="B28" s="78">
        <v>43136</v>
      </c>
      <c r="C28" s="88">
        <v>1000</v>
      </c>
      <c r="D28" s="89" t="s">
        <v>105</v>
      </c>
      <c r="E28" s="76" t="s">
        <v>40</v>
      </c>
    </row>
    <row r="29" spans="1:5" x14ac:dyDescent="0.2">
      <c r="A29" s="78">
        <v>43135.479178240741</v>
      </c>
      <c r="B29" s="78">
        <v>43136</v>
      </c>
      <c r="C29" s="88">
        <v>500</v>
      </c>
      <c r="D29" s="89" t="s">
        <v>52</v>
      </c>
      <c r="E29" s="76" t="s">
        <v>40</v>
      </c>
    </row>
    <row r="30" spans="1:5" x14ac:dyDescent="0.2">
      <c r="A30" s="78">
        <v>43135.565740740742</v>
      </c>
      <c r="B30" s="78">
        <v>43136</v>
      </c>
      <c r="C30" s="88">
        <v>500</v>
      </c>
      <c r="D30" s="89" t="s">
        <v>390</v>
      </c>
      <c r="E30" s="76" t="s">
        <v>40</v>
      </c>
    </row>
    <row r="31" spans="1:5" x14ac:dyDescent="0.2">
      <c r="A31" s="78">
        <v>43135.652777777781</v>
      </c>
      <c r="B31" s="78">
        <v>43136</v>
      </c>
      <c r="C31" s="88">
        <v>500</v>
      </c>
      <c r="D31" s="89" t="s">
        <v>94</v>
      </c>
      <c r="E31" s="76" t="s">
        <v>40</v>
      </c>
    </row>
    <row r="32" spans="1:5" x14ac:dyDescent="0.2">
      <c r="A32" s="78">
        <v>43135.885439814818</v>
      </c>
      <c r="B32" s="78">
        <v>43136</v>
      </c>
      <c r="C32" s="88">
        <v>500</v>
      </c>
      <c r="D32" s="89" t="s">
        <v>120</v>
      </c>
      <c r="E32" s="76" t="s">
        <v>40</v>
      </c>
    </row>
    <row r="33" spans="1:5" x14ac:dyDescent="0.2">
      <c r="A33" s="78">
        <v>43136.525625000002</v>
      </c>
      <c r="B33" s="78">
        <v>43137</v>
      </c>
      <c r="C33" s="88">
        <v>250</v>
      </c>
      <c r="D33" s="89" t="s">
        <v>144</v>
      </c>
      <c r="E33" s="76" t="s">
        <v>40</v>
      </c>
    </row>
    <row r="34" spans="1:5" x14ac:dyDescent="0.2">
      <c r="A34" s="78">
        <v>43136.637175925927</v>
      </c>
      <c r="B34" s="78">
        <v>43137</v>
      </c>
      <c r="C34" s="88">
        <v>10000</v>
      </c>
      <c r="D34" s="89" t="s">
        <v>391</v>
      </c>
      <c r="E34" s="76" t="s">
        <v>40</v>
      </c>
    </row>
    <row r="35" spans="1:5" x14ac:dyDescent="0.2">
      <c r="A35" s="78">
        <v>43136.641342592593</v>
      </c>
      <c r="B35" s="78">
        <v>43137</v>
      </c>
      <c r="C35" s="88">
        <v>2900</v>
      </c>
      <c r="D35" s="89" t="s">
        <v>392</v>
      </c>
      <c r="E35" s="76" t="s">
        <v>40</v>
      </c>
    </row>
    <row r="36" spans="1:5" x14ac:dyDescent="0.2">
      <c r="A36" s="78">
        <v>43136.659560185188</v>
      </c>
      <c r="B36" s="78">
        <v>43137</v>
      </c>
      <c r="C36" s="88">
        <v>200</v>
      </c>
      <c r="D36" s="89" t="s">
        <v>393</v>
      </c>
      <c r="E36" s="76" t="s">
        <v>40</v>
      </c>
    </row>
    <row r="37" spans="1:5" x14ac:dyDescent="0.2">
      <c r="A37" s="78">
        <v>43136.891481481478</v>
      </c>
      <c r="B37" s="78">
        <v>43137</v>
      </c>
      <c r="C37" s="88">
        <v>200</v>
      </c>
      <c r="D37" s="89" t="s">
        <v>96</v>
      </c>
      <c r="E37" s="76" t="s">
        <v>40</v>
      </c>
    </row>
    <row r="38" spans="1:5" x14ac:dyDescent="0.2">
      <c r="A38" s="78">
        <v>43136.98028935185</v>
      </c>
      <c r="B38" s="78">
        <v>43137</v>
      </c>
      <c r="C38" s="88">
        <v>5000</v>
      </c>
      <c r="D38" s="89" t="s">
        <v>394</v>
      </c>
      <c r="E38" s="76" t="s">
        <v>40</v>
      </c>
    </row>
    <row r="39" spans="1:5" x14ac:dyDescent="0.2">
      <c r="A39" s="78">
        <v>43137.409733796296</v>
      </c>
      <c r="B39" s="78">
        <v>43138</v>
      </c>
      <c r="C39" s="88">
        <v>500</v>
      </c>
      <c r="D39" s="89" t="s">
        <v>79</v>
      </c>
      <c r="E39" s="76" t="s">
        <v>40</v>
      </c>
    </row>
    <row r="40" spans="1:5" x14ac:dyDescent="0.2">
      <c r="A40" s="78">
        <v>43137.598900462966</v>
      </c>
      <c r="B40" s="78">
        <v>43138</v>
      </c>
      <c r="C40" s="88">
        <v>5000</v>
      </c>
      <c r="D40" s="89" t="s">
        <v>130</v>
      </c>
      <c r="E40" s="76" t="s">
        <v>40</v>
      </c>
    </row>
    <row r="41" spans="1:5" x14ac:dyDescent="0.2">
      <c r="A41" s="78">
        <v>43137.795138888891</v>
      </c>
      <c r="B41" s="78">
        <v>43138</v>
      </c>
      <c r="C41" s="88">
        <v>500</v>
      </c>
      <c r="D41" s="89" t="s">
        <v>95</v>
      </c>
      <c r="E41" s="76" t="s">
        <v>40</v>
      </c>
    </row>
    <row r="42" spans="1:5" x14ac:dyDescent="0.2">
      <c r="A42" s="78">
        <v>43138.409722222219</v>
      </c>
      <c r="B42" s="78">
        <v>43139</v>
      </c>
      <c r="C42" s="88">
        <v>300</v>
      </c>
      <c r="D42" s="89" t="s">
        <v>85</v>
      </c>
      <c r="E42" s="76" t="s">
        <v>40</v>
      </c>
    </row>
    <row r="43" spans="1:5" x14ac:dyDescent="0.2">
      <c r="A43" s="78">
        <v>43138.704861111109</v>
      </c>
      <c r="B43" s="78">
        <v>43139</v>
      </c>
      <c r="C43" s="88">
        <v>300</v>
      </c>
      <c r="D43" s="89" t="s">
        <v>46</v>
      </c>
      <c r="E43" s="76" t="s">
        <v>40</v>
      </c>
    </row>
    <row r="44" spans="1:5" x14ac:dyDescent="0.2">
      <c r="A44" s="78">
        <v>43139.501261574071</v>
      </c>
      <c r="B44" s="78">
        <v>43140</v>
      </c>
      <c r="C44" s="88">
        <v>2000</v>
      </c>
      <c r="D44" s="89" t="s">
        <v>395</v>
      </c>
      <c r="E44" s="76" t="s">
        <v>40</v>
      </c>
    </row>
    <row r="45" spans="1:5" x14ac:dyDescent="0.2">
      <c r="A45" s="78">
        <v>43139.503483796296</v>
      </c>
      <c r="B45" s="78">
        <v>43140</v>
      </c>
      <c r="C45" s="88">
        <v>50</v>
      </c>
      <c r="D45" s="89" t="s">
        <v>202</v>
      </c>
      <c r="E45" s="76" t="s">
        <v>40</v>
      </c>
    </row>
    <row r="46" spans="1:5" x14ac:dyDescent="0.2">
      <c r="A46" s="78">
        <v>43139.697916666664</v>
      </c>
      <c r="B46" s="78">
        <v>43140</v>
      </c>
      <c r="C46" s="88">
        <v>100</v>
      </c>
      <c r="D46" s="89" t="s">
        <v>64</v>
      </c>
      <c r="E46" s="76" t="s">
        <v>40</v>
      </c>
    </row>
    <row r="47" spans="1:5" x14ac:dyDescent="0.2">
      <c r="A47" s="78">
        <v>43139.70140046296</v>
      </c>
      <c r="B47" s="78">
        <v>43140</v>
      </c>
      <c r="C47" s="88">
        <v>100</v>
      </c>
      <c r="D47" s="89" t="s">
        <v>64</v>
      </c>
      <c r="E47" s="76" t="s">
        <v>40</v>
      </c>
    </row>
    <row r="48" spans="1:5" x14ac:dyDescent="0.2">
      <c r="A48" s="78">
        <v>43140.381932870368</v>
      </c>
      <c r="B48" s="78">
        <v>43143</v>
      </c>
      <c r="C48" s="88">
        <v>100</v>
      </c>
      <c r="D48" s="89" t="s">
        <v>121</v>
      </c>
      <c r="E48" s="76" t="s">
        <v>40</v>
      </c>
    </row>
    <row r="49" spans="1:5" x14ac:dyDescent="0.2">
      <c r="A49" s="78">
        <v>43140.565983796296</v>
      </c>
      <c r="B49" s="78">
        <v>43143</v>
      </c>
      <c r="C49" s="88">
        <v>500</v>
      </c>
      <c r="D49" s="89" t="s">
        <v>99</v>
      </c>
      <c r="E49" s="76" t="s">
        <v>40</v>
      </c>
    </row>
    <row r="50" spans="1:5" x14ac:dyDescent="0.2">
      <c r="A50" s="78">
        <v>43141.729166666664</v>
      </c>
      <c r="B50" s="78">
        <v>43143</v>
      </c>
      <c r="C50" s="88">
        <v>1000</v>
      </c>
      <c r="D50" s="89" t="s">
        <v>97</v>
      </c>
      <c r="E50" s="76" t="s">
        <v>40</v>
      </c>
    </row>
    <row r="51" spans="1:5" x14ac:dyDescent="0.2">
      <c r="A51" s="78">
        <v>43141.734189814815</v>
      </c>
      <c r="B51" s="78">
        <v>43143</v>
      </c>
      <c r="C51" s="88">
        <v>300</v>
      </c>
      <c r="D51" s="89" t="s">
        <v>106</v>
      </c>
      <c r="E51" s="76" t="s">
        <v>40</v>
      </c>
    </row>
    <row r="52" spans="1:5" x14ac:dyDescent="0.2">
      <c r="A52" s="78">
        <v>43141.734236111108</v>
      </c>
      <c r="B52" s="78">
        <v>43143</v>
      </c>
      <c r="C52" s="88">
        <v>164</v>
      </c>
      <c r="D52" s="89" t="s">
        <v>98</v>
      </c>
      <c r="E52" s="76" t="s">
        <v>40</v>
      </c>
    </row>
    <row r="53" spans="1:5" x14ac:dyDescent="0.2">
      <c r="A53" s="78">
        <v>43141.922662037039</v>
      </c>
      <c r="B53" s="78">
        <v>43143</v>
      </c>
      <c r="C53" s="88">
        <v>100</v>
      </c>
      <c r="D53" s="89" t="s">
        <v>396</v>
      </c>
      <c r="E53" s="76" t="s">
        <v>40</v>
      </c>
    </row>
    <row r="54" spans="1:5" x14ac:dyDescent="0.2">
      <c r="A54" s="78">
        <v>43141.941400462965</v>
      </c>
      <c r="B54" s="78">
        <v>43143</v>
      </c>
      <c r="C54" s="88">
        <v>500</v>
      </c>
      <c r="D54" s="89" t="s">
        <v>397</v>
      </c>
      <c r="E54" s="76" t="s">
        <v>40</v>
      </c>
    </row>
    <row r="55" spans="1:5" x14ac:dyDescent="0.2">
      <c r="A55" s="78">
        <v>43142.546736111108</v>
      </c>
      <c r="B55" s="78">
        <v>43143</v>
      </c>
      <c r="C55" s="88">
        <v>500</v>
      </c>
      <c r="D55" s="89" t="s">
        <v>398</v>
      </c>
      <c r="E55" s="76" t="s">
        <v>131</v>
      </c>
    </row>
    <row r="56" spans="1:5" x14ac:dyDescent="0.2">
      <c r="A56" s="78">
        <v>43142.656261574077</v>
      </c>
      <c r="B56" s="78">
        <v>43143</v>
      </c>
      <c r="C56" s="88">
        <v>200</v>
      </c>
      <c r="D56" s="89" t="s">
        <v>123</v>
      </c>
      <c r="E56" s="76" t="s">
        <v>40</v>
      </c>
    </row>
    <row r="57" spans="1:5" x14ac:dyDescent="0.2">
      <c r="A57" s="78">
        <v>43142.743078703701</v>
      </c>
      <c r="B57" s="78">
        <v>43143</v>
      </c>
      <c r="C57" s="88">
        <v>100</v>
      </c>
      <c r="D57" s="89" t="s">
        <v>80</v>
      </c>
      <c r="E57" s="76" t="s">
        <v>40</v>
      </c>
    </row>
    <row r="58" spans="1:5" x14ac:dyDescent="0.2">
      <c r="A58" s="78">
        <v>43142.866493055553</v>
      </c>
      <c r="B58" s="78">
        <v>43143</v>
      </c>
      <c r="C58" s="88">
        <v>500</v>
      </c>
      <c r="D58" s="89" t="s">
        <v>399</v>
      </c>
      <c r="E58" s="76" t="s">
        <v>40</v>
      </c>
    </row>
    <row r="59" spans="1:5" x14ac:dyDescent="0.2">
      <c r="A59" s="78">
        <v>43143.385567129626</v>
      </c>
      <c r="B59" s="78">
        <v>43144</v>
      </c>
      <c r="C59" s="88">
        <v>100</v>
      </c>
      <c r="D59" s="89" t="s">
        <v>122</v>
      </c>
      <c r="E59" s="76" t="s">
        <v>40</v>
      </c>
    </row>
    <row r="60" spans="1:5" x14ac:dyDescent="0.2">
      <c r="A60" s="78">
        <v>43143.590856481482</v>
      </c>
      <c r="B60" s="78">
        <v>43144</v>
      </c>
      <c r="C60" s="88">
        <v>100</v>
      </c>
      <c r="D60" s="89" t="s">
        <v>400</v>
      </c>
      <c r="E60" s="76" t="s">
        <v>40</v>
      </c>
    </row>
    <row r="61" spans="1:5" x14ac:dyDescent="0.2">
      <c r="A61" s="78">
        <v>43144.433993055558</v>
      </c>
      <c r="B61" s="78">
        <v>43145</v>
      </c>
      <c r="C61" s="88">
        <v>500</v>
      </c>
      <c r="D61" s="89" t="s">
        <v>401</v>
      </c>
      <c r="E61" s="76" t="s">
        <v>40</v>
      </c>
    </row>
    <row r="62" spans="1:5" x14ac:dyDescent="0.2">
      <c r="A62" s="78">
        <v>43144.503506944442</v>
      </c>
      <c r="B62" s="78">
        <v>43145</v>
      </c>
      <c r="C62" s="88">
        <v>500</v>
      </c>
      <c r="D62" s="89" t="s">
        <v>85</v>
      </c>
      <c r="E62" s="76" t="s">
        <v>131</v>
      </c>
    </row>
    <row r="63" spans="1:5" x14ac:dyDescent="0.2">
      <c r="A63" s="78">
        <v>43144.606365740743</v>
      </c>
      <c r="B63" s="78">
        <v>43145</v>
      </c>
      <c r="C63" s="88">
        <v>2000</v>
      </c>
      <c r="D63" s="89" t="s">
        <v>402</v>
      </c>
      <c r="E63" s="76" t="s">
        <v>40</v>
      </c>
    </row>
    <row r="64" spans="1:5" x14ac:dyDescent="0.2">
      <c r="A64" s="78">
        <v>43144.621527777781</v>
      </c>
      <c r="B64" s="78">
        <v>43145</v>
      </c>
      <c r="C64" s="88">
        <v>250</v>
      </c>
      <c r="D64" s="89" t="s">
        <v>205</v>
      </c>
      <c r="E64" s="76" t="s">
        <v>40</v>
      </c>
    </row>
    <row r="65" spans="1:5" x14ac:dyDescent="0.2">
      <c r="A65" s="78">
        <v>43144.704872685186</v>
      </c>
      <c r="B65" s="78">
        <v>43145</v>
      </c>
      <c r="C65" s="88">
        <v>3000</v>
      </c>
      <c r="D65" s="89" t="s">
        <v>204</v>
      </c>
      <c r="E65" s="76" t="s">
        <v>40</v>
      </c>
    </row>
    <row r="66" spans="1:5" x14ac:dyDescent="0.2">
      <c r="A66" s="78">
        <v>43144.788194444445</v>
      </c>
      <c r="B66" s="78">
        <v>43145</v>
      </c>
      <c r="C66" s="88">
        <v>200</v>
      </c>
      <c r="D66" s="89" t="s">
        <v>47</v>
      </c>
      <c r="E66" s="76" t="s">
        <v>40</v>
      </c>
    </row>
    <row r="67" spans="1:5" x14ac:dyDescent="0.2">
      <c r="A67" s="78">
        <v>43144.818831018521</v>
      </c>
      <c r="B67" s="78">
        <v>43145</v>
      </c>
      <c r="C67" s="88">
        <v>200</v>
      </c>
      <c r="D67" s="89" t="s">
        <v>403</v>
      </c>
      <c r="E67" s="76" t="s">
        <v>40</v>
      </c>
    </row>
    <row r="68" spans="1:5" x14ac:dyDescent="0.2">
      <c r="A68" s="78">
        <v>43145.48097222222</v>
      </c>
      <c r="B68" s="78">
        <v>43146</v>
      </c>
      <c r="C68" s="88">
        <v>800</v>
      </c>
      <c r="D68" s="89" t="s">
        <v>404</v>
      </c>
      <c r="E68" s="76" t="s">
        <v>40</v>
      </c>
    </row>
    <row r="69" spans="1:5" x14ac:dyDescent="0.2">
      <c r="A69" s="78">
        <v>43145.661319444444</v>
      </c>
      <c r="B69" s="78">
        <v>43146</v>
      </c>
      <c r="C69" s="88">
        <v>500</v>
      </c>
      <c r="D69" s="89" t="s">
        <v>145</v>
      </c>
      <c r="E69" s="76" t="s">
        <v>40</v>
      </c>
    </row>
    <row r="70" spans="1:5" x14ac:dyDescent="0.2">
      <c r="A70" s="78">
        <v>43145.67015046296</v>
      </c>
      <c r="B70" s="78">
        <v>43146</v>
      </c>
      <c r="C70" s="88">
        <v>500</v>
      </c>
      <c r="D70" s="89" t="s">
        <v>124</v>
      </c>
      <c r="E70" s="76" t="s">
        <v>40</v>
      </c>
    </row>
    <row r="71" spans="1:5" x14ac:dyDescent="0.2">
      <c r="A71" s="78">
        <v>43145.674803240741</v>
      </c>
      <c r="B71" s="78">
        <v>43146</v>
      </c>
      <c r="C71" s="88">
        <v>500</v>
      </c>
      <c r="D71" s="89" t="s">
        <v>405</v>
      </c>
      <c r="E71" s="76" t="s">
        <v>91</v>
      </c>
    </row>
    <row r="72" spans="1:5" x14ac:dyDescent="0.2">
      <c r="A72" s="78">
        <v>43145.687511574077</v>
      </c>
      <c r="B72" s="78">
        <v>43146</v>
      </c>
      <c r="C72" s="88">
        <v>500</v>
      </c>
      <c r="D72" s="89" t="s">
        <v>48</v>
      </c>
      <c r="E72" s="76" t="s">
        <v>40</v>
      </c>
    </row>
    <row r="73" spans="1:5" x14ac:dyDescent="0.2">
      <c r="A73" s="78">
        <v>43145.838182870371</v>
      </c>
      <c r="B73" s="78">
        <v>43146</v>
      </c>
      <c r="C73" s="88">
        <v>500</v>
      </c>
      <c r="D73" s="89" t="s">
        <v>208</v>
      </c>
      <c r="E73" s="76" t="s">
        <v>40</v>
      </c>
    </row>
    <row r="74" spans="1:5" x14ac:dyDescent="0.2">
      <c r="A74" s="78">
        <v>43145.866354166668</v>
      </c>
      <c r="B74" s="78">
        <v>43146</v>
      </c>
      <c r="C74" s="88">
        <v>100</v>
      </c>
      <c r="D74" s="89" t="s">
        <v>406</v>
      </c>
      <c r="E74" s="76" t="s">
        <v>91</v>
      </c>
    </row>
    <row r="75" spans="1:5" x14ac:dyDescent="0.2">
      <c r="A75" s="78">
        <v>43145.86822916667</v>
      </c>
      <c r="B75" s="78">
        <v>43146</v>
      </c>
      <c r="C75" s="88">
        <v>100</v>
      </c>
      <c r="D75" s="89" t="s">
        <v>406</v>
      </c>
      <c r="E75" s="76" t="s">
        <v>131</v>
      </c>
    </row>
    <row r="76" spans="1:5" x14ac:dyDescent="0.2">
      <c r="A76" s="78">
        <v>43145.934583333335</v>
      </c>
      <c r="B76" s="78">
        <v>43146</v>
      </c>
      <c r="C76" s="88">
        <v>500</v>
      </c>
      <c r="D76" s="89" t="s">
        <v>407</v>
      </c>
      <c r="E76" s="76" t="s">
        <v>91</v>
      </c>
    </row>
    <row r="77" spans="1:5" x14ac:dyDescent="0.2">
      <c r="A77" s="78">
        <v>43145.938101851854</v>
      </c>
      <c r="B77" s="78">
        <v>43146</v>
      </c>
      <c r="C77" s="88">
        <v>500</v>
      </c>
      <c r="D77" s="89" t="s">
        <v>408</v>
      </c>
      <c r="E77" s="76" t="s">
        <v>131</v>
      </c>
    </row>
    <row r="78" spans="1:5" x14ac:dyDescent="0.2">
      <c r="A78" s="78">
        <v>43146.017361111109</v>
      </c>
      <c r="B78" s="78">
        <v>43147</v>
      </c>
      <c r="C78" s="88">
        <v>500</v>
      </c>
      <c r="D78" s="89" t="s">
        <v>125</v>
      </c>
      <c r="E78" s="76" t="s">
        <v>40</v>
      </c>
    </row>
    <row r="79" spans="1:5" x14ac:dyDescent="0.2">
      <c r="A79" s="78">
        <v>43146.025972222225</v>
      </c>
      <c r="B79" s="78">
        <v>43147</v>
      </c>
      <c r="C79" s="88">
        <v>200</v>
      </c>
      <c r="D79" s="89" t="s">
        <v>409</v>
      </c>
      <c r="E79" s="76" t="s">
        <v>91</v>
      </c>
    </row>
    <row r="80" spans="1:5" x14ac:dyDescent="0.2">
      <c r="A80" s="78">
        <v>43146.309027777781</v>
      </c>
      <c r="B80" s="78">
        <v>43147</v>
      </c>
      <c r="C80" s="88">
        <v>100</v>
      </c>
      <c r="D80" s="89" t="s">
        <v>65</v>
      </c>
      <c r="E80" s="76" t="s">
        <v>40</v>
      </c>
    </row>
    <row r="81" spans="1:5" x14ac:dyDescent="0.2">
      <c r="A81" s="78">
        <v>43146.36577546296</v>
      </c>
      <c r="B81" s="78">
        <v>43147</v>
      </c>
      <c r="C81" s="88">
        <v>500</v>
      </c>
      <c r="D81" s="89" t="s">
        <v>410</v>
      </c>
      <c r="E81" s="76" t="s">
        <v>40</v>
      </c>
    </row>
    <row r="82" spans="1:5" x14ac:dyDescent="0.2">
      <c r="A82" s="78">
        <v>43146.422766203701</v>
      </c>
      <c r="B82" s="78">
        <v>43147</v>
      </c>
      <c r="C82" s="88">
        <v>5000</v>
      </c>
      <c r="D82" s="89" t="s">
        <v>411</v>
      </c>
      <c r="E82" s="76" t="s">
        <v>91</v>
      </c>
    </row>
    <row r="83" spans="1:5" x14ac:dyDescent="0.2">
      <c r="A83" s="78">
        <v>43146.437511574077</v>
      </c>
      <c r="B83" s="78">
        <v>43147</v>
      </c>
      <c r="C83" s="88">
        <v>500</v>
      </c>
      <c r="D83" s="89" t="s">
        <v>81</v>
      </c>
      <c r="E83" s="76" t="s">
        <v>40</v>
      </c>
    </row>
    <row r="84" spans="1:5" x14ac:dyDescent="0.2">
      <c r="A84" s="78">
        <v>43146.527789351851</v>
      </c>
      <c r="B84" s="78">
        <v>43147</v>
      </c>
      <c r="C84" s="88">
        <v>1000</v>
      </c>
      <c r="D84" s="89" t="s">
        <v>49</v>
      </c>
      <c r="E84" s="76" t="s">
        <v>40</v>
      </c>
    </row>
    <row r="85" spans="1:5" x14ac:dyDescent="0.2">
      <c r="A85" s="78">
        <v>43146.645844907405</v>
      </c>
      <c r="B85" s="78">
        <v>43147</v>
      </c>
      <c r="C85" s="88">
        <v>500</v>
      </c>
      <c r="D85" s="89" t="s">
        <v>104</v>
      </c>
      <c r="E85" s="76" t="s">
        <v>40</v>
      </c>
    </row>
    <row r="86" spans="1:5" x14ac:dyDescent="0.2">
      <c r="A86" s="78">
        <v>43146.660682870373</v>
      </c>
      <c r="B86" s="78">
        <v>43147</v>
      </c>
      <c r="C86" s="88">
        <v>20000</v>
      </c>
      <c r="D86" s="89" t="s">
        <v>412</v>
      </c>
      <c r="E86" s="76" t="s">
        <v>40</v>
      </c>
    </row>
    <row r="87" spans="1:5" x14ac:dyDescent="0.2">
      <c r="A87" s="78">
        <v>43147.358784722222</v>
      </c>
      <c r="B87" s="78">
        <v>43150</v>
      </c>
      <c r="C87" s="88">
        <v>100</v>
      </c>
      <c r="D87" s="89" t="s">
        <v>413</v>
      </c>
      <c r="E87" s="76" t="s">
        <v>40</v>
      </c>
    </row>
    <row r="88" spans="1:5" x14ac:dyDescent="0.2">
      <c r="A88" s="78">
        <v>43147.517361111109</v>
      </c>
      <c r="B88" s="78">
        <v>43150</v>
      </c>
      <c r="C88" s="88">
        <v>500</v>
      </c>
      <c r="D88" s="89" t="s">
        <v>108</v>
      </c>
      <c r="E88" s="76" t="s">
        <v>40</v>
      </c>
    </row>
    <row r="89" spans="1:5" x14ac:dyDescent="0.2">
      <c r="A89" s="78">
        <v>43147.520833333336</v>
      </c>
      <c r="B89" s="78">
        <v>43150</v>
      </c>
      <c r="C89" s="88">
        <v>500</v>
      </c>
      <c r="D89" s="89" t="s">
        <v>45</v>
      </c>
      <c r="E89" s="76" t="s">
        <v>40</v>
      </c>
    </row>
    <row r="90" spans="1:5" x14ac:dyDescent="0.2">
      <c r="A90" s="78">
        <v>43147.524305555555</v>
      </c>
      <c r="B90" s="78">
        <v>43150</v>
      </c>
      <c r="C90" s="88">
        <v>300</v>
      </c>
      <c r="D90" s="89" t="s">
        <v>107</v>
      </c>
      <c r="E90" s="76" t="s">
        <v>40</v>
      </c>
    </row>
    <row r="91" spans="1:5" x14ac:dyDescent="0.2">
      <c r="A91" s="78">
        <v>43147.57640046296</v>
      </c>
      <c r="B91" s="78">
        <v>43150</v>
      </c>
      <c r="C91" s="88">
        <v>200</v>
      </c>
      <c r="D91" s="89" t="s">
        <v>66</v>
      </c>
      <c r="E91" s="76" t="s">
        <v>40</v>
      </c>
    </row>
    <row r="92" spans="1:5" x14ac:dyDescent="0.2">
      <c r="A92" s="78">
        <v>43147.670601851853</v>
      </c>
      <c r="B92" s="78">
        <v>43150</v>
      </c>
      <c r="C92" s="88">
        <v>239</v>
      </c>
      <c r="D92" s="89" t="s">
        <v>414</v>
      </c>
      <c r="E92" s="76" t="s">
        <v>131</v>
      </c>
    </row>
    <row r="93" spans="1:5" x14ac:dyDescent="0.2">
      <c r="A93" s="78">
        <v>43147.703634259262</v>
      </c>
      <c r="B93" s="78">
        <v>43150</v>
      </c>
      <c r="C93" s="88">
        <v>1000</v>
      </c>
      <c r="D93" s="89" t="s">
        <v>415</v>
      </c>
      <c r="E93" s="76" t="s">
        <v>200</v>
      </c>
    </row>
    <row r="94" spans="1:5" x14ac:dyDescent="0.2">
      <c r="A94" s="78">
        <v>43147.754756944443</v>
      </c>
      <c r="B94" s="78">
        <v>43150</v>
      </c>
      <c r="C94" s="88">
        <v>300</v>
      </c>
      <c r="D94" s="89" t="s">
        <v>416</v>
      </c>
      <c r="E94" s="76" t="s">
        <v>40</v>
      </c>
    </row>
    <row r="95" spans="1:5" x14ac:dyDescent="0.2">
      <c r="A95" s="78">
        <v>43147.798668981479</v>
      </c>
      <c r="B95" s="78">
        <v>43150</v>
      </c>
      <c r="C95" s="88">
        <v>1000</v>
      </c>
      <c r="D95" s="89" t="s">
        <v>50</v>
      </c>
      <c r="E95" s="76" t="s">
        <v>40</v>
      </c>
    </row>
    <row r="96" spans="1:5" x14ac:dyDescent="0.2">
      <c r="A96" s="78">
        <v>43147.906261574077</v>
      </c>
      <c r="B96" s="78">
        <v>43150</v>
      </c>
      <c r="C96" s="88">
        <v>238</v>
      </c>
      <c r="D96" s="89" t="s">
        <v>132</v>
      </c>
      <c r="E96" s="76" t="s">
        <v>40</v>
      </c>
    </row>
    <row r="97" spans="1:5" x14ac:dyDescent="0.2">
      <c r="A97" s="78">
        <v>43148.524293981478</v>
      </c>
      <c r="B97" s="78">
        <v>43150</v>
      </c>
      <c r="C97" s="88">
        <v>500</v>
      </c>
      <c r="D97" s="89" t="s">
        <v>51</v>
      </c>
      <c r="E97" s="76" t="s">
        <v>40</v>
      </c>
    </row>
    <row r="98" spans="1:5" x14ac:dyDescent="0.2">
      <c r="A98" s="78">
        <v>43148.577037037037</v>
      </c>
      <c r="B98" s="78">
        <v>43150</v>
      </c>
      <c r="C98" s="88">
        <v>5000</v>
      </c>
      <c r="D98" s="89" t="s">
        <v>417</v>
      </c>
      <c r="E98" s="76" t="s">
        <v>40</v>
      </c>
    </row>
    <row r="99" spans="1:5" x14ac:dyDescent="0.2">
      <c r="A99" s="78">
        <v>43148.600694444445</v>
      </c>
      <c r="B99" s="78">
        <v>43150</v>
      </c>
      <c r="C99" s="88">
        <v>500</v>
      </c>
      <c r="D99" s="89" t="s">
        <v>52</v>
      </c>
      <c r="E99" s="76" t="s">
        <v>206</v>
      </c>
    </row>
    <row r="100" spans="1:5" x14ac:dyDescent="0.2">
      <c r="A100" s="78">
        <v>43148.666701388887</v>
      </c>
      <c r="B100" s="78">
        <v>43150</v>
      </c>
      <c r="C100" s="88">
        <v>1000</v>
      </c>
      <c r="D100" s="89" t="s">
        <v>53</v>
      </c>
      <c r="E100" s="76" t="s">
        <v>40</v>
      </c>
    </row>
    <row r="101" spans="1:5" x14ac:dyDescent="0.2">
      <c r="A101" s="78">
        <v>43148.677245370367</v>
      </c>
      <c r="B101" s="78">
        <v>43150</v>
      </c>
      <c r="C101" s="88">
        <v>200</v>
      </c>
      <c r="D101" s="89" t="s">
        <v>418</v>
      </c>
      <c r="E101" s="76" t="s">
        <v>40</v>
      </c>
    </row>
    <row r="102" spans="1:5" x14ac:dyDescent="0.2">
      <c r="A102" s="78">
        <v>43148.687557870369</v>
      </c>
      <c r="B102" s="78">
        <v>43150</v>
      </c>
      <c r="C102" s="88">
        <v>1500</v>
      </c>
      <c r="D102" s="89" t="s">
        <v>419</v>
      </c>
      <c r="E102" s="76" t="s">
        <v>40</v>
      </c>
    </row>
    <row r="103" spans="1:5" x14ac:dyDescent="0.2">
      <c r="A103" s="78">
        <v>43148.728587962964</v>
      </c>
      <c r="B103" s="78">
        <v>43150</v>
      </c>
      <c r="C103" s="88">
        <v>100</v>
      </c>
      <c r="D103" s="89" t="s">
        <v>420</v>
      </c>
      <c r="E103" s="76" t="s">
        <v>40</v>
      </c>
    </row>
    <row r="104" spans="1:5" x14ac:dyDescent="0.2">
      <c r="A104" s="78">
        <v>43148.756921296299</v>
      </c>
      <c r="B104" s="78">
        <v>43150</v>
      </c>
      <c r="C104" s="88">
        <v>50</v>
      </c>
      <c r="D104" s="89" t="s">
        <v>55</v>
      </c>
      <c r="E104" s="76" t="s">
        <v>40</v>
      </c>
    </row>
    <row r="105" spans="1:5" x14ac:dyDescent="0.2">
      <c r="A105" s="78">
        <v>43148.927060185182</v>
      </c>
      <c r="B105" s="78">
        <v>43150</v>
      </c>
      <c r="C105" s="88">
        <v>500</v>
      </c>
      <c r="D105" s="89" t="s">
        <v>45</v>
      </c>
      <c r="E105" s="76" t="s">
        <v>131</v>
      </c>
    </row>
    <row r="106" spans="1:5" x14ac:dyDescent="0.2">
      <c r="A106" s="78">
        <v>43149.440983796296</v>
      </c>
      <c r="B106" s="78">
        <v>43150</v>
      </c>
      <c r="C106" s="88">
        <v>500</v>
      </c>
      <c r="D106" s="89" t="s">
        <v>68</v>
      </c>
      <c r="E106" s="76" t="s">
        <v>40</v>
      </c>
    </row>
    <row r="107" spans="1:5" x14ac:dyDescent="0.2">
      <c r="A107" s="78">
        <v>43149.525706018518</v>
      </c>
      <c r="B107" s="78">
        <v>43150</v>
      </c>
      <c r="C107" s="88">
        <v>300</v>
      </c>
      <c r="D107" s="89" t="s">
        <v>421</v>
      </c>
      <c r="E107" s="76" t="s">
        <v>91</v>
      </c>
    </row>
    <row r="108" spans="1:5" x14ac:dyDescent="0.2">
      <c r="A108" s="78">
        <v>43149.786851851852</v>
      </c>
      <c r="B108" s="78">
        <v>43150</v>
      </c>
      <c r="C108" s="88">
        <v>100</v>
      </c>
      <c r="D108" s="89" t="s">
        <v>422</v>
      </c>
      <c r="E108" s="76" t="s">
        <v>40</v>
      </c>
    </row>
    <row r="109" spans="1:5" x14ac:dyDescent="0.2">
      <c r="A109" s="78">
        <v>43149.810543981483</v>
      </c>
      <c r="B109" s="78">
        <v>43150</v>
      </c>
      <c r="C109" s="88">
        <v>2600</v>
      </c>
      <c r="D109" s="89" t="s">
        <v>423</v>
      </c>
      <c r="E109" s="76" t="s">
        <v>91</v>
      </c>
    </row>
    <row r="110" spans="1:5" x14ac:dyDescent="0.2">
      <c r="A110" s="78">
        <v>43149.888888888891</v>
      </c>
      <c r="B110" s="78">
        <v>43150</v>
      </c>
      <c r="C110" s="88">
        <v>100</v>
      </c>
      <c r="D110" s="89" t="s">
        <v>54</v>
      </c>
      <c r="E110" s="76" t="s">
        <v>40</v>
      </c>
    </row>
    <row r="111" spans="1:5" x14ac:dyDescent="0.2">
      <c r="A111" s="78">
        <v>43150.311273148145</v>
      </c>
      <c r="B111" s="78">
        <v>43151</v>
      </c>
      <c r="C111" s="88">
        <v>500</v>
      </c>
      <c r="D111" s="89" t="s">
        <v>424</v>
      </c>
      <c r="E111" s="76" t="s">
        <v>40</v>
      </c>
    </row>
    <row r="112" spans="1:5" x14ac:dyDescent="0.2">
      <c r="A112" s="78">
        <v>43150.734016203707</v>
      </c>
      <c r="B112" s="78">
        <v>43151</v>
      </c>
      <c r="C112" s="88">
        <v>50</v>
      </c>
      <c r="D112" s="89" t="s">
        <v>425</v>
      </c>
      <c r="E112" s="76" t="s">
        <v>40</v>
      </c>
    </row>
    <row r="113" spans="1:5" x14ac:dyDescent="0.2">
      <c r="A113" s="78">
        <v>43150.777777777781</v>
      </c>
      <c r="B113" s="78">
        <v>43151</v>
      </c>
      <c r="C113" s="88">
        <v>700</v>
      </c>
      <c r="D113" s="89" t="s">
        <v>82</v>
      </c>
      <c r="E113" s="76" t="s">
        <v>40</v>
      </c>
    </row>
    <row r="114" spans="1:5" x14ac:dyDescent="0.2">
      <c r="A114" s="78">
        <v>43150.857858796298</v>
      </c>
      <c r="B114" s="78">
        <v>43151</v>
      </c>
      <c r="C114" s="88">
        <v>500</v>
      </c>
      <c r="D114" s="89" t="s">
        <v>56</v>
      </c>
      <c r="E114" s="76" t="s">
        <v>40</v>
      </c>
    </row>
    <row r="115" spans="1:5" x14ac:dyDescent="0.2">
      <c r="A115" s="78">
        <v>43150.976840277777</v>
      </c>
      <c r="B115" s="78">
        <v>43151</v>
      </c>
      <c r="C115" s="88">
        <v>2000</v>
      </c>
      <c r="D115" s="89" t="s">
        <v>426</v>
      </c>
      <c r="E115" s="76" t="s">
        <v>40</v>
      </c>
    </row>
    <row r="116" spans="1:5" x14ac:dyDescent="0.2">
      <c r="A116" s="78">
        <v>43151.481620370374</v>
      </c>
      <c r="B116" s="78">
        <v>43152</v>
      </c>
      <c r="C116" s="88">
        <v>500</v>
      </c>
      <c r="D116" s="89" t="s">
        <v>427</v>
      </c>
      <c r="E116" s="76" t="s">
        <v>40</v>
      </c>
    </row>
    <row r="117" spans="1:5" x14ac:dyDescent="0.2">
      <c r="A117" s="78">
        <v>43151.534722222219</v>
      </c>
      <c r="B117" s="78">
        <v>43152</v>
      </c>
      <c r="C117" s="88">
        <v>500</v>
      </c>
      <c r="D117" s="89" t="s">
        <v>127</v>
      </c>
      <c r="E117" s="76" t="s">
        <v>40</v>
      </c>
    </row>
    <row r="118" spans="1:5" x14ac:dyDescent="0.2">
      <c r="A118" s="78">
        <v>43151.548634259256</v>
      </c>
      <c r="B118" s="78">
        <v>43152</v>
      </c>
      <c r="C118" s="88">
        <v>500</v>
      </c>
      <c r="D118" s="89" t="s">
        <v>109</v>
      </c>
      <c r="E118" s="76" t="s">
        <v>103</v>
      </c>
    </row>
    <row r="119" spans="1:5" x14ac:dyDescent="0.2">
      <c r="A119" s="78">
        <v>43151.637974537036</v>
      </c>
      <c r="B119" s="78">
        <v>43152</v>
      </c>
      <c r="C119" s="88">
        <v>100</v>
      </c>
      <c r="D119" s="89" t="s">
        <v>203</v>
      </c>
      <c r="E119" s="76" t="s">
        <v>91</v>
      </c>
    </row>
    <row r="120" spans="1:5" x14ac:dyDescent="0.2">
      <c r="A120" s="78">
        <v>43151.639594907407</v>
      </c>
      <c r="B120" s="78">
        <v>43152</v>
      </c>
      <c r="C120" s="88">
        <v>500</v>
      </c>
      <c r="D120" s="89" t="s">
        <v>428</v>
      </c>
      <c r="E120" s="76" t="s">
        <v>294</v>
      </c>
    </row>
    <row r="121" spans="1:5" x14ac:dyDescent="0.2">
      <c r="A121" s="78">
        <v>43151.639641203707</v>
      </c>
      <c r="B121" s="78">
        <v>43152</v>
      </c>
      <c r="C121" s="88">
        <v>100</v>
      </c>
      <c r="D121" s="89" t="s">
        <v>203</v>
      </c>
      <c r="E121" s="76" t="s">
        <v>131</v>
      </c>
    </row>
    <row r="122" spans="1:5" x14ac:dyDescent="0.2">
      <c r="A122" s="78">
        <v>43151.639768518522</v>
      </c>
      <c r="B122" s="78">
        <v>43152</v>
      </c>
      <c r="C122" s="88">
        <v>300</v>
      </c>
      <c r="D122" s="89" t="s">
        <v>429</v>
      </c>
      <c r="E122" s="76" t="s">
        <v>91</v>
      </c>
    </row>
    <row r="123" spans="1:5" x14ac:dyDescent="0.2">
      <c r="A123" s="78">
        <v>43151.640034722222</v>
      </c>
      <c r="B123" s="78">
        <v>43152</v>
      </c>
      <c r="C123" s="88">
        <v>500</v>
      </c>
      <c r="D123" s="89" t="s">
        <v>430</v>
      </c>
      <c r="E123" s="76" t="s">
        <v>294</v>
      </c>
    </row>
    <row r="124" spans="1:5" x14ac:dyDescent="0.2">
      <c r="A124" s="78">
        <v>43151.641261574077</v>
      </c>
      <c r="B124" s="78">
        <v>43152</v>
      </c>
      <c r="C124" s="88">
        <v>500</v>
      </c>
      <c r="D124" s="89" t="s">
        <v>431</v>
      </c>
      <c r="E124" s="76" t="s">
        <v>91</v>
      </c>
    </row>
    <row r="125" spans="1:5" x14ac:dyDescent="0.2">
      <c r="A125" s="78">
        <v>43151.641701388886</v>
      </c>
      <c r="B125" s="78">
        <v>43152</v>
      </c>
      <c r="C125" s="88">
        <v>500</v>
      </c>
      <c r="D125" s="89" t="s">
        <v>428</v>
      </c>
      <c r="E125" s="76" t="s">
        <v>91</v>
      </c>
    </row>
    <row r="126" spans="1:5" x14ac:dyDescent="0.2">
      <c r="A126" s="78">
        <v>43151.64334490741</v>
      </c>
      <c r="B126" s="78">
        <v>43152</v>
      </c>
      <c r="C126" s="88">
        <v>1000</v>
      </c>
      <c r="D126" s="89" t="s">
        <v>431</v>
      </c>
      <c r="E126" s="76" t="s">
        <v>294</v>
      </c>
    </row>
    <row r="127" spans="1:5" x14ac:dyDescent="0.2">
      <c r="A127" s="78">
        <v>43151.64335648148</v>
      </c>
      <c r="B127" s="78">
        <v>43152</v>
      </c>
      <c r="C127" s="88">
        <v>500</v>
      </c>
      <c r="D127" s="89" t="s">
        <v>430</v>
      </c>
      <c r="E127" s="76" t="s">
        <v>131</v>
      </c>
    </row>
    <row r="128" spans="1:5" x14ac:dyDescent="0.2">
      <c r="A128" s="78">
        <v>43151.643541666665</v>
      </c>
      <c r="B128" s="78">
        <v>43152</v>
      </c>
      <c r="C128" s="88">
        <v>500</v>
      </c>
      <c r="D128" s="89" t="s">
        <v>45</v>
      </c>
      <c r="E128" s="76" t="s">
        <v>294</v>
      </c>
    </row>
    <row r="129" spans="1:5" x14ac:dyDescent="0.2">
      <c r="A129" s="78">
        <v>43151.643877314818</v>
      </c>
      <c r="B129" s="78">
        <v>43152</v>
      </c>
      <c r="C129" s="88">
        <v>500</v>
      </c>
      <c r="D129" s="89" t="s">
        <v>428</v>
      </c>
      <c r="E129" s="76" t="s">
        <v>131</v>
      </c>
    </row>
    <row r="130" spans="1:5" x14ac:dyDescent="0.2">
      <c r="A130" s="78">
        <v>43151.645381944443</v>
      </c>
      <c r="B130" s="78">
        <v>43152</v>
      </c>
      <c r="C130" s="88">
        <v>500</v>
      </c>
      <c r="D130" s="89" t="s">
        <v>432</v>
      </c>
      <c r="E130" s="76" t="s">
        <v>91</v>
      </c>
    </row>
    <row r="131" spans="1:5" x14ac:dyDescent="0.2">
      <c r="A131" s="78">
        <v>43151.645821759259</v>
      </c>
      <c r="B131" s="78">
        <v>43152</v>
      </c>
      <c r="C131" s="88">
        <v>500</v>
      </c>
      <c r="D131" s="89" t="s">
        <v>433</v>
      </c>
      <c r="E131" s="76" t="s">
        <v>91</v>
      </c>
    </row>
    <row r="132" spans="1:5" x14ac:dyDescent="0.2">
      <c r="A132" s="78">
        <v>43151.646851851852</v>
      </c>
      <c r="B132" s="78">
        <v>43152</v>
      </c>
      <c r="C132" s="88">
        <v>500</v>
      </c>
      <c r="D132" s="89" t="s">
        <v>432</v>
      </c>
      <c r="E132" s="76" t="s">
        <v>131</v>
      </c>
    </row>
    <row r="133" spans="1:5" x14ac:dyDescent="0.2">
      <c r="A133" s="78">
        <v>43151.648078703707</v>
      </c>
      <c r="B133" s="78">
        <v>43152</v>
      </c>
      <c r="C133" s="88">
        <v>500</v>
      </c>
      <c r="D133" s="89" t="s">
        <v>85</v>
      </c>
      <c r="E133" s="76" t="s">
        <v>131</v>
      </c>
    </row>
    <row r="134" spans="1:5" x14ac:dyDescent="0.2">
      <c r="A134" s="78">
        <v>43151.648449074077</v>
      </c>
      <c r="B134" s="78">
        <v>43152</v>
      </c>
      <c r="C134" s="88">
        <v>500</v>
      </c>
      <c r="D134" s="89" t="s">
        <v>432</v>
      </c>
      <c r="E134" s="76" t="s">
        <v>294</v>
      </c>
    </row>
    <row r="135" spans="1:5" x14ac:dyDescent="0.2">
      <c r="A135" s="78">
        <v>43151.653495370374</v>
      </c>
      <c r="B135" s="78">
        <v>43152</v>
      </c>
      <c r="C135" s="88">
        <v>200</v>
      </c>
      <c r="D135" s="89" t="s">
        <v>434</v>
      </c>
      <c r="E135" s="76" t="s">
        <v>294</v>
      </c>
    </row>
    <row r="136" spans="1:5" x14ac:dyDescent="0.2">
      <c r="A136" s="78">
        <v>43151.65353009259</v>
      </c>
      <c r="B136" s="78">
        <v>43152</v>
      </c>
      <c r="C136" s="88">
        <v>200</v>
      </c>
      <c r="D136" s="89" t="s">
        <v>66</v>
      </c>
      <c r="E136" s="76" t="s">
        <v>91</v>
      </c>
    </row>
    <row r="137" spans="1:5" x14ac:dyDescent="0.2">
      <c r="A137" s="78">
        <v>43151.655312499999</v>
      </c>
      <c r="B137" s="78">
        <v>43152</v>
      </c>
      <c r="C137" s="88">
        <v>200</v>
      </c>
      <c r="D137" s="89" t="s">
        <v>66</v>
      </c>
      <c r="E137" s="76" t="s">
        <v>131</v>
      </c>
    </row>
    <row r="138" spans="1:5" x14ac:dyDescent="0.2">
      <c r="A138" s="78">
        <v>43151.656724537039</v>
      </c>
      <c r="B138" s="78">
        <v>43152</v>
      </c>
      <c r="C138" s="88">
        <v>500</v>
      </c>
      <c r="D138" s="89" t="s">
        <v>435</v>
      </c>
      <c r="E138" s="76" t="s">
        <v>91</v>
      </c>
    </row>
    <row r="139" spans="1:5" x14ac:dyDescent="0.2">
      <c r="A139" s="78">
        <v>43151.667766203704</v>
      </c>
      <c r="B139" s="78">
        <v>43152</v>
      </c>
      <c r="C139" s="88">
        <v>500</v>
      </c>
      <c r="D139" s="89" t="s">
        <v>436</v>
      </c>
      <c r="E139" s="76" t="s">
        <v>131</v>
      </c>
    </row>
    <row r="140" spans="1:5" x14ac:dyDescent="0.2">
      <c r="A140" s="78">
        <v>43151.668854166666</v>
      </c>
      <c r="B140" s="78">
        <v>43152</v>
      </c>
      <c r="C140" s="88">
        <v>1000</v>
      </c>
      <c r="D140" s="89" t="s">
        <v>437</v>
      </c>
      <c r="E140" s="76" t="s">
        <v>294</v>
      </c>
    </row>
    <row r="141" spans="1:5" x14ac:dyDescent="0.2">
      <c r="A141" s="78">
        <v>43151.669074074074</v>
      </c>
      <c r="B141" s="78">
        <v>43152</v>
      </c>
      <c r="C141" s="88">
        <v>500</v>
      </c>
      <c r="D141" s="89" t="s">
        <v>436</v>
      </c>
      <c r="E141" s="76" t="s">
        <v>91</v>
      </c>
    </row>
    <row r="142" spans="1:5" x14ac:dyDescent="0.2">
      <c r="A142" s="78">
        <v>43151.67050925926</v>
      </c>
      <c r="B142" s="78">
        <v>43152</v>
      </c>
      <c r="C142" s="88">
        <v>500</v>
      </c>
      <c r="D142" s="89" t="s">
        <v>436</v>
      </c>
      <c r="E142" s="76" t="s">
        <v>294</v>
      </c>
    </row>
    <row r="143" spans="1:5" x14ac:dyDescent="0.2">
      <c r="A143" s="78">
        <v>43151.674317129633</v>
      </c>
      <c r="B143" s="78">
        <v>43152</v>
      </c>
      <c r="C143" s="88">
        <v>200</v>
      </c>
      <c r="D143" s="89" t="s">
        <v>438</v>
      </c>
      <c r="E143" s="76" t="s">
        <v>91</v>
      </c>
    </row>
    <row r="144" spans="1:5" x14ac:dyDescent="0.2">
      <c r="A144" s="78">
        <v>43151.677175925928</v>
      </c>
      <c r="B144" s="78">
        <v>43152</v>
      </c>
      <c r="C144" s="88">
        <v>200</v>
      </c>
      <c r="D144" s="89" t="s">
        <v>438</v>
      </c>
      <c r="E144" s="76" t="s">
        <v>131</v>
      </c>
    </row>
    <row r="145" spans="1:5" x14ac:dyDescent="0.2">
      <c r="A145" s="78">
        <v>43151.68041666667</v>
      </c>
      <c r="B145" s="78">
        <v>43152</v>
      </c>
      <c r="C145" s="88">
        <v>300</v>
      </c>
      <c r="D145" s="89" t="s">
        <v>439</v>
      </c>
      <c r="E145" s="76" t="s">
        <v>131</v>
      </c>
    </row>
    <row r="146" spans="1:5" x14ac:dyDescent="0.2">
      <c r="A146" s="78">
        <v>43151.681793981479</v>
      </c>
      <c r="B146" s="78">
        <v>43152</v>
      </c>
      <c r="C146" s="88">
        <v>300</v>
      </c>
      <c r="D146" s="89" t="s">
        <v>439</v>
      </c>
      <c r="E146" s="76" t="s">
        <v>91</v>
      </c>
    </row>
    <row r="147" spans="1:5" x14ac:dyDescent="0.2">
      <c r="A147" s="78">
        <v>43151.712037037039</v>
      </c>
      <c r="B147" s="78">
        <v>43152</v>
      </c>
      <c r="C147" s="88">
        <v>1000</v>
      </c>
      <c r="D147" s="89" t="s">
        <v>440</v>
      </c>
      <c r="E147" s="76" t="s">
        <v>40</v>
      </c>
    </row>
    <row r="148" spans="1:5" x14ac:dyDescent="0.2">
      <c r="A148" s="78">
        <v>43151.737708333334</v>
      </c>
      <c r="B148" s="78">
        <v>43152</v>
      </c>
      <c r="C148" s="88">
        <v>500</v>
      </c>
      <c r="D148" s="89" t="s">
        <v>441</v>
      </c>
      <c r="E148" s="76" t="s">
        <v>131</v>
      </c>
    </row>
    <row r="149" spans="1:5" x14ac:dyDescent="0.2">
      <c r="A149" s="78">
        <v>43151.73810185185</v>
      </c>
      <c r="B149" s="78">
        <v>43152</v>
      </c>
      <c r="C149" s="88">
        <v>100</v>
      </c>
      <c r="D149" s="89" t="s">
        <v>442</v>
      </c>
      <c r="E149" s="76" t="s">
        <v>91</v>
      </c>
    </row>
    <row r="150" spans="1:5" x14ac:dyDescent="0.2">
      <c r="A150" s="78">
        <v>43151.741701388892</v>
      </c>
      <c r="B150" s="78">
        <v>43152</v>
      </c>
      <c r="C150" s="88">
        <v>100</v>
      </c>
      <c r="D150" s="89" t="s">
        <v>442</v>
      </c>
      <c r="E150" s="76" t="s">
        <v>131</v>
      </c>
    </row>
    <row r="151" spans="1:5" x14ac:dyDescent="0.2">
      <c r="A151" s="78">
        <v>43151.743900462963</v>
      </c>
      <c r="B151" s="78">
        <v>43152</v>
      </c>
      <c r="C151" s="88">
        <v>100</v>
      </c>
      <c r="D151" s="89" t="s">
        <v>443</v>
      </c>
      <c r="E151" s="76" t="s">
        <v>294</v>
      </c>
    </row>
    <row r="152" spans="1:5" x14ac:dyDescent="0.2">
      <c r="A152" s="78">
        <v>43151.754780092589</v>
      </c>
      <c r="B152" s="78">
        <v>43152</v>
      </c>
      <c r="C152" s="88">
        <v>190</v>
      </c>
      <c r="D152" s="89" t="s">
        <v>441</v>
      </c>
      <c r="E152" s="76" t="s">
        <v>294</v>
      </c>
    </row>
    <row r="153" spans="1:5" x14ac:dyDescent="0.2">
      <c r="A153" s="78">
        <v>43151.760439814818</v>
      </c>
      <c r="B153" s="78">
        <v>43152</v>
      </c>
      <c r="C153" s="88">
        <v>500</v>
      </c>
      <c r="D153" s="89" t="s">
        <v>57</v>
      </c>
      <c r="E153" s="76" t="s">
        <v>40</v>
      </c>
    </row>
    <row r="154" spans="1:5" x14ac:dyDescent="0.2">
      <c r="A154" s="78">
        <v>43151.761631944442</v>
      </c>
      <c r="B154" s="78">
        <v>43152</v>
      </c>
      <c r="C154" s="88">
        <v>100</v>
      </c>
      <c r="D154" s="89" t="s">
        <v>444</v>
      </c>
      <c r="E154" s="76" t="s">
        <v>131</v>
      </c>
    </row>
    <row r="155" spans="1:5" x14ac:dyDescent="0.2">
      <c r="A155" s="78">
        <v>43151.770833333336</v>
      </c>
      <c r="B155" s="78">
        <v>43152</v>
      </c>
      <c r="C155" s="88">
        <v>100</v>
      </c>
      <c r="D155" s="89" t="s">
        <v>58</v>
      </c>
      <c r="E155" s="76" t="s">
        <v>40</v>
      </c>
    </row>
    <row r="156" spans="1:5" x14ac:dyDescent="0.2">
      <c r="A156" s="78">
        <v>43151.774675925924</v>
      </c>
      <c r="B156" s="78">
        <v>43152</v>
      </c>
      <c r="C156" s="88">
        <v>500</v>
      </c>
      <c r="D156" s="89" t="s">
        <v>445</v>
      </c>
      <c r="E156" s="76" t="s">
        <v>91</v>
      </c>
    </row>
    <row r="157" spans="1:5" x14ac:dyDescent="0.2">
      <c r="A157" s="78">
        <v>43151.775995370372</v>
      </c>
      <c r="B157" s="78">
        <v>43152</v>
      </c>
      <c r="C157" s="88">
        <v>1000</v>
      </c>
      <c r="D157" s="89" t="s">
        <v>445</v>
      </c>
      <c r="E157" s="76" t="s">
        <v>131</v>
      </c>
    </row>
    <row r="158" spans="1:5" x14ac:dyDescent="0.2">
      <c r="A158" s="78">
        <v>43151.783912037034</v>
      </c>
      <c r="B158" s="78">
        <v>43152</v>
      </c>
      <c r="C158" s="88">
        <v>5000</v>
      </c>
      <c r="D158" s="89" t="s">
        <v>446</v>
      </c>
      <c r="E158" s="76" t="s">
        <v>40</v>
      </c>
    </row>
    <row r="159" spans="1:5" x14ac:dyDescent="0.2">
      <c r="A159" s="78">
        <v>43151.785046296296</v>
      </c>
      <c r="B159" s="78">
        <v>43152</v>
      </c>
      <c r="C159" s="88">
        <v>5000</v>
      </c>
      <c r="D159" s="89" t="s">
        <v>446</v>
      </c>
      <c r="E159" s="76" t="s">
        <v>40</v>
      </c>
    </row>
    <row r="160" spans="1:5" x14ac:dyDescent="0.2">
      <c r="A160" s="78">
        <v>43151.828414351854</v>
      </c>
      <c r="B160" s="78">
        <v>43152</v>
      </c>
      <c r="C160" s="88">
        <v>150</v>
      </c>
      <c r="D160" s="89" t="s">
        <v>447</v>
      </c>
      <c r="E160" s="76" t="s">
        <v>91</v>
      </c>
    </row>
    <row r="161" spans="1:5" x14ac:dyDescent="0.2">
      <c r="A161" s="78">
        <v>43151.883263888885</v>
      </c>
      <c r="B161" s="78">
        <v>43152</v>
      </c>
      <c r="C161" s="88">
        <v>100</v>
      </c>
      <c r="D161" s="89" t="s">
        <v>448</v>
      </c>
      <c r="E161" s="76" t="s">
        <v>131</v>
      </c>
    </row>
    <row r="162" spans="1:5" x14ac:dyDescent="0.2">
      <c r="A162" s="78">
        <v>43151.909675925926</v>
      </c>
      <c r="B162" s="78">
        <v>43152</v>
      </c>
      <c r="C162" s="88">
        <v>500</v>
      </c>
      <c r="D162" s="89" t="s">
        <v>449</v>
      </c>
      <c r="E162" s="76" t="s">
        <v>294</v>
      </c>
    </row>
    <row r="163" spans="1:5" x14ac:dyDescent="0.2">
      <c r="A163" s="78">
        <v>43151.917118055557</v>
      </c>
      <c r="B163" s="78">
        <v>43152</v>
      </c>
      <c r="C163" s="88">
        <v>1500</v>
      </c>
      <c r="D163" s="89" t="s">
        <v>450</v>
      </c>
      <c r="E163" s="76" t="s">
        <v>91</v>
      </c>
    </row>
    <row r="164" spans="1:5" x14ac:dyDescent="0.2">
      <c r="A164" s="78">
        <v>43151.9687962963</v>
      </c>
      <c r="B164" s="78">
        <v>43152</v>
      </c>
      <c r="C164" s="88">
        <v>350</v>
      </c>
      <c r="D164" s="89" t="s">
        <v>67</v>
      </c>
      <c r="E164" s="76" t="s">
        <v>40</v>
      </c>
    </row>
    <row r="165" spans="1:5" x14ac:dyDescent="0.2">
      <c r="A165" s="78">
        <v>43151.976631944446</v>
      </c>
      <c r="B165" s="78">
        <v>43152</v>
      </c>
      <c r="C165" s="88">
        <v>300</v>
      </c>
      <c r="D165" s="89" t="s">
        <v>451</v>
      </c>
      <c r="E165" s="76" t="s">
        <v>131</v>
      </c>
    </row>
    <row r="166" spans="1:5" x14ac:dyDescent="0.2">
      <c r="A166" s="78">
        <v>43151.979004629633</v>
      </c>
      <c r="B166" s="78">
        <v>43152</v>
      </c>
      <c r="C166" s="88">
        <v>300</v>
      </c>
      <c r="D166" s="89" t="s">
        <v>451</v>
      </c>
      <c r="E166" s="76" t="s">
        <v>91</v>
      </c>
    </row>
    <row r="167" spans="1:5" x14ac:dyDescent="0.2">
      <c r="A167" s="78">
        <v>43151.991620370369</v>
      </c>
      <c r="B167" s="78">
        <v>43152</v>
      </c>
      <c r="C167" s="88">
        <v>300</v>
      </c>
      <c r="D167" s="89" t="s">
        <v>452</v>
      </c>
      <c r="E167" s="76" t="s">
        <v>294</v>
      </c>
    </row>
    <row r="168" spans="1:5" x14ac:dyDescent="0.2">
      <c r="A168" s="78">
        <v>43152.382581018515</v>
      </c>
      <c r="B168" s="78">
        <v>43153</v>
      </c>
      <c r="C168" s="88">
        <v>500</v>
      </c>
      <c r="D168" s="89" t="s">
        <v>207</v>
      </c>
      <c r="E168" s="76" t="s">
        <v>40</v>
      </c>
    </row>
    <row r="169" spans="1:5" x14ac:dyDescent="0.2">
      <c r="A169" s="78">
        <v>43152.392060185186</v>
      </c>
      <c r="B169" s="78">
        <v>43153</v>
      </c>
      <c r="C169" s="88">
        <v>200</v>
      </c>
      <c r="D169" s="89" t="s">
        <v>453</v>
      </c>
      <c r="E169" s="76" t="s">
        <v>294</v>
      </c>
    </row>
    <row r="170" spans="1:5" x14ac:dyDescent="0.2">
      <c r="A170" s="78">
        <v>43152.39880787037</v>
      </c>
      <c r="B170" s="78">
        <v>43153</v>
      </c>
      <c r="C170" s="88">
        <v>500</v>
      </c>
      <c r="D170" s="89" t="s">
        <v>454</v>
      </c>
      <c r="E170" s="76" t="s">
        <v>40</v>
      </c>
    </row>
    <row r="171" spans="1:5" x14ac:dyDescent="0.2">
      <c r="A171" s="78">
        <v>43152.484178240738</v>
      </c>
      <c r="B171" s="78">
        <v>43153</v>
      </c>
      <c r="C171" s="88">
        <v>1000</v>
      </c>
      <c r="D171" s="89" t="s">
        <v>455</v>
      </c>
      <c r="E171" s="76" t="s">
        <v>91</v>
      </c>
    </row>
    <row r="172" spans="1:5" x14ac:dyDescent="0.2">
      <c r="A172" s="78">
        <v>43152.486157407409</v>
      </c>
      <c r="B172" s="78">
        <v>43153</v>
      </c>
      <c r="C172" s="88">
        <v>300</v>
      </c>
      <c r="D172" s="89" t="s">
        <v>128</v>
      </c>
      <c r="E172" s="76" t="s">
        <v>40</v>
      </c>
    </row>
    <row r="173" spans="1:5" x14ac:dyDescent="0.2">
      <c r="A173" s="78">
        <v>43152.488611111112</v>
      </c>
      <c r="B173" s="78">
        <v>43153</v>
      </c>
      <c r="C173" s="88">
        <v>500</v>
      </c>
      <c r="D173" s="89" t="s">
        <v>142</v>
      </c>
      <c r="E173" s="76" t="s">
        <v>131</v>
      </c>
    </row>
    <row r="174" spans="1:5" x14ac:dyDescent="0.2">
      <c r="A174" s="78">
        <v>43152.489108796297</v>
      </c>
      <c r="B174" s="78">
        <v>43153</v>
      </c>
      <c r="C174" s="88">
        <v>200</v>
      </c>
      <c r="D174" s="89" t="s">
        <v>456</v>
      </c>
      <c r="E174" s="76" t="s">
        <v>91</v>
      </c>
    </row>
    <row r="175" spans="1:5" x14ac:dyDescent="0.2">
      <c r="A175" s="78">
        <v>43152.490162037036</v>
      </c>
      <c r="B175" s="78">
        <v>43153</v>
      </c>
      <c r="C175" s="88">
        <v>200</v>
      </c>
      <c r="D175" s="89" t="s">
        <v>456</v>
      </c>
      <c r="E175" s="76" t="s">
        <v>131</v>
      </c>
    </row>
    <row r="176" spans="1:5" x14ac:dyDescent="0.2">
      <c r="A176" s="78">
        <v>43152.56559027778</v>
      </c>
      <c r="B176" s="78">
        <v>43153</v>
      </c>
      <c r="C176" s="88">
        <v>500</v>
      </c>
      <c r="D176" s="89" t="s">
        <v>457</v>
      </c>
      <c r="E176" s="76" t="s">
        <v>91</v>
      </c>
    </row>
    <row r="177" spans="1:5" x14ac:dyDescent="0.2">
      <c r="A177" s="78">
        <v>43152.652777777781</v>
      </c>
      <c r="B177" s="78">
        <v>43153</v>
      </c>
      <c r="C177" s="88">
        <v>100</v>
      </c>
      <c r="D177" s="89" t="s">
        <v>129</v>
      </c>
      <c r="E177" s="76" t="s">
        <v>40</v>
      </c>
    </row>
    <row r="178" spans="1:5" x14ac:dyDescent="0.2">
      <c r="A178" s="78">
        <v>43152.657094907408</v>
      </c>
      <c r="B178" s="78">
        <v>43153</v>
      </c>
      <c r="C178" s="88">
        <v>2500</v>
      </c>
      <c r="D178" s="89" t="s">
        <v>458</v>
      </c>
      <c r="E178" s="76" t="s">
        <v>91</v>
      </c>
    </row>
    <row r="179" spans="1:5" x14ac:dyDescent="0.2">
      <c r="A179" s="78">
        <v>43152.658182870371</v>
      </c>
      <c r="B179" s="78">
        <v>43153</v>
      </c>
      <c r="C179" s="88">
        <v>2500</v>
      </c>
      <c r="D179" s="89" t="s">
        <v>458</v>
      </c>
      <c r="E179" s="76" t="s">
        <v>131</v>
      </c>
    </row>
    <row r="180" spans="1:5" x14ac:dyDescent="0.2">
      <c r="A180" s="78">
        <v>43152.661851851852</v>
      </c>
      <c r="B180" s="78">
        <v>43153</v>
      </c>
      <c r="C180" s="88">
        <v>145</v>
      </c>
      <c r="D180" s="89" t="s">
        <v>459</v>
      </c>
      <c r="E180" s="76" t="s">
        <v>294</v>
      </c>
    </row>
    <row r="181" spans="1:5" x14ac:dyDescent="0.2">
      <c r="A181" s="78">
        <v>43152.700162037036</v>
      </c>
      <c r="B181" s="78">
        <v>43153</v>
      </c>
      <c r="C181" s="88">
        <v>1000</v>
      </c>
      <c r="D181" s="89" t="s">
        <v>123</v>
      </c>
      <c r="E181" s="76" t="s">
        <v>40</v>
      </c>
    </row>
    <row r="182" spans="1:5" x14ac:dyDescent="0.2">
      <c r="A182" s="78">
        <v>43152.709282407406</v>
      </c>
      <c r="B182" s="78">
        <v>43153</v>
      </c>
      <c r="C182" s="88">
        <v>3000</v>
      </c>
      <c r="D182" s="89" t="s">
        <v>460</v>
      </c>
      <c r="E182" s="76" t="s">
        <v>294</v>
      </c>
    </row>
    <row r="183" spans="1:5" x14ac:dyDescent="0.2">
      <c r="A183" s="78">
        <v>43152.711122685185</v>
      </c>
      <c r="B183" s="78">
        <v>43153</v>
      </c>
      <c r="C183" s="88">
        <v>3000</v>
      </c>
      <c r="D183" s="89" t="s">
        <v>460</v>
      </c>
      <c r="E183" s="76" t="s">
        <v>294</v>
      </c>
    </row>
    <row r="184" spans="1:5" x14ac:dyDescent="0.2">
      <c r="A184" s="78">
        <v>43152.71366898148</v>
      </c>
      <c r="B184" s="78">
        <v>43153</v>
      </c>
      <c r="C184" s="88">
        <v>5000</v>
      </c>
      <c r="D184" s="89" t="s">
        <v>460</v>
      </c>
      <c r="E184" s="76" t="s">
        <v>131</v>
      </c>
    </row>
    <row r="185" spans="1:5" x14ac:dyDescent="0.2">
      <c r="A185" s="78">
        <v>43152.747743055559</v>
      </c>
      <c r="B185" s="78">
        <v>43153</v>
      </c>
      <c r="C185" s="88">
        <v>500</v>
      </c>
      <c r="D185" s="89" t="s">
        <v>461</v>
      </c>
      <c r="E185" s="76" t="s">
        <v>294</v>
      </c>
    </row>
    <row r="186" spans="1:5" x14ac:dyDescent="0.2">
      <c r="A186" s="78">
        <v>43152.874988425923</v>
      </c>
      <c r="B186" s="78">
        <v>43153</v>
      </c>
      <c r="C186" s="88">
        <v>350</v>
      </c>
      <c r="D186" s="89" t="s">
        <v>59</v>
      </c>
      <c r="E186" s="76" t="s">
        <v>40</v>
      </c>
    </row>
    <row r="187" spans="1:5" x14ac:dyDescent="0.2">
      <c r="A187" s="78">
        <v>43153.753530092596</v>
      </c>
      <c r="B187" s="78">
        <v>43157</v>
      </c>
      <c r="C187" s="88">
        <v>300</v>
      </c>
      <c r="D187" s="89" t="s">
        <v>462</v>
      </c>
      <c r="E187" s="76" t="s">
        <v>294</v>
      </c>
    </row>
    <row r="188" spans="1:5" x14ac:dyDescent="0.2">
      <c r="A188" s="78">
        <v>43153.764467592591</v>
      </c>
      <c r="B188" s="78">
        <v>43157</v>
      </c>
      <c r="C188" s="88">
        <v>100</v>
      </c>
      <c r="D188" s="89" t="s">
        <v>463</v>
      </c>
      <c r="E188" s="76" t="s">
        <v>131</v>
      </c>
    </row>
    <row r="189" spans="1:5" x14ac:dyDescent="0.2">
      <c r="A189" s="78">
        <v>43153.764861111114</v>
      </c>
      <c r="B189" s="78">
        <v>43157</v>
      </c>
      <c r="C189" s="88">
        <v>100</v>
      </c>
      <c r="D189" s="89" t="s">
        <v>463</v>
      </c>
      <c r="E189" s="76" t="s">
        <v>294</v>
      </c>
    </row>
    <row r="190" spans="1:5" x14ac:dyDescent="0.2">
      <c r="A190" s="78">
        <v>43153.774305555555</v>
      </c>
      <c r="B190" s="78">
        <v>43157</v>
      </c>
      <c r="C190" s="88">
        <v>1000</v>
      </c>
      <c r="D190" s="89" t="s">
        <v>110</v>
      </c>
      <c r="E190" s="76" t="s">
        <v>40</v>
      </c>
    </row>
    <row r="191" spans="1:5" x14ac:dyDescent="0.2">
      <c r="A191" s="78">
        <v>43153.905312499999</v>
      </c>
      <c r="B191" s="78">
        <v>43157</v>
      </c>
      <c r="C191" s="88">
        <v>500</v>
      </c>
      <c r="D191" s="89" t="s">
        <v>464</v>
      </c>
      <c r="E191" s="76" t="s">
        <v>294</v>
      </c>
    </row>
    <row r="192" spans="1:5" x14ac:dyDescent="0.2">
      <c r="A192" s="78">
        <v>43153.918969907405</v>
      </c>
      <c r="B192" s="78">
        <v>43157</v>
      </c>
      <c r="C192" s="88">
        <v>500</v>
      </c>
      <c r="D192" s="89" t="s">
        <v>465</v>
      </c>
      <c r="E192" s="76" t="s">
        <v>131</v>
      </c>
    </row>
    <row r="193" spans="1:5" x14ac:dyDescent="0.2">
      <c r="A193" s="78">
        <v>43153.923622685186</v>
      </c>
      <c r="B193" s="78">
        <v>43157</v>
      </c>
      <c r="C193" s="88">
        <v>500</v>
      </c>
      <c r="D193" s="89" t="s">
        <v>465</v>
      </c>
      <c r="E193" s="76" t="s">
        <v>294</v>
      </c>
    </row>
    <row r="194" spans="1:5" x14ac:dyDescent="0.2">
      <c r="A194" s="78">
        <v>43153.948784722219</v>
      </c>
      <c r="B194" s="78">
        <v>43157</v>
      </c>
      <c r="C194" s="88">
        <v>200</v>
      </c>
      <c r="D194" s="89" t="s">
        <v>466</v>
      </c>
      <c r="E194" s="76" t="s">
        <v>294</v>
      </c>
    </row>
    <row r="195" spans="1:5" x14ac:dyDescent="0.2">
      <c r="A195" s="78">
        <v>43153.970173611109</v>
      </c>
      <c r="B195" s="78">
        <v>43157</v>
      </c>
      <c r="C195" s="88">
        <v>12000</v>
      </c>
      <c r="D195" s="89" t="s">
        <v>467</v>
      </c>
      <c r="E195" s="76" t="s">
        <v>40</v>
      </c>
    </row>
    <row r="196" spans="1:5" x14ac:dyDescent="0.2">
      <c r="A196" s="78">
        <v>43153.990347222221</v>
      </c>
      <c r="B196" s="78">
        <v>43157</v>
      </c>
      <c r="C196" s="88">
        <v>1000</v>
      </c>
      <c r="D196" s="89" t="s">
        <v>468</v>
      </c>
      <c r="E196" s="76" t="s">
        <v>40</v>
      </c>
    </row>
    <row r="197" spans="1:5" x14ac:dyDescent="0.2">
      <c r="A197" s="78">
        <v>43154.492604166669</v>
      </c>
      <c r="B197" s="78">
        <v>43157</v>
      </c>
      <c r="C197" s="88">
        <v>500</v>
      </c>
      <c r="D197" s="89" t="s">
        <v>469</v>
      </c>
      <c r="E197" s="76" t="s">
        <v>294</v>
      </c>
    </row>
    <row r="198" spans="1:5" x14ac:dyDescent="0.2">
      <c r="A198" s="78">
        <v>43154.501168981478</v>
      </c>
      <c r="B198" s="78">
        <v>43157</v>
      </c>
      <c r="C198" s="88">
        <v>200</v>
      </c>
      <c r="D198" s="89" t="s">
        <v>470</v>
      </c>
      <c r="E198" s="76" t="s">
        <v>294</v>
      </c>
    </row>
    <row r="199" spans="1:5" x14ac:dyDescent="0.2">
      <c r="A199" s="78">
        <v>43154.502418981479</v>
      </c>
      <c r="B199" s="78">
        <v>43157</v>
      </c>
      <c r="C199" s="88">
        <v>200</v>
      </c>
      <c r="D199" s="89" t="s">
        <v>415</v>
      </c>
      <c r="E199" s="76" t="s">
        <v>40</v>
      </c>
    </row>
    <row r="200" spans="1:5" x14ac:dyDescent="0.2">
      <c r="A200" s="78">
        <v>43154.507430555554</v>
      </c>
      <c r="B200" s="78">
        <v>43157</v>
      </c>
      <c r="C200" s="88">
        <v>5000</v>
      </c>
      <c r="D200" s="89" t="s">
        <v>471</v>
      </c>
      <c r="E200" s="76" t="s">
        <v>294</v>
      </c>
    </row>
    <row r="201" spans="1:5" x14ac:dyDescent="0.2">
      <c r="A201" s="78">
        <v>43154.535682870373</v>
      </c>
      <c r="B201" s="78">
        <v>43157</v>
      </c>
      <c r="C201" s="88">
        <v>500</v>
      </c>
      <c r="D201" s="89" t="s">
        <v>472</v>
      </c>
      <c r="E201" s="76" t="s">
        <v>294</v>
      </c>
    </row>
    <row r="202" spans="1:5" x14ac:dyDescent="0.2">
      <c r="A202" s="78">
        <v>43154.564791666664</v>
      </c>
      <c r="B202" s="78">
        <v>43157</v>
      </c>
      <c r="C202" s="88">
        <v>1000</v>
      </c>
      <c r="D202" s="89" t="s">
        <v>473</v>
      </c>
      <c r="E202" s="76" t="s">
        <v>294</v>
      </c>
    </row>
    <row r="203" spans="1:5" x14ac:dyDescent="0.2">
      <c r="A203" s="78">
        <v>43154.581412037034</v>
      </c>
      <c r="B203" s="78">
        <v>43157</v>
      </c>
      <c r="C203" s="88">
        <v>200</v>
      </c>
      <c r="D203" s="89" t="s">
        <v>474</v>
      </c>
      <c r="E203" s="76" t="s">
        <v>131</v>
      </c>
    </row>
    <row r="204" spans="1:5" x14ac:dyDescent="0.2">
      <c r="A204" s="78">
        <v>43154.5859375</v>
      </c>
      <c r="B204" s="78">
        <v>43157</v>
      </c>
      <c r="C204" s="88">
        <v>500</v>
      </c>
      <c r="D204" s="89" t="s">
        <v>475</v>
      </c>
      <c r="E204" s="76" t="s">
        <v>40</v>
      </c>
    </row>
    <row r="205" spans="1:5" x14ac:dyDescent="0.2">
      <c r="A205" s="78">
        <v>43154.586597222224</v>
      </c>
      <c r="B205" s="78">
        <v>43157</v>
      </c>
      <c r="C205" s="88">
        <v>100</v>
      </c>
      <c r="D205" s="89" t="s">
        <v>474</v>
      </c>
      <c r="E205" s="76" t="s">
        <v>294</v>
      </c>
    </row>
    <row r="206" spans="1:5" x14ac:dyDescent="0.2">
      <c r="A206" s="78">
        <v>43154.76803240741</v>
      </c>
      <c r="B206" s="78">
        <v>43157</v>
      </c>
      <c r="C206" s="88">
        <v>1000</v>
      </c>
      <c r="D206" s="89" t="s">
        <v>476</v>
      </c>
      <c r="E206" s="76" t="s">
        <v>40</v>
      </c>
    </row>
    <row r="207" spans="1:5" x14ac:dyDescent="0.2">
      <c r="A207" s="78">
        <v>43154.860972222225</v>
      </c>
      <c r="B207" s="78">
        <v>43157</v>
      </c>
      <c r="C207" s="88">
        <v>500</v>
      </c>
      <c r="D207" s="89" t="s">
        <v>477</v>
      </c>
      <c r="E207" s="76" t="s">
        <v>294</v>
      </c>
    </row>
    <row r="208" spans="1:5" x14ac:dyDescent="0.2">
      <c r="A208" s="78">
        <v>43154.896365740744</v>
      </c>
      <c r="B208" s="78">
        <v>43157</v>
      </c>
      <c r="C208" s="88">
        <v>500</v>
      </c>
      <c r="D208" s="89" t="s">
        <v>478</v>
      </c>
      <c r="E208" s="76" t="s">
        <v>294</v>
      </c>
    </row>
    <row r="209" spans="1:5" x14ac:dyDescent="0.2">
      <c r="A209" s="78">
        <v>43154.900046296294</v>
      </c>
      <c r="B209" s="78">
        <v>43157</v>
      </c>
      <c r="C209" s="88">
        <v>500</v>
      </c>
      <c r="D209" s="89" t="s">
        <v>478</v>
      </c>
      <c r="E209" s="76" t="s">
        <v>131</v>
      </c>
    </row>
    <row r="210" spans="1:5" x14ac:dyDescent="0.2">
      <c r="A210" s="78">
        <v>43155.024305555555</v>
      </c>
      <c r="B210" s="78">
        <v>43157</v>
      </c>
      <c r="C210" s="88">
        <v>100</v>
      </c>
      <c r="D210" s="89" t="s">
        <v>60</v>
      </c>
      <c r="E210" s="76" t="s">
        <v>40</v>
      </c>
    </row>
    <row r="211" spans="1:5" x14ac:dyDescent="0.2">
      <c r="A211" s="78">
        <v>43155.364594907405</v>
      </c>
      <c r="B211" s="78">
        <v>43157</v>
      </c>
      <c r="C211" s="88">
        <v>1000</v>
      </c>
      <c r="D211" s="89" t="s">
        <v>145</v>
      </c>
      <c r="E211" s="76" t="s">
        <v>131</v>
      </c>
    </row>
    <row r="212" spans="1:5" x14ac:dyDescent="0.2">
      <c r="A212" s="78">
        <v>43155.461770833332</v>
      </c>
      <c r="B212" s="78">
        <v>43157</v>
      </c>
      <c r="C212" s="88">
        <v>5000</v>
      </c>
      <c r="D212" s="89" t="s">
        <v>479</v>
      </c>
      <c r="E212" s="76" t="s">
        <v>40</v>
      </c>
    </row>
    <row r="213" spans="1:5" x14ac:dyDescent="0.2">
      <c r="A213" s="78">
        <v>43155.829085648147</v>
      </c>
      <c r="B213" s="78">
        <v>43157</v>
      </c>
      <c r="C213" s="88">
        <v>100</v>
      </c>
      <c r="D213" s="89" t="s">
        <v>480</v>
      </c>
      <c r="E213" s="76" t="s">
        <v>294</v>
      </c>
    </row>
    <row r="214" spans="1:5" x14ac:dyDescent="0.2">
      <c r="A214" s="78">
        <v>43155.933993055558</v>
      </c>
      <c r="B214" s="78">
        <v>43157</v>
      </c>
      <c r="C214" s="88">
        <v>100</v>
      </c>
      <c r="D214" s="89" t="s">
        <v>134</v>
      </c>
      <c r="E214" s="76" t="s">
        <v>40</v>
      </c>
    </row>
    <row r="215" spans="1:5" x14ac:dyDescent="0.2">
      <c r="A215" s="78">
        <v>43155.947881944441</v>
      </c>
      <c r="B215" s="78">
        <v>43157</v>
      </c>
      <c r="C215" s="88">
        <v>200</v>
      </c>
      <c r="D215" s="89" t="s">
        <v>83</v>
      </c>
      <c r="E215" s="76" t="s">
        <v>40</v>
      </c>
    </row>
    <row r="216" spans="1:5" x14ac:dyDescent="0.2">
      <c r="A216" s="78">
        <v>43156.326388888891</v>
      </c>
      <c r="B216" s="78">
        <v>43157</v>
      </c>
      <c r="C216" s="88">
        <v>500</v>
      </c>
      <c r="D216" s="89" t="s">
        <v>69</v>
      </c>
      <c r="E216" s="76" t="s">
        <v>40</v>
      </c>
    </row>
    <row r="217" spans="1:5" x14ac:dyDescent="0.2">
      <c r="A217" s="78">
        <v>43156.371527777781</v>
      </c>
      <c r="B217" s="78">
        <v>43157</v>
      </c>
      <c r="C217" s="88">
        <v>500</v>
      </c>
      <c r="D217" s="89" t="s">
        <v>84</v>
      </c>
      <c r="E217" s="76" t="s">
        <v>40</v>
      </c>
    </row>
    <row r="218" spans="1:5" x14ac:dyDescent="0.2">
      <c r="A218" s="78">
        <v>43156.494050925925</v>
      </c>
      <c r="B218" s="78">
        <v>43157</v>
      </c>
      <c r="C218" s="88">
        <v>500</v>
      </c>
      <c r="D218" s="89" t="s">
        <v>481</v>
      </c>
      <c r="E218" s="76" t="s">
        <v>294</v>
      </c>
    </row>
    <row r="219" spans="1:5" x14ac:dyDescent="0.2">
      <c r="A219" s="78">
        <v>43156.556759259256</v>
      </c>
      <c r="B219" s="78">
        <v>43157</v>
      </c>
      <c r="C219" s="88">
        <v>400</v>
      </c>
      <c r="D219" s="89" t="s">
        <v>482</v>
      </c>
      <c r="E219" s="76" t="s">
        <v>294</v>
      </c>
    </row>
    <row r="220" spans="1:5" x14ac:dyDescent="0.2">
      <c r="A220" s="78">
        <v>43156.656261574077</v>
      </c>
      <c r="B220" s="78">
        <v>43157</v>
      </c>
      <c r="C220" s="88">
        <v>200</v>
      </c>
      <c r="D220" s="89" t="s">
        <v>135</v>
      </c>
      <c r="E220" s="76" t="s">
        <v>40</v>
      </c>
    </row>
    <row r="221" spans="1:5" x14ac:dyDescent="0.2">
      <c r="A221" s="78">
        <v>43156.663194444445</v>
      </c>
      <c r="B221" s="78">
        <v>43157</v>
      </c>
      <c r="C221" s="88">
        <v>100</v>
      </c>
      <c r="D221" s="89" t="s">
        <v>136</v>
      </c>
      <c r="E221" s="76" t="s">
        <v>40</v>
      </c>
    </row>
    <row r="222" spans="1:5" x14ac:dyDescent="0.2">
      <c r="A222" s="78">
        <v>43156.666678240741</v>
      </c>
      <c r="B222" s="78">
        <v>43157</v>
      </c>
      <c r="C222" s="88">
        <v>100</v>
      </c>
      <c r="D222" s="89" t="s">
        <v>137</v>
      </c>
      <c r="E222" s="76" t="s">
        <v>40</v>
      </c>
    </row>
    <row r="223" spans="1:5" x14ac:dyDescent="0.2">
      <c r="A223" s="78">
        <v>43156.673622685186</v>
      </c>
      <c r="B223" s="78">
        <v>43157</v>
      </c>
      <c r="C223" s="88">
        <v>100</v>
      </c>
      <c r="D223" s="89" t="s">
        <v>483</v>
      </c>
      <c r="E223" s="76" t="s">
        <v>40</v>
      </c>
    </row>
    <row r="224" spans="1:5" x14ac:dyDescent="0.2">
      <c r="A224" s="78">
        <v>43156.711701388886</v>
      </c>
      <c r="B224" s="78">
        <v>43157</v>
      </c>
      <c r="C224" s="88">
        <v>50</v>
      </c>
      <c r="D224" s="89" t="s">
        <v>209</v>
      </c>
      <c r="E224" s="76" t="s">
        <v>40</v>
      </c>
    </row>
    <row r="225" spans="1:5" x14ac:dyDescent="0.2">
      <c r="A225" s="78">
        <v>43156.715289351851</v>
      </c>
      <c r="B225" s="78">
        <v>43157</v>
      </c>
      <c r="C225" s="88">
        <v>200</v>
      </c>
      <c r="D225" s="89" t="s">
        <v>138</v>
      </c>
      <c r="E225" s="76" t="s">
        <v>40</v>
      </c>
    </row>
    <row r="226" spans="1:5" x14ac:dyDescent="0.2">
      <c r="A226" s="78">
        <v>43156.746539351851</v>
      </c>
      <c r="B226" s="78">
        <v>43157</v>
      </c>
      <c r="C226" s="88">
        <v>1000</v>
      </c>
      <c r="D226" s="89" t="s">
        <v>484</v>
      </c>
      <c r="E226" s="76" t="s">
        <v>40</v>
      </c>
    </row>
    <row r="227" spans="1:5" x14ac:dyDescent="0.2">
      <c r="A227" s="78">
        <v>43156.788206018522</v>
      </c>
      <c r="B227" s="78">
        <v>43157</v>
      </c>
      <c r="C227" s="88">
        <v>50</v>
      </c>
      <c r="D227" s="89" t="s">
        <v>61</v>
      </c>
      <c r="E227" s="76" t="s">
        <v>40</v>
      </c>
    </row>
    <row r="228" spans="1:5" x14ac:dyDescent="0.2">
      <c r="A228" s="78">
        <v>43156.802083333336</v>
      </c>
      <c r="B228" s="78">
        <v>43157</v>
      </c>
      <c r="C228" s="88">
        <v>500</v>
      </c>
      <c r="D228" s="89" t="s">
        <v>139</v>
      </c>
      <c r="E228" s="76" t="s">
        <v>40</v>
      </c>
    </row>
    <row r="229" spans="1:5" x14ac:dyDescent="0.2">
      <c r="A229" s="78">
        <v>43156.996805555558</v>
      </c>
      <c r="B229" s="78">
        <v>43157</v>
      </c>
      <c r="C229" s="88">
        <v>200</v>
      </c>
      <c r="D229" s="89" t="s">
        <v>110</v>
      </c>
      <c r="E229" s="76" t="s">
        <v>131</v>
      </c>
    </row>
    <row r="230" spans="1:5" x14ac:dyDescent="0.2">
      <c r="A230" s="78">
        <v>43157.005439814813</v>
      </c>
      <c r="B230" s="78">
        <v>43158</v>
      </c>
      <c r="C230" s="88">
        <v>500</v>
      </c>
      <c r="D230" s="89" t="s">
        <v>485</v>
      </c>
      <c r="E230" s="76" t="s">
        <v>294</v>
      </c>
    </row>
    <row r="231" spans="1:5" x14ac:dyDescent="0.2">
      <c r="A231" s="78">
        <v>43157.242835648147</v>
      </c>
      <c r="B231" s="78">
        <v>43158</v>
      </c>
      <c r="C231" s="88">
        <v>50</v>
      </c>
      <c r="D231" s="89" t="s">
        <v>486</v>
      </c>
      <c r="E231" s="76" t="s">
        <v>40</v>
      </c>
    </row>
    <row r="232" spans="1:5" x14ac:dyDescent="0.2">
      <c r="A232" s="78">
        <v>43157.245555555557</v>
      </c>
      <c r="B232" s="78">
        <v>43158</v>
      </c>
      <c r="C232" s="88">
        <v>50</v>
      </c>
      <c r="D232" s="89" t="s">
        <v>487</v>
      </c>
      <c r="E232" s="76" t="s">
        <v>40</v>
      </c>
    </row>
    <row r="233" spans="1:5" x14ac:dyDescent="0.2">
      <c r="A233" s="78">
        <v>43157.508553240739</v>
      </c>
      <c r="B233" s="78">
        <v>43158</v>
      </c>
      <c r="C233" s="88">
        <v>100</v>
      </c>
      <c r="D233" s="89" t="s">
        <v>133</v>
      </c>
      <c r="E233" s="76" t="s">
        <v>40</v>
      </c>
    </row>
    <row r="234" spans="1:5" x14ac:dyDescent="0.2">
      <c r="A234" s="78">
        <v>43157.586805555555</v>
      </c>
      <c r="B234" s="78">
        <v>43158</v>
      </c>
      <c r="C234" s="88">
        <v>200</v>
      </c>
      <c r="D234" s="89" t="s">
        <v>126</v>
      </c>
      <c r="E234" s="76" t="s">
        <v>40</v>
      </c>
    </row>
    <row r="235" spans="1:5" x14ac:dyDescent="0.2">
      <c r="A235" s="78">
        <v>43157.747245370374</v>
      </c>
      <c r="B235" s="78">
        <v>43158</v>
      </c>
      <c r="C235" s="88">
        <v>500</v>
      </c>
      <c r="D235" s="89" t="s">
        <v>488</v>
      </c>
      <c r="E235" s="76" t="s">
        <v>294</v>
      </c>
    </row>
    <row r="236" spans="1:5" x14ac:dyDescent="0.2">
      <c r="A236" s="78">
        <v>43157.753449074073</v>
      </c>
      <c r="B236" s="78">
        <v>43158</v>
      </c>
      <c r="C236" s="88">
        <v>100</v>
      </c>
      <c r="D236" s="89" t="s">
        <v>141</v>
      </c>
      <c r="E236" s="76" t="s">
        <v>40</v>
      </c>
    </row>
    <row r="237" spans="1:5" x14ac:dyDescent="0.2">
      <c r="A237" s="78">
        <v>43157.799988425926</v>
      </c>
      <c r="B237" s="78">
        <v>43158</v>
      </c>
      <c r="C237" s="88">
        <v>252</v>
      </c>
      <c r="D237" s="89" t="s">
        <v>98</v>
      </c>
      <c r="E237" s="76" t="s">
        <v>40</v>
      </c>
    </row>
    <row r="238" spans="1:5" x14ac:dyDescent="0.2">
      <c r="A238" s="78">
        <v>43157.829837962963</v>
      </c>
      <c r="B238" s="78">
        <v>43158</v>
      </c>
      <c r="C238" s="88">
        <v>100</v>
      </c>
      <c r="D238" s="89" t="s">
        <v>140</v>
      </c>
      <c r="E238" s="76" t="s">
        <v>40</v>
      </c>
    </row>
    <row r="239" spans="1:5" x14ac:dyDescent="0.2">
      <c r="A239" s="78">
        <v>43157.848310185182</v>
      </c>
      <c r="B239" s="78">
        <v>43158</v>
      </c>
      <c r="C239" s="88">
        <v>5000</v>
      </c>
      <c r="D239" s="89" t="s">
        <v>489</v>
      </c>
      <c r="E239" s="76" t="s">
        <v>294</v>
      </c>
    </row>
    <row r="240" spans="1:5" x14ac:dyDescent="0.2">
      <c r="A240" s="78">
        <v>43158.422662037039</v>
      </c>
      <c r="B240" s="78">
        <v>43159</v>
      </c>
      <c r="C240" s="88">
        <v>1000</v>
      </c>
      <c r="D240" s="89" t="s">
        <v>490</v>
      </c>
      <c r="E240" s="76" t="s">
        <v>40</v>
      </c>
    </row>
    <row r="241" spans="1:5" x14ac:dyDescent="0.2">
      <c r="A241" s="78">
        <v>43158.474988425929</v>
      </c>
      <c r="B241" s="78">
        <v>43159</v>
      </c>
      <c r="C241" s="88">
        <v>500</v>
      </c>
      <c r="D241" s="89" t="s">
        <v>142</v>
      </c>
      <c r="E241" s="76" t="s">
        <v>294</v>
      </c>
    </row>
    <row r="242" spans="1:5" x14ac:dyDescent="0.2">
      <c r="A242" s="78">
        <v>43158.495219907411</v>
      </c>
      <c r="B242" s="78">
        <v>43159</v>
      </c>
      <c r="C242" s="88">
        <v>300</v>
      </c>
      <c r="D242" s="89" t="s">
        <v>491</v>
      </c>
      <c r="E242" s="76" t="s">
        <v>40</v>
      </c>
    </row>
    <row r="243" spans="1:5" x14ac:dyDescent="0.2">
      <c r="A243" s="78">
        <v>43158.535416666666</v>
      </c>
      <c r="B243" s="78">
        <v>43159</v>
      </c>
      <c r="C243" s="88">
        <v>400</v>
      </c>
      <c r="D243" s="89" t="s">
        <v>492</v>
      </c>
      <c r="E243" s="76" t="s">
        <v>40</v>
      </c>
    </row>
    <row r="244" spans="1:5" x14ac:dyDescent="0.2">
      <c r="A244" s="78">
        <v>43158.553761574076</v>
      </c>
      <c r="B244" s="78">
        <v>43159</v>
      </c>
      <c r="C244" s="88">
        <v>200</v>
      </c>
      <c r="D244" s="89" t="s">
        <v>493</v>
      </c>
      <c r="E244" s="76" t="s">
        <v>40</v>
      </c>
    </row>
    <row r="245" spans="1:5" x14ac:dyDescent="0.2">
      <c r="A245" s="78">
        <v>43158.61959490741</v>
      </c>
      <c r="B245" s="78">
        <v>43159</v>
      </c>
      <c r="C245" s="88">
        <v>500</v>
      </c>
      <c r="D245" s="89" t="s">
        <v>490</v>
      </c>
      <c r="E245" s="76" t="s">
        <v>40</v>
      </c>
    </row>
    <row r="246" spans="1:5" x14ac:dyDescent="0.2">
      <c r="A246" s="78">
        <v>43158.649004629631</v>
      </c>
      <c r="B246" s="78">
        <v>43159</v>
      </c>
      <c r="C246" s="88">
        <v>400</v>
      </c>
      <c r="D246" s="89" t="s">
        <v>494</v>
      </c>
      <c r="E246" s="76" t="s">
        <v>40</v>
      </c>
    </row>
    <row r="247" spans="1:5" x14ac:dyDescent="0.2">
      <c r="A247" s="78">
        <v>43158.708321759259</v>
      </c>
      <c r="B247" s="78">
        <v>43159</v>
      </c>
      <c r="C247" s="88">
        <v>1000</v>
      </c>
      <c r="D247" s="89" t="s">
        <v>495</v>
      </c>
      <c r="E247" s="76" t="s">
        <v>200</v>
      </c>
    </row>
    <row r="248" spans="1:5" x14ac:dyDescent="0.2">
      <c r="A248" s="78">
        <v>43158.775925925926</v>
      </c>
      <c r="B248" s="78">
        <v>43159</v>
      </c>
      <c r="C248" s="88">
        <v>500</v>
      </c>
      <c r="D248" s="89" t="s">
        <v>496</v>
      </c>
      <c r="E248" s="76" t="s">
        <v>40</v>
      </c>
    </row>
    <row r="249" spans="1:5" x14ac:dyDescent="0.2">
      <c r="A249" s="78">
        <v>43158.962094907409</v>
      </c>
      <c r="B249" s="78">
        <v>43159</v>
      </c>
      <c r="C249" s="88">
        <v>4000</v>
      </c>
      <c r="D249" s="89" t="s">
        <v>497</v>
      </c>
      <c r="E249" s="76" t="s">
        <v>40</v>
      </c>
    </row>
    <row r="250" spans="1:5" x14ac:dyDescent="0.2">
      <c r="A250" s="78">
        <v>43159.378495370373</v>
      </c>
      <c r="B250" s="78"/>
      <c r="C250" s="88">
        <v>500</v>
      </c>
      <c r="D250" s="89" t="s">
        <v>86</v>
      </c>
      <c r="E250" s="76" t="s">
        <v>77</v>
      </c>
    </row>
    <row r="251" spans="1:5" x14ac:dyDescent="0.2">
      <c r="A251" s="78">
        <v>43159.420162037037</v>
      </c>
      <c r="B251" s="78"/>
      <c r="C251" s="88">
        <v>100</v>
      </c>
      <c r="D251" s="89" t="s">
        <v>63</v>
      </c>
      <c r="E251" s="76" t="s">
        <v>40</v>
      </c>
    </row>
    <row r="252" spans="1:5" x14ac:dyDescent="0.2">
      <c r="A252" s="78">
        <v>43159.541701388887</v>
      </c>
      <c r="B252" s="78"/>
      <c r="C252" s="88">
        <v>200</v>
      </c>
      <c r="D252" s="89" t="s">
        <v>210</v>
      </c>
      <c r="E252" s="76" t="s">
        <v>40</v>
      </c>
    </row>
    <row r="253" spans="1:5" x14ac:dyDescent="0.2">
      <c r="A253" s="78">
        <v>43159.548634259256</v>
      </c>
      <c r="B253" s="78"/>
      <c r="C253" s="88">
        <v>500</v>
      </c>
      <c r="D253" s="89" t="s">
        <v>43</v>
      </c>
      <c r="E253" s="76" t="s">
        <v>40</v>
      </c>
    </row>
    <row r="254" spans="1:5" x14ac:dyDescent="0.2">
      <c r="A254" s="78">
        <v>43159.553854166668</v>
      </c>
      <c r="B254" s="78"/>
      <c r="C254" s="88">
        <v>400</v>
      </c>
      <c r="D254" s="89" t="s">
        <v>214</v>
      </c>
      <c r="E254" s="76" t="s">
        <v>40</v>
      </c>
    </row>
    <row r="255" spans="1:5" x14ac:dyDescent="0.2">
      <c r="A255" s="78">
        <v>43159.570370370369</v>
      </c>
      <c r="B255" s="78"/>
      <c r="C255" s="88">
        <v>200</v>
      </c>
      <c r="D255" s="89" t="s">
        <v>498</v>
      </c>
      <c r="E255" s="76" t="s">
        <v>40</v>
      </c>
    </row>
    <row r="256" spans="1:5" x14ac:dyDescent="0.2">
      <c r="A256" s="78">
        <v>43159.586817129632</v>
      </c>
      <c r="B256" s="78"/>
      <c r="C256" s="88">
        <v>500</v>
      </c>
      <c r="D256" s="89" t="s">
        <v>62</v>
      </c>
      <c r="E256" s="76" t="s">
        <v>40</v>
      </c>
    </row>
    <row r="257" spans="1:5" x14ac:dyDescent="0.2">
      <c r="A257" s="78">
        <v>43159.611284722225</v>
      </c>
      <c r="B257" s="78"/>
      <c r="C257" s="88">
        <v>1000</v>
      </c>
      <c r="D257" s="89" t="s">
        <v>111</v>
      </c>
      <c r="E257" s="76" t="s">
        <v>40</v>
      </c>
    </row>
    <row r="258" spans="1:5" x14ac:dyDescent="0.2">
      <c r="A258" s="78">
        <v>43159.618067129632</v>
      </c>
      <c r="B258" s="78"/>
      <c r="C258" s="88">
        <v>200</v>
      </c>
      <c r="D258" s="89" t="s">
        <v>112</v>
      </c>
      <c r="E258" s="76" t="s">
        <v>40</v>
      </c>
    </row>
    <row r="259" spans="1:5" x14ac:dyDescent="0.2">
      <c r="A259" s="78">
        <v>43159.625219907408</v>
      </c>
      <c r="B259" s="78"/>
      <c r="C259" s="88">
        <v>500</v>
      </c>
      <c r="D259" s="89" t="s">
        <v>100</v>
      </c>
      <c r="E259" s="76" t="s">
        <v>40</v>
      </c>
    </row>
    <row r="260" spans="1:5" x14ac:dyDescent="0.2">
      <c r="A260" s="78">
        <v>43159.638912037037</v>
      </c>
      <c r="B260" s="78"/>
      <c r="C260" s="88">
        <v>500</v>
      </c>
      <c r="D260" s="89" t="s">
        <v>142</v>
      </c>
      <c r="E260" s="76" t="s">
        <v>40</v>
      </c>
    </row>
    <row r="261" spans="1:5" x14ac:dyDescent="0.2">
      <c r="A261" s="78">
        <v>43159.688761574071</v>
      </c>
      <c r="B261" s="78"/>
      <c r="C261" s="88">
        <v>5000</v>
      </c>
      <c r="D261" s="89" t="s">
        <v>391</v>
      </c>
      <c r="E261" s="76" t="s">
        <v>40</v>
      </c>
    </row>
    <row r="262" spans="1:5" x14ac:dyDescent="0.2">
      <c r="A262" s="78">
        <v>43159.698958333334</v>
      </c>
      <c r="B262" s="78"/>
      <c r="C262" s="88">
        <v>500</v>
      </c>
      <c r="D262" s="89" t="s">
        <v>499</v>
      </c>
      <c r="E262" s="76" t="s">
        <v>40</v>
      </c>
    </row>
    <row r="263" spans="1:5" x14ac:dyDescent="0.2">
      <c r="A263" s="78">
        <v>43159.705393518518</v>
      </c>
      <c r="B263" s="78"/>
      <c r="C263" s="88">
        <v>5000</v>
      </c>
      <c r="D263" s="89" t="s">
        <v>500</v>
      </c>
      <c r="E263" s="76" t="s">
        <v>40</v>
      </c>
    </row>
    <row r="264" spans="1:5" x14ac:dyDescent="0.2">
      <c r="A264" s="78">
        <v>43159.725717592592</v>
      </c>
      <c r="B264" s="78"/>
      <c r="C264" s="88">
        <v>500</v>
      </c>
      <c r="D264" s="89" t="s">
        <v>43</v>
      </c>
      <c r="E264" s="76" t="s">
        <v>40</v>
      </c>
    </row>
    <row r="265" spans="1:5" x14ac:dyDescent="0.2">
      <c r="A265" s="78">
        <v>43159.725717592592</v>
      </c>
      <c r="B265" s="78"/>
      <c r="C265" s="88">
        <v>2000</v>
      </c>
      <c r="D265" s="89" t="s">
        <v>42</v>
      </c>
      <c r="E265" s="76" t="s">
        <v>40</v>
      </c>
    </row>
    <row r="266" spans="1:5" x14ac:dyDescent="0.2">
      <c r="A266" s="78">
        <v>43159.781736111108</v>
      </c>
      <c r="B266" s="78"/>
      <c r="C266" s="88">
        <v>500</v>
      </c>
      <c r="D266" s="89" t="s">
        <v>501</v>
      </c>
      <c r="E266" s="76" t="s">
        <v>40</v>
      </c>
    </row>
    <row r="267" spans="1:5" x14ac:dyDescent="0.2">
      <c r="A267" s="78">
        <v>43159.840312499997</v>
      </c>
      <c r="B267" s="78"/>
      <c r="C267" s="88">
        <v>500</v>
      </c>
      <c r="D267" s="89" t="s">
        <v>143</v>
      </c>
      <c r="E267" s="76" t="s">
        <v>40</v>
      </c>
    </row>
    <row r="268" spans="1:5" x14ac:dyDescent="0.2">
      <c r="A268" s="78">
        <v>43159.89943287037</v>
      </c>
      <c r="B268" s="78"/>
      <c r="C268" s="88">
        <v>280</v>
      </c>
      <c r="D268" s="89" t="s">
        <v>201</v>
      </c>
      <c r="E268" s="76" t="s">
        <v>40</v>
      </c>
    </row>
    <row r="269" spans="1:5" x14ac:dyDescent="0.2">
      <c r="A269" s="78">
        <v>43159.960370370369</v>
      </c>
      <c r="B269" s="78"/>
      <c r="C269" s="88">
        <v>300</v>
      </c>
      <c r="D269" s="89" t="s">
        <v>502</v>
      </c>
      <c r="E269" s="76" t="s">
        <v>40</v>
      </c>
    </row>
    <row r="270" spans="1:5" ht="30" customHeight="1" x14ac:dyDescent="0.2">
      <c r="A270" s="153" t="s">
        <v>35</v>
      </c>
      <c r="B270" s="154"/>
      <c r="C270" s="11">
        <f>SUM(C10:C249)-SUM(C10:C249)*2.9%-0.01</f>
        <v>210821.568</v>
      </c>
      <c r="D270" s="54"/>
      <c r="E270" s="31"/>
    </row>
    <row r="271" spans="1:5" ht="30" customHeight="1" x14ac:dyDescent="0.2">
      <c r="A271" s="153" t="s">
        <v>87</v>
      </c>
      <c r="B271" s="154"/>
      <c r="C271" s="11">
        <f>SUM(C250:C269)-SUM(C250:C269)*2.9%</f>
        <v>18623.78</v>
      </c>
      <c r="D271" s="54"/>
      <c r="E271" s="31"/>
    </row>
  </sheetData>
  <sheetProtection formatCells="0" formatColumns="0" formatRows="0" insertColumns="0" insertRows="0" insertHyperlinks="0" deleteColumns="0" deleteRows="0" sort="0" autoFilter="0" pivotTables="0"/>
  <mergeCells count="7">
    <mergeCell ref="A271:B271"/>
    <mergeCell ref="C1:E1"/>
    <mergeCell ref="C2:E2"/>
    <mergeCell ref="C4:E4"/>
    <mergeCell ref="C5:E5"/>
    <mergeCell ref="C6:E6"/>
    <mergeCell ref="A270:B270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7" customWidth="1"/>
    <col min="5" max="5" width="23.1640625" style="47" customWidth="1"/>
    <col min="6" max="6" width="68.33203125" customWidth="1"/>
    <col min="7" max="256" width="8.83203125" customWidth="1"/>
  </cols>
  <sheetData>
    <row r="1" spans="1:6" ht="19" x14ac:dyDescent="0.25">
      <c r="B1" s="155" t="s">
        <v>16</v>
      </c>
      <c r="C1" s="155"/>
      <c r="D1" s="155"/>
      <c r="E1" s="155"/>
      <c r="F1" s="155"/>
    </row>
    <row r="2" spans="1:6" ht="19" x14ac:dyDescent="0.25">
      <c r="B2" s="155" t="s">
        <v>17</v>
      </c>
      <c r="C2" s="155"/>
      <c r="D2" s="155"/>
      <c r="E2" s="155"/>
      <c r="F2" s="155"/>
    </row>
    <row r="3" spans="1:6" ht="18" customHeight="1" x14ac:dyDescent="0.25">
      <c r="D3" s="46"/>
      <c r="E3" s="46"/>
      <c r="F3" s="8"/>
    </row>
    <row r="4" spans="1:6" ht="19" x14ac:dyDescent="0.2">
      <c r="B4" s="156" t="s">
        <v>19</v>
      </c>
      <c r="C4" s="156"/>
      <c r="D4" s="156"/>
      <c r="E4" s="156"/>
      <c r="F4" s="156"/>
    </row>
    <row r="5" spans="1:6" ht="19" x14ac:dyDescent="0.2">
      <c r="B5" s="156" t="s">
        <v>232</v>
      </c>
      <c r="C5" s="156"/>
      <c r="D5" s="156"/>
      <c r="E5" s="156"/>
      <c r="F5" s="156"/>
    </row>
    <row r="6" spans="1:6" ht="19" x14ac:dyDescent="0.25">
      <c r="D6" s="157"/>
      <c r="E6" s="157"/>
      <c r="F6" s="157"/>
    </row>
    <row r="8" spans="1:6" s="52" customFormat="1" ht="45" x14ac:dyDescent="0.2">
      <c r="A8" s="48" t="s">
        <v>14</v>
      </c>
      <c r="B8" s="49" t="s">
        <v>20</v>
      </c>
      <c r="C8" s="49" t="s">
        <v>23</v>
      </c>
      <c r="D8" s="50" t="s">
        <v>39</v>
      </c>
      <c r="E8" s="50" t="s">
        <v>1</v>
      </c>
      <c r="F8" s="51" t="s">
        <v>30</v>
      </c>
    </row>
    <row r="9" spans="1:6" x14ac:dyDescent="0.2">
      <c r="A9" s="77">
        <v>43130</v>
      </c>
      <c r="B9" s="43">
        <v>43132</v>
      </c>
      <c r="C9" s="61" t="s">
        <v>70</v>
      </c>
      <c r="D9" s="44">
        <v>470.5</v>
      </c>
      <c r="E9" s="65" t="s">
        <v>215</v>
      </c>
      <c r="F9" s="63" t="s">
        <v>40</v>
      </c>
    </row>
    <row r="10" spans="1:6" x14ac:dyDescent="0.2">
      <c r="A10" s="77">
        <v>43131</v>
      </c>
      <c r="B10" s="43">
        <v>43133</v>
      </c>
      <c r="C10" s="61" t="s">
        <v>114</v>
      </c>
      <c r="D10" s="44">
        <v>86.1</v>
      </c>
      <c r="E10" s="65" t="s">
        <v>216</v>
      </c>
      <c r="F10" s="63" t="s">
        <v>40</v>
      </c>
    </row>
    <row r="11" spans="1:6" x14ac:dyDescent="0.2">
      <c r="A11" s="77">
        <v>43139</v>
      </c>
      <c r="B11" s="43">
        <v>43143</v>
      </c>
      <c r="C11" s="61" t="s">
        <v>113</v>
      </c>
      <c r="D11" s="44">
        <v>278.3</v>
      </c>
      <c r="E11" s="65" t="s">
        <v>503</v>
      </c>
      <c r="F11" s="63" t="s">
        <v>40</v>
      </c>
    </row>
    <row r="12" spans="1:6" x14ac:dyDescent="0.2">
      <c r="A12" s="77">
        <v>43140</v>
      </c>
      <c r="B12" s="43">
        <v>43143</v>
      </c>
      <c r="C12" s="61" t="s">
        <v>505</v>
      </c>
      <c r="D12" s="44">
        <v>4795</v>
      </c>
      <c r="E12" s="65" t="s">
        <v>504</v>
      </c>
      <c r="F12" s="63" t="s">
        <v>40</v>
      </c>
    </row>
    <row r="13" spans="1:6" x14ac:dyDescent="0.2">
      <c r="A13" s="77">
        <v>43144</v>
      </c>
      <c r="B13" s="43">
        <v>43147</v>
      </c>
      <c r="C13" s="61" t="s">
        <v>507</v>
      </c>
      <c r="D13" s="44">
        <v>946</v>
      </c>
      <c r="E13" s="65" t="s">
        <v>506</v>
      </c>
      <c r="F13" s="63" t="s">
        <v>91</v>
      </c>
    </row>
    <row r="14" spans="1:6" x14ac:dyDescent="0.2">
      <c r="A14" s="77">
        <v>43145</v>
      </c>
      <c r="B14" s="43">
        <v>43147</v>
      </c>
      <c r="C14" s="61" t="s">
        <v>505</v>
      </c>
      <c r="D14" s="44">
        <v>4795</v>
      </c>
      <c r="E14" s="65" t="s">
        <v>504</v>
      </c>
      <c r="F14" s="63" t="s">
        <v>40</v>
      </c>
    </row>
    <row r="15" spans="1:6" x14ac:dyDescent="0.2">
      <c r="A15" s="77">
        <v>43151</v>
      </c>
      <c r="B15" s="43">
        <v>43153</v>
      </c>
      <c r="C15" s="61" t="s">
        <v>509</v>
      </c>
      <c r="D15" s="44">
        <v>1000</v>
      </c>
      <c r="E15" s="65" t="s">
        <v>508</v>
      </c>
      <c r="F15" s="63" t="s">
        <v>40</v>
      </c>
    </row>
    <row r="16" spans="1:6" x14ac:dyDescent="0.2">
      <c r="A16" s="77">
        <v>43152</v>
      </c>
      <c r="B16" s="43">
        <v>43157</v>
      </c>
      <c r="C16" s="61" t="s">
        <v>510</v>
      </c>
      <c r="D16" s="44">
        <v>2000</v>
      </c>
      <c r="E16" s="65" t="s">
        <v>511</v>
      </c>
      <c r="F16" s="63" t="s">
        <v>40</v>
      </c>
    </row>
    <row r="17" spans="1:6" x14ac:dyDescent="0.2">
      <c r="A17" s="98">
        <v>43152</v>
      </c>
      <c r="B17" s="99">
        <v>43157</v>
      </c>
      <c r="C17" s="61" t="s">
        <v>507</v>
      </c>
      <c r="D17" s="44">
        <v>946</v>
      </c>
      <c r="E17" s="65" t="s">
        <v>506</v>
      </c>
      <c r="F17" s="100" t="s">
        <v>294</v>
      </c>
    </row>
    <row r="18" spans="1:6" ht="15" customHeight="1" x14ac:dyDescent="0.2">
      <c r="A18" s="158" t="s">
        <v>28</v>
      </c>
      <c r="B18" s="159"/>
      <c r="C18" s="159"/>
      <c r="D18" s="30">
        <f>SUM(D9:D17)</f>
        <v>15316.9</v>
      </c>
      <c r="E18" s="30"/>
      <c r="F18" s="24"/>
    </row>
    <row r="19" spans="1:6" x14ac:dyDescent="0.2">
      <c r="A19" s="158" t="s">
        <v>71</v>
      </c>
      <c r="B19" s="159"/>
      <c r="C19" s="159"/>
      <c r="D19" s="30">
        <f>SUM(D9:D10)</f>
        <v>556.6</v>
      </c>
      <c r="E19" s="30"/>
      <c r="F19" s="24"/>
    </row>
  </sheetData>
  <sheetProtection formatCells="0" formatColumns="0" formatRows="0" insertColumns="0" insertRows="0" insertHyperlinks="0" deleteColumns="0" deleteRows="0" sort="0" autoFilter="0" pivotTables="0"/>
  <mergeCells count="7">
    <mergeCell ref="A19:C19"/>
    <mergeCell ref="D6:F6"/>
    <mergeCell ref="B4:F4"/>
    <mergeCell ref="B1:F1"/>
    <mergeCell ref="B2:F2"/>
    <mergeCell ref="B5:F5"/>
    <mergeCell ref="A18:C18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8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7" customWidth="1"/>
    <col min="4" max="4" width="44.83203125" customWidth="1"/>
    <col min="5" max="256" width="8.83203125" customWidth="1"/>
  </cols>
  <sheetData>
    <row r="1" spans="1:4" ht="19" x14ac:dyDescent="0.25">
      <c r="B1" s="155" t="s">
        <v>16</v>
      </c>
      <c r="C1" s="155"/>
      <c r="D1" s="155"/>
    </row>
    <row r="2" spans="1:4" ht="19" x14ac:dyDescent="0.25">
      <c r="B2" s="155" t="s">
        <v>17</v>
      </c>
      <c r="C2" s="155"/>
      <c r="D2" s="155"/>
    </row>
    <row r="3" spans="1:4" ht="18" customHeight="1" x14ac:dyDescent="0.25">
      <c r="C3" s="46"/>
      <c r="D3" s="8"/>
    </row>
    <row r="4" spans="1:4" ht="19" x14ac:dyDescent="0.2">
      <c r="B4" s="156" t="s">
        <v>24</v>
      </c>
      <c r="C4" s="156"/>
      <c r="D4" s="156"/>
    </row>
    <row r="5" spans="1:4" ht="19" x14ac:dyDescent="0.2">
      <c r="B5" s="156" t="s">
        <v>232</v>
      </c>
      <c r="C5" s="156"/>
      <c r="D5" s="156"/>
    </row>
    <row r="6" spans="1:4" ht="19" x14ac:dyDescent="0.25">
      <c r="C6" s="157"/>
      <c r="D6" s="157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1</v>
      </c>
    </row>
    <row r="9" spans="1:4" x14ac:dyDescent="0.2">
      <c r="A9" s="3">
        <v>43140</v>
      </c>
      <c r="B9" s="3">
        <v>43143</v>
      </c>
      <c r="C9" s="57">
        <v>250</v>
      </c>
      <c r="D9" s="86" t="s">
        <v>378</v>
      </c>
    </row>
    <row r="10" spans="1:4" x14ac:dyDescent="0.2">
      <c r="A10" s="3">
        <v>43140</v>
      </c>
      <c r="B10" s="3">
        <v>43143</v>
      </c>
      <c r="C10" s="57">
        <v>200</v>
      </c>
      <c r="D10" s="75" t="s">
        <v>379</v>
      </c>
    </row>
    <row r="11" spans="1:4" x14ac:dyDescent="0.2">
      <c r="A11" s="3">
        <v>43151</v>
      </c>
      <c r="B11" s="3">
        <v>43152</v>
      </c>
      <c r="C11" s="57">
        <v>1000</v>
      </c>
      <c r="D11" s="42" t="s">
        <v>380</v>
      </c>
    </row>
    <row r="12" spans="1:4" x14ac:dyDescent="0.2">
      <c r="A12" s="3">
        <v>43152</v>
      </c>
      <c r="B12" s="3">
        <v>43153</v>
      </c>
      <c r="C12" s="57">
        <v>500</v>
      </c>
      <c r="D12" s="42" t="s">
        <v>146</v>
      </c>
    </row>
    <row r="13" spans="1:4" x14ac:dyDescent="0.2">
      <c r="A13" s="3">
        <v>43157</v>
      </c>
      <c r="B13" s="3">
        <v>43158</v>
      </c>
      <c r="C13" s="56">
        <v>5</v>
      </c>
      <c r="D13" s="42" t="s">
        <v>381</v>
      </c>
    </row>
    <row r="14" spans="1:4" x14ac:dyDescent="0.2">
      <c r="A14" s="3">
        <v>43158</v>
      </c>
      <c r="B14" s="3">
        <v>43159</v>
      </c>
      <c r="C14" s="57">
        <v>500</v>
      </c>
      <c r="D14" s="42" t="s">
        <v>382</v>
      </c>
    </row>
    <row r="15" spans="1:4" x14ac:dyDescent="0.2">
      <c r="A15" s="3">
        <v>43159</v>
      </c>
      <c r="B15" s="3"/>
      <c r="C15" s="57">
        <v>1000</v>
      </c>
      <c r="D15" s="42" t="s">
        <v>383</v>
      </c>
    </row>
    <row r="16" spans="1:4" x14ac:dyDescent="0.2">
      <c r="A16" s="112">
        <v>43159</v>
      </c>
      <c r="B16" s="85"/>
      <c r="C16" s="113">
        <v>200</v>
      </c>
      <c r="D16" s="42" t="s">
        <v>384</v>
      </c>
    </row>
    <row r="17" spans="1:4" ht="30" customHeight="1" x14ac:dyDescent="0.2">
      <c r="A17" s="158" t="s">
        <v>33</v>
      </c>
      <c r="B17" s="159"/>
      <c r="C17" s="11">
        <f>SUM(C9:C14)-SUM(C9:C14)*2.8%</f>
        <v>2386.2600000000002</v>
      </c>
      <c r="D17" s="24"/>
    </row>
    <row r="18" spans="1:4" ht="30" customHeight="1" x14ac:dyDescent="0.2">
      <c r="A18" s="158" t="s">
        <v>88</v>
      </c>
      <c r="B18" s="159"/>
      <c r="C18" s="11">
        <f>SUM(C15:C16)-SUM(C15:C16)*2.8%</f>
        <v>1166.4000000000001</v>
      </c>
      <c r="D18" s="24"/>
    </row>
  </sheetData>
  <sheetProtection formatCells="0" formatColumns="0" formatRows="0" insertColumns="0" insertRows="0" insertHyperlinks="0" deleteColumns="0" deleteRows="0" sort="0" autoFilter="0" pivotTables="0"/>
  <mergeCells count="7">
    <mergeCell ref="A18:B18"/>
    <mergeCell ref="B1:D1"/>
    <mergeCell ref="B2:D2"/>
    <mergeCell ref="B4:D4"/>
    <mergeCell ref="B5:D5"/>
    <mergeCell ref="C6:D6"/>
    <mergeCell ref="A17:B17"/>
  </mergeCells>
  <pageMargins left="0.7" right="0.7" top="0.75" bottom="0.75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0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7" customWidth="1"/>
    <col min="4" max="4" width="35.5" customWidth="1"/>
    <col min="5" max="5" width="9.83203125" customWidth="1"/>
    <col min="6" max="256" width="8.83203125" customWidth="1"/>
  </cols>
  <sheetData>
    <row r="1" spans="1:4" ht="19" x14ac:dyDescent="0.25">
      <c r="B1" s="155" t="s">
        <v>16</v>
      </c>
      <c r="C1" s="155"/>
      <c r="D1" s="155"/>
    </row>
    <row r="2" spans="1:4" ht="19" x14ac:dyDescent="0.25">
      <c r="B2" s="155" t="s">
        <v>17</v>
      </c>
      <c r="C2" s="155"/>
      <c r="D2" s="155"/>
    </row>
    <row r="3" spans="1:4" ht="18" customHeight="1" x14ac:dyDescent="0.25">
      <c r="C3" s="46"/>
      <c r="D3" s="8"/>
    </row>
    <row r="4" spans="1:4" ht="19" x14ac:dyDescent="0.2">
      <c r="B4" s="156" t="s">
        <v>26</v>
      </c>
      <c r="C4" s="156"/>
      <c r="D4" s="156"/>
    </row>
    <row r="5" spans="1:4" ht="19" x14ac:dyDescent="0.2">
      <c r="B5" s="156" t="s">
        <v>232</v>
      </c>
      <c r="C5" s="156"/>
      <c r="D5" s="156"/>
    </row>
    <row r="6" spans="1:4" ht="19" x14ac:dyDescent="0.25">
      <c r="C6" s="157"/>
      <c r="D6" s="157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">
      <c r="A9" s="90">
        <v>43115</v>
      </c>
      <c r="B9" s="3">
        <v>43137</v>
      </c>
      <c r="C9" s="91">
        <v>1500</v>
      </c>
      <c r="D9" s="89">
        <v>1932</v>
      </c>
    </row>
    <row r="10" spans="1:4" x14ac:dyDescent="0.2">
      <c r="A10" s="90">
        <v>43116</v>
      </c>
      <c r="B10" s="3">
        <v>43137</v>
      </c>
      <c r="C10" s="91">
        <v>100</v>
      </c>
      <c r="D10" s="89">
        <v>4935</v>
      </c>
    </row>
    <row r="11" spans="1:4" x14ac:dyDescent="0.2">
      <c r="A11" s="90">
        <v>43121</v>
      </c>
      <c r="B11" s="3">
        <v>43137</v>
      </c>
      <c r="C11" s="91">
        <v>200</v>
      </c>
      <c r="D11" s="89">
        <v>1876</v>
      </c>
    </row>
    <row r="12" spans="1:4" x14ac:dyDescent="0.2">
      <c r="A12" s="90">
        <v>43129</v>
      </c>
      <c r="B12" s="3">
        <v>43137</v>
      </c>
      <c r="C12" s="91">
        <v>40</v>
      </c>
      <c r="D12" s="89">
        <v>5490</v>
      </c>
    </row>
    <row r="13" spans="1:4" x14ac:dyDescent="0.2">
      <c r="A13" s="90">
        <v>43136</v>
      </c>
      <c r="B13" s="90"/>
      <c r="C13" s="91">
        <v>5000</v>
      </c>
      <c r="D13" s="89">
        <v>8808</v>
      </c>
    </row>
    <row r="14" spans="1:4" x14ac:dyDescent="0.2">
      <c r="A14" s="90">
        <v>43141</v>
      </c>
      <c r="B14" s="90"/>
      <c r="C14" s="91">
        <v>10</v>
      </c>
      <c r="D14" s="89">
        <v>5490</v>
      </c>
    </row>
    <row r="15" spans="1:4" x14ac:dyDescent="0.2">
      <c r="A15" s="90">
        <v>43141</v>
      </c>
      <c r="B15" s="90"/>
      <c r="C15" s="91">
        <v>10</v>
      </c>
      <c r="D15" s="89">
        <v>9553</v>
      </c>
    </row>
    <row r="16" spans="1:4" x14ac:dyDescent="0.2">
      <c r="A16" s="90">
        <v>43143</v>
      </c>
      <c r="B16" s="90"/>
      <c r="C16" s="91">
        <v>50</v>
      </c>
      <c r="D16" s="89">
        <v>565</v>
      </c>
    </row>
    <row r="17" spans="1:4" x14ac:dyDescent="0.2">
      <c r="A17" s="90">
        <v>43144</v>
      </c>
      <c r="B17" s="90"/>
      <c r="C17" s="91">
        <v>250</v>
      </c>
      <c r="D17" s="89">
        <v>3134</v>
      </c>
    </row>
    <row r="18" spans="1:4" x14ac:dyDescent="0.2">
      <c r="A18" s="90">
        <v>43145</v>
      </c>
      <c r="B18" s="90"/>
      <c r="C18" s="91">
        <v>100</v>
      </c>
      <c r="D18" s="89">
        <v>4204</v>
      </c>
    </row>
    <row r="19" spans="1:4" x14ac:dyDescent="0.2">
      <c r="A19" s="90">
        <v>43147</v>
      </c>
      <c r="B19" s="90"/>
      <c r="C19" s="91">
        <v>200</v>
      </c>
      <c r="D19" s="89">
        <v>3229</v>
      </c>
    </row>
    <row r="20" spans="1:4" x14ac:dyDescent="0.2">
      <c r="A20" s="90">
        <v>43147</v>
      </c>
      <c r="B20" s="90"/>
      <c r="C20" s="91">
        <v>50</v>
      </c>
      <c r="D20" s="89">
        <v>8527</v>
      </c>
    </row>
    <row r="21" spans="1:4" x14ac:dyDescent="0.2">
      <c r="A21" s="90">
        <v>43150</v>
      </c>
      <c r="B21" s="90"/>
      <c r="C21" s="91">
        <v>3</v>
      </c>
      <c r="D21" s="89">
        <v>8564</v>
      </c>
    </row>
    <row r="22" spans="1:4" x14ac:dyDescent="0.2">
      <c r="A22" s="90">
        <v>43151</v>
      </c>
      <c r="B22" s="90"/>
      <c r="C22" s="91">
        <v>500</v>
      </c>
      <c r="D22" s="89">
        <v>7291</v>
      </c>
    </row>
    <row r="23" spans="1:4" x14ac:dyDescent="0.2">
      <c r="A23" s="90">
        <v>43152</v>
      </c>
      <c r="B23" s="90"/>
      <c r="C23" s="91">
        <v>40</v>
      </c>
      <c r="D23" s="89">
        <v>6756</v>
      </c>
    </row>
    <row r="24" spans="1:4" x14ac:dyDescent="0.2">
      <c r="A24" s="90">
        <v>43152</v>
      </c>
      <c r="B24" s="90"/>
      <c r="C24" s="91">
        <v>0.5</v>
      </c>
      <c r="D24" s="89">
        <v>3806</v>
      </c>
    </row>
    <row r="25" spans="1:4" x14ac:dyDescent="0.2">
      <c r="A25" s="90">
        <v>43152</v>
      </c>
      <c r="B25" s="90"/>
      <c r="C25" s="91">
        <v>0.92</v>
      </c>
      <c r="D25" s="89">
        <v>3806</v>
      </c>
    </row>
    <row r="26" spans="1:4" x14ac:dyDescent="0.2">
      <c r="A26" s="90">
        <v>43152</v>
      </c>
      <c r="B26" s="90"/>
      <c r="C26" s="91">
        <v>5000</v>
      </c>
      <c r="D26" s="89">
        <v>4324</v>
      </c>
    </row>
    <row r="27" spans="1:4" x14ac:dyDescent="0.2">
      <c r="A27" s="90">
        <v>43153</v>
      </c>
      <c r="B27" s="90"/>
      <c r="C27" s="91">
        <v>100</v>
      </c>
      <c r="D27" s="89">
        <v>2627</v>
      </c>
    </row>
    <row r="28" spans="1:4" x14ac:dyDescent="0.2">
      <c r="A28" s="90">
        <v>43156</v>
      </c>
      <c r="B28" s="90"/>
      <c r="C28" s="91">
        <v>50</v>
      </c>
      <c r="D28" s="89">
        <v>1374</v>
      </c>
    </row>
    <row r="29" spans="1:4" ht="30" customHeight="1" x14ac:dyDescent="0.2">
      <c r="A29" s="158" t="s">
        <v>28</v>
      </c>
      <c r="B29" s="159"/>
      <c r="C29" s="11">
        <f>SUM(C9:C12)-SUM(C9:C12)*5%</f>
        <v>1748</v>
      </c>
      <c r="D29" s="24"/>
    </row>
    <row r="30" spans="1:4" ht="30" customHeight="1" x14ac:dyDescent="0.2">
      <c r="A30" s="158" t="s">
        <v>73</v>
      </c>
      <c r="B30" s="159"/>
      <c r="C30" s="11">
        <f>SUM(C13:C28)-SUM(C13:C28)*5%</f>
        <v>10796.199000000001</v>
      </c>
      <c r="D30" s="24"/>
    </row>
  </sheetData>
  <sheetProtection formatCells="0" formatColumns="0" formatRows="0" insertColumns="0" insertRows="0" insertHyperlinks="0" deleteColumns="0" deleteRows="0" sort="0" autoFilter="0" pivotTables="0"/>
  <mergeCells count="7">
    <mergeCell ref="A30:B30"/>
    <mergeCell ref="A29:B29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88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7" customWidth="1"/>
    <col min="4" max="4" width="35" customWidth="1"/>
    <col min="5" max="256" width="8.83203125" customWidth="1"/>
  </cols>
  <sheetData>
    <row r="1" spans="1:4" ht="19" x14ac:dyDescent="0.25">
      <c r="B1" s="155" t="s">
        <v>16</v>
      </c>
      <c r="C1" s="155"/>
      <c r="D1" s="155"/>
    </row>
    <row r="2" spans="1:4" ht="19" x14ac:dyDescent="0.25">
      <c r="B2" s="155" t="s">
        <v>17</v>
      </c>
      <c r="C2" s="155"/>
      <c r="D2" s="155"/>
    </row>
    <row r="3" spans="1:4" ht="18" customHeight="1" x14ac:dyDescent="0.25">
      <c r="C3" s="46"/>
      <c r="D3" s="8"/>
    </row>
    <row r="4" spans="1:4" ht="19" x14ac:dyDescent="0.2">
      <c r="B4" s="156" t="s">
        <v>31</v>
      </c>
      <c r="C4" s="156"/>
      <c r="D4" s="156"/>
    </row>
    <row r="5" spans="1:4" ht="19" x14ac:dyDescent="0.2">
      <c r="B5" s="156" t="s">
        <v>232</v>
      </c>
      <c r="C5" s="156"/>
      <c r="D5" s="156"/>
    </row>
    <row r="6" spans="1:4" ht="19" x14ac:dyDescent="0.25">
      <c r="C6" s="157"/>
      <c r="D6" s="157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">
      <c r="A9" s="92">
        <v>43123.522939814997</v>
      </c>
      <c r="B9" s="111">
        <v>43153</v>
      </c>
      <c r="C9" s="108">
        <v>200</v>
      </c>
      <c r="D9" s="94" t="s">
        <v>101</v>
      </c>
    </row>
    <row r="10" spans="1:4" x14ac:dyDescent="0.2">
      <c r="A10" s="92">
        <v>43123.536006943999</v>
      </c>
      <c r="B10" s="111">
        <v>43153</v>
      </c>
      <c r="C10" s="108">
        <v>30</v>
      </c>
      <c r="D10" s="94" t="s">
        <v>218</v>
      </c>
    </row>
    <row r="11" spans="1:4" x14ac:dyDescent="0.2">
      <c r="A11" s="92">
        <v>43123.570324073997</v>
      </c>
      <c r="B11" s="111">
        <v>43153</v>
      </c>
      <c r="C11" s="108">
        <v>70</v>
      </c>
      <c r="D11" s="94" t="s">
        <v>219</v>
      </c>
    </row>
    <row r="12" spans="1:4" x14ac:dyDescent="0.2">
      <c r="A12" s="92">
        <v>43123.616851851999</v>
      </c>
      <c r="B12" s="111">
        <v>43153</v>
      </c>
      <c r="C12" s="108">
        <v>300</v>
      </c>
      <c r="D12" s="94" t="s">
        <v>220</v>
      </c>
    </row>
    <row r="13" spans="1:4" x14ac:dyDescent="0.2">
      <c r="A13" s="92">
        <v>43123.875138889001</v>
      </c>
      <c r="B13" s="111">
        <v>43153</v>
      </c>
      <c r="C13" s="108">
        <v>100</v>
      </c>
      <c r="D13" s="94" t="s">
        <v>221</v>
      </c>
    </row>
    <row r="14" spans="1:4" x14ac:dyDescent="0.2">
      <c r="A14" s="92">
        <v>43123.901493056001</v>
      </c>
      <c r="B14" s="111">
        <v>43153</v>
      </c>
      <c r="C14" s="108">
        <v>200</v>
      </c>
      <c r="D14" s="94" t="s">
        <v>222</v>
      </c>
    </row>
    <row r="15" spans="1:4" x14ac:dyDescent="0.2">
      <c r="A15" s="92">
        <v>43124.018506943998</v>
      </c>
      <c r="B15" s="111">
        <v>43153</v>
      </c>
      <c r="C15" s="108">
        <v>200</v>
      </c>
      <c r="D15" s="94" t="s">
        <v>147</v>
      </c>
    </row>
    <row r="16" spans="1:4" x14ac:dyDescent="0.2">
      <c r="A16" s="92">
        <v>43124.429398148</v>
      </c>
      <c r="B16" s="111">
        <v>43153</v>
      </c>
      <c r="C16" s="108">
        <v>500</v>
      </c>
      <c r="D16" s="94" t="s">
        <v>223</v>
      </c>
    </row>
    <row r="17" spans="1:4" x14ac:dyDescent="0.2">
      <c r="A17" s="92">
        <v>43124.622361111004</v>
      </c>
      <c r="B17" s="111">
        <v>43153</v>
      </c>
      <c r="C17" s="108">
        <v>300</v>
      </c>
      <c r="D17" s="94" t="s">
        <v>224</v>
      </c>
    </row>
    <row r="18" spans="1:4" x14ac:dyDescent="0.2">
      <c r="A18" s="92">
        <v>43124.626087962999</v>
      </c>
      <c r="B18" s="111">
        <v>43153</v>
      </c>
      <c r="C18" s="108">
        <v>150</v>
      </c>
      <c r="D18" s="94" t="s">
        <v>224</v>
      </c>
    </row>
    <row r="19" spans="1:4" x14ac:dyDescent="0.2">
      <c r="A19" s="92">
        <v>43124.651932870001</v>
      </c>
      <c r="B19" s="111">
        <v>43153</v>
      </c>
      <c r="C19" s="108">
        <v>100</v>
      </c>
      <c r="D19" s="94" t="s">
        <v>225</v>
      </c>
    </row>
    <row r="20" spans="1:4" x14ac:dyDescent="0.2">
      <c r="A20" s="92">
        <v>43124.812094907</v>
      </c>
      <c r="B20" s="111">
        <v>43153</v>
      </c>
      <c r="C20" s="108">
        <v>150</v>
      </c>
      <c r="D20" s="94" t="s">
        <v>72</v>
      </c>
    </row>
    <row r="21" spans="1:4" x14ac:dyDescent="0.2">
      <c r="A21" s="92">
        <v>43124.93525463</v>
      </c>
      <c r="B21" s="111">
        <v>43153</v>
      </c>
      <c r="C21" s="108">
        <v>300</v>
      </c>
      <c r="D21" s="94" t="s">
        <v>226</v>
      </c>
    </row>
    <row r="22" spans="1:4" x14ac:dyDescent="0.2">
      <c r="A22" s="92">
        <v>43125.634780093002</v>
      </c>
      <c r="B22" s="111">
        <v>43153</v>
      </c>
      <c r="C22" s="108">
        <v>100</v>
      </c>
      <c r="D22" s="94" t="s">
        <v>115</v>
      </c>
    </row>
    <row r="23" spans="1:4" x14ac:dyDescent="0.2">
      <c r="A23" s="92">
        <v>43125.771145833001</v>
      </c>
      <c r="B23" s="111">
        <v>43153</v>
      </c>
      <c r="C23" s="108">
        <v>250</v>
      </c>
      <c r="D23" s="94" t="s">
        <v>72</v>
      </c>
    </row>
    <row r="24" spans="1:4" x14ac:dyDescent="0.2">
      <c r="A24" s="92">
        <v>43126.797118055998</v>
      </c>
      <c r="B24" s="111">
        <v>43153</v>
      </c>
      <c r="C24" s="93">
        <v>100</v>
      </c>
      <c r="D24" s="94" t="s">
        <v>72</v>
      </c>
    </row>
    <row r="25" spans="1:4" x14ac:dyDescent="0.2">
      <c r="A25" s="92">
        <v>43127.719189814998</v>
      </c>
      <c r="B25" s="111">
        <v>43153</v>
      </c>
      <c r="C25" s="93">
        <v>1000</v>
      </c>
      <c r="D25" s="94" t="s">
        <v>227</v>
      </c>
    </row>
    <row r="26" spans="1:4" x14ac:dyDescent="0.2">
      <c r="A26" s="92">
        <v>43128.606215278</v>
      </c>
      <c r="B26" s="111">
        <v>43153</v>
      </c>
      <c r="C26" s="93">
        <v>200</v>
      </c>
      <c r="D26" s="94" t="s">
        <v>228</v>
      </c>
    </row>
    <row r="27" spans="1:4" x14ac:dyDescent="0.2">
      <c r="A27" s="92">
        <v>43131.357361110997</v>
      </c>
      <c r="B27" s="111">
        <v>43153</v>
      </c>
      <c r="C27" s="93">
        <v>100</v>
      </c>
      <c r="D27" s="94" t="s">
        <v>72</v>
      </c>
    </row>
    <row r="28" spans="1:4" x14ac:dyDescent="0.2">
      <c r="A28" s="106">
        <v>43132.456956018999</v>
      </c>
      <c r="B28" s="111">
        <v>43153</v>
      </c>
      <c r="C28" s="110">
        <v>600</v>
      </c>
      <c r="D28" s="109" t="s">
        <v>72</v>
      </c>
    </row>
    <row r="29" spans="1:4" x14ac:dyDescent="0.2">
      <c r="A29" s="106">
        <v>43133.028425926001</v>
      </c>
      <c r="B29" s="111">
        <v>43153</v>
      </c>
      <c r="C29" s="110">
        <v>100</v>
      </c>
      <c r="D29" s="109" t="s">
        <v>330</v>
      </c>
    </row>
    <row r="30" spans="1:4" x14ac:dyDescent="0.2">
      <c r="A30" s="106">
        <v>43136.397488426002</v>
      </c>
      <c r="B30" s="111">
        <v>43153</v>
      </c>
      <c r="C30" s="110">
        <v>400</v>
      </c>
      <c r="D30" s="109" t="s">
        <v>72</v>
      </c>
    </row>
    <row r="31" spans="1:4" x14ac:dyDescent="0.2">
      <c r="A31" s="106">
        <v>43143.725856481004</v>
      </c>
      <c r="B31" s="111">
        <v>43153</v>
      </c>
      <c r="C31" s="110">
        <v>700</v>
      </c>
      <c r="D31" s="109" t="s">
        <v>72</v>
      </c>
    </row>
    <row r="32" spans="1:4" x14ac:dyDescent="0.2">
      <c r="A32" s="106">
        <v>43145.672731480998</v>
      </c>
      <c r="B32" s="111">
        <v>43153</v>
      </c>
      <c r="C32" s="110">
        <v>300</v>
      </c>
      <c r="D32" s="109" t="s">
        <v>331</v>
      </c>
    </row>
    <row r="33" spans="1:4" x14ac:dyDescent="0.2">
      <c r="A33" s="106">
        <v>43145.747002315002</v>
      </c>
      <c r="B33" s="111">
        <v>43153</v>
      </c>
      <c r="C33" s="110">
        <v>100</v>
      </c>
      <c r="D33" s="109" t="s">
        <v>332</v>
      </c>
    </row>
    <row r="34" spans="1:4" x14ac:dyDescent="0.2">
      <c r="A34" s="106">
        <v>43145.820659721998</v>
      </c>
      <c r="B34" s="111">
        <v>43153</v>
      </c>
      <c r="C34" s="110">
        <v>300</v>
      </c>
      <c r="D34" s="109" t="s">
        <v>333</v>
      </c>
    </row>
    <row r="35" spans="1:4" x14ac:dyDescent="0.2">
      <c r="A35" s="106">
        <v>43145.822708332998</v>
      </c>
      <c r="B35" s="111">
        <v>43153</v>
      </c>
      <c r="C35" s="110">
        <v>100</v>
      </c>
      <c r="D35" s="109" t="s">
        <v>334</v>
      </c>
    </row>
    <row r="36" spans="1:4" x14ac:dyDescent="0.2">
      <c r="A36" s="106">
        <v>43145.831423611002</v>
      </c>
      <c r="B36" s="111">
        <v>43153</v>
      </c>
      <c r="C36" s="110">
        <v>200</v>
      </c>
      <c r="D36" s="109" t="s">
        <v>335</v>
      </c>
    </row>
    <row r="37" spans="1:4" x14ac:dyDescent="0.2">
      <c r="A37" s="106">
        <v>43145.833310185</v>
      </c>
      <c r="B37" s="111">
        <v>43153</v>
      </c>
      <c r="C37" s="110">
        <v>150</v>
      </c>
      <c r="D37" s="109" t="s">
        <v>336</v>
      </c>
    </row>
    <row r="38" spans="1:4" x14ac:dyDescent="0.2">
      <c r="A38" s="106">
        <v>43145.861157407002</v>
      </c>
      <c r="B38" s="111">
        <v>43153</v>
      </c>
      <c r="C38" s="110">
        <v>300</v>
      </c>
      <c r="D38" s="109" t="s">
        <v>337</v>
      </c>
    </row>
    <row r="39" spans="1:4" x14ac:dyDescent="0.2">
      <c r="A39" s="106">
        <v>43145.915787037004</v>
      </c>
      <c r="B39" s="111">
        <v>43153</v>
      </c>
      <c r="C39" s="110">
        <v>100</v>
      </c>
      <c r="D39" s="109" t="s">
        <v>338</v>
      </c>
    </row>
    <row r="40" spans="1:4" x14ac:dyDescent="0.2">
      <c r="A40" s="106">
        <v>43145.928657406999</v>
      </c>
      <c r="B40" s="111">
        <v>43153</v>
      </c>
      <c r="C40" s="110">
        <v>50</v>
      </c>
      <c r="D40" s="109" t="s">
        <v>339</v>
      </c>
    </row>
    <row r="41" spans="1:4" x14ac:dyDescent="0.2">
      <c r="A41" s="106">
        <v>43146.404108795999</v>
      </c>
      <c r="B41" s="111">
        <v>43153</v>
      </c>
      <c r="C41" s="110">
        <v>200</v>
      </c>
      <c r="D41" s="109" t="s">
        <v>340</v>
      </c>
    </row>
    <row r="42" spans="1:4" x14ac:dyDescent="0.2">
      <c r="A42" s="106">
        <v>43146.508356480997</v>
      </c>
      <c r="B42" s="111">
        <v>43153</v>
      </c>
      <c r="C42" s="110">
        <v>100</v>
      </c>
      <c r="D42" s="109" t="s">
        <v>341</v>
      </c>
    </row>
    <row r="43" spans="1:4" x14ac:dyDescent="0.2">
      <c r="A43" s="106">
        <v>43146.986539352001</v>
      </c>
      <c r="B43" s="111">
        <v>43153</v>
      </c>
      <c r="C43" s="110">
        <v>100</v>
      </c>
      <c r="D43" s="109" t="s">
        <v>342</v>
      </c>
    </row>
    <row r="44" spans="1:4" x14ac:dyDescent="0.2">
      <c r="A44" s="106">
        <v>43146.987731481</v>
      </c>
      <c r="B44" s="111">
        <v>43153</v>
      </c>
      <c r="C44" s="110">
        <v>1000</v>
      </c>
      <c r="D44" s="109" t="s">
        <v>217</v>
      </c>
    </row>
    <row r="45" spans="1:4" x14ac:dyDescent="0.2">
      <c r="A45" s="106">
        <v>43147.717534722004</v>
      </c>
      <c r="B45" s="111">
        <v>43153</v>
      </c>
      <c r="C45" s="110">
        <v>200</v>
      </c>
      <c r="D45" s="109" t="s">
        <v>115</v>
      </c>
    </row>
    <row r="46" spans="1:4" x14ac:dyDescent="0.2">
      <c r="A46" s="106">
        <v>43147.964594907004</v>
      </c>
      <c r="B46" s="111">
        <v>43153</v>
      </c>
      <c r="C46" s="110">
        <v>109</v>
      </c>
      <c r="D46" s="109" t="s">
        <v>343</v>
      </c>
    </row>
    <row r="47" spans="1:4" x14ac:dyDescent="0.2">
      <c r="A47" s="106">
        <v>43150.4996875</v>
      </c>
      <c r="B47" s="111">
        <v>43153</v>
      </c>
      <c r="C47" s="110">
        <v>1000</v>
      </c>
      <c r="D47" s="109" t="s">
        <v>344</v>
      </c>
    </row>
    <row r="48" spans="1:4" x14ac:dyDescent="0.2">
      <c r="A48" s="106">
        <v>43150.771527778001</v>
      </c>
      <c r="B48" s="111">
        <v>43153</v>
      </c>
      <c r="C48" s="110">
        <v>100</v>
      </c>
      <c r="D48" s="109" t="s">
        <v>345</v>
      </c>
    </row>
    <row r="49" spans="1:4" x14ac:dyDescent="0.2">
      <c r="A49" s="106">
        <v>43151.541979166999</v>
      </c>
      <c r="B49" s="111">
        <v>43153</v>
      </c>
      <c r="C49" s="110">
        <v>500</v>
      </c>
      <c r="D49" s="109" t="s">
        <v>346</v>
      </c>
    </row>
    <row r="50" spans="1:4" x14ac:dyDescent="0.2">
      <c r="A50" s="106">
        <v>43151.834710648</v>
      </c>
      <c r="B50" s="111">
        <v>43153</v>
      </c>
      <c r="C50" s="110">
        <v>200</v>
      </c>
      <c r="D50" s="109" t="s">
        <v>347</v>
      </c>
    </row>
    <row r="51" spans="1:4" x14ac:dyDescent="0.2">
      <c r="A51" s="106">
        <v>43151.879340277999</v>
      </c>
      <c r="B51" s="111">
        <v>43153</v>
      </c>
      <c r="C51" s="110">
        <v>300</v>
      </c>
      <c r="D51" s="109" t="s">
        <v>348</v>
      </c>
    </row>
    <row r="52" spans="1:4" x14ac:dyDescent="0.2">
      <c r="A52" s="106">
        <v>43151.989421295999</v>
      </c>
      <c r="B52" s="111">
        <v>43153</v>
      </c>
      <c r="C52" s="110">
        <v>200</v>
      </c>
      <c r="D52" s="109" t="s">
        <v>115</v>
      </c>
    </row>
    <row r="53" spans="1:4" x14ac:dyDescent="0.2">
      <c r="A53" s="106">
        <v>43152.380266204003</v>
      </c>
      <c r="B53" s="111"/>
      <c r="C53" s="110">
        <v>50</v>
      </c>
      <c r="D53" s="109" t="s">
        <v>342</v>
      </c>
    </row>
    <row r="54" spans="1:4" x14ac:dyDescent="0.2">
      <c r="A54" s="106">
        <v>43152.390636573997</v>
      </c>
      <c r="B54" s="111"/>
      <c r="C54" s="110">
        <v>30</v>
      </c>
      <c r="D54" s="109" t="s">
        <v>349</v>
      </c>
    </row>
    <row r="55" spans="1:4" x14ac:dyDescent="0.2">
      <c r="A55" s="106">
        <v>43152.419664351997</v>
      </c>
      <c r="B55" s="111"/>
      <c r="C55" s="110">
        <v>100</v>
      </c>
      <c r="D55" s="109" t="s">
        <v>350</v>
      </c>
    </row>
    <row r="56" spans="1:4" x14ac:dyDescent="0.2">
      <c r="A56" s="106">
        <v>43152.445682869999</v>
      </c>
      <c r="B56" s="111"/>
      <c r="C56" s="110">
        <v>50</v>
      </c>
      <c r="D56" s="109" t="s">
        <v>351</v>
      </c>
    </row>
    <row r="57" spans="1:4" x14ac:dyDescent="0.2">
      <c r="A57" s="106">
        <v>43152.471875000003</v>
      </c>
      <c r="B57" s="111"/>
      <c r="C57" s="110">
        <v>40</v>
      </c>
      <c r="D57" s="109" t="s">
        <v>352</v>
      </c>
    </row>
    <row r="58" spans="1:4" x14ac:dyDescent="0.2">
      <c r="A58" s="106">
        <v>43152.486145832998</v>
      </c>
      <c r="B58" s="111"/>
      <c r="C58" s="110">
        <v>150</v>
      </c>
      <c r="D58" s="109" t="s">
        <v>353</v>
      </c>
    </row>
    <row r="59" spans="1:4" x14ac:dyDescent="0.2">
      <c r="A59" s="106">
        <v>43152.607789351998</v>
      </c>
      <c r="B59" s="111"/>
      <c r="C59" s="110">
        <v>300</v>
      </c>
      <c r="D59" s="109" t="s">
        <v>354</v>
      </c>
    </row>
    <row r="60" spans="1:4" x14ac:dyDescent="0.2">
      <c r="A60" s="106">
        <v>43152.619178241002</v>
      </c>
      <c r="B60" s="111"/>
      <c r="C60" s="110">
        <v>1500</v>
      </c>
      <c r="D60" s="109" t="s">
        <v>355</v>
      </c>
    </row>
    <row r="61" spans="1:4" x14ac:dyDescent="0.2">
      <c r="A61" s="106">
        <v>43152.639467592999</v>
      </c>
      <c r="B61" s="111"/>
      <c r="C61" s="110">
        <v>50</v>
      </c>
      <c r="D61" s="109" t="s">
        <v>356</v>
      </c>
    </row>
    <row r="62" spans="1:4" x14ac:dyDescent="0.2">
      <c r="A62" s="106">
        <v>43152.716168981002</v>
      </c>
      <c r="B62" s="111"/>
      <c r="C62" s="110">
        <v>25</v>
      </c>
      <c r="D62" s="109" t="s">
        <v>357</v>
      </c>
    </row>
    <row r="63" spans="1:4" x14ac:dyDescent="0.2">
      <c r="A63" s="106">
        <v>43152.778576388999</v>
      </c>
      <c r="B63" s="111"/>
      <c r="C63" s="110">
        <v>1000</v>
      </c>
      <c r="D63" s="109" t="s">
        <v>358</v>
      </c>
    </row>
    <row r="64" spans="1:4" x14ac:dyDescent="0.2">
      <c r="A64" s="106">
        <v>43153.543321759003</v>
      </c>
      <c r="B64" s="111"/>
      <c r="C64" s="110">
        <v>500</v>
      </c>
      <c r="D64" s="109" t="s">
        <v>72</v>
      </c>
    </row>
    <row r="65" spans="1:4" x14ac:dyDescent="0.2">
      <c r="A65" s="106">
        <v>43153.666064814999</v>
      </c>
      <c r="B65" s="111"/>
      <c r="C65" s="110">
        <v>200</v>
      </c>
      <c r="D65" s="109" t="s">
        <v>359</v>
      </c>
    </row>
    <row r="66" spans="1:4" x14ac:dyDescent="0.2">
      <c r="A66" s="106">
        <v>43153.961168980997</v>
      </c>
      <c r="B66" s="111"/>
      <c r="C66" s="110">
        <v>50</v>
      </c>
      <c r="D66" s="109" t="s">
        <v>360</v>
      </c>
    </row>
    <row r="67" spans="1:4" x14ac:dyDescent="0.2">
      <c r="A67" s="106">
        <v>43154.021041667002</v>
      </c>
      <c r="B67" s="111"/>
      <c r="C67" s="110">
        <v>300</v>
      </c>
      <c r="D67" s="109" t="s">
        <v>361</v>
      </c>
    </row>
    <row r="68" spans="1:4" x14ac:dyDescent="0.2">
      <c r="A68" s="106">
        <v>43154.706550925999</v>
      </c>
      <c r="B68" s="111"/>
      <c r="C68" s="110">
        <v>200</v>
      </c>
      <c r="D68" s="109" t="s">
        <v>338</v>
      </c>
    </row>
    <row r="69" spans="1:4" x14ac:dyDescent="0.2">
      <c r="A69" s="106">
        <v>43154.714837963002</v>
      </c>
      <c r="B69" s="111"/>
      <c r="C69" s="110">
        <v>300</v>
      </c>
      <c r="D69" s="109" t="s">
        <v>362</v>
      </c>
    </row>
    <row r="70" spans="1:4" x14ac:dyDescent="0.2">
      <c r="A70" s="106">
        <v>43154.772430555997</v>
      </c>
      <c r="B70" s="111"/>
      <c r="C70" s="110">
        <v>200</v>
      </c>
      <c r="D70" s="109" t="s">
        <v>363</v>
      </c>
    </row>
    <row r="71" spans="1:4" x14ac:dyDescent="0.2">
      <c r="A71" s="106">
        <v>43154.843333333003</v>
      </c>
      <c r="B71" s="111"/>
      <c r="C71" s="110">
        <v>100</v>
      </c>
      <c r="D71" s="109" t="s">
        <v>364</v>
      </c>
    </row>
    <row r="72" spans="1:4" x14ac:dyDescent="0.2">
      <c r="A72" s="106">
        <v>43154.945659721998</v>
      </c>
      <c r="B72" s="111"/>
      <c r="C72" s="110">
        <v>250</v>
      </c>
      <c r="D72" s="109" t="s">
        <v>365</v>
      </c>
    </row>
    <row r="73" spans="1:4" x14ac:dyDescent="0.2">
      <c r="A73" s="106">
        <v>43155.006886574003</v>
      </c>
      <c r="B73" s="111"/>
      <c r="C73" s="110">
        <v>500</v>
      </c>
      <c r="D73" s="109" t="s">
        <v>366</v>
      </c>
    </row>
    <row r="74" spans="1:4" x14ac:dyDescent="0.2">
      <c r="A74" s="106">
        <v>43155.017407407002</v>
      </c>
      <c r="B74" s="111"/>
      <c r="C74" s="110">
        <v>50</v>
      </c>
      <c r="D74" s="109" t="s">
        <v>367</v>
      </c>
    </row>
    <row r="75" spans="1:4" x14ac:dyDescent="0.2">
      <c r="A75" s="106">
        <v>43155.034201388997</v>
      </c>
      <c r="B75" s="111"/>
      <c r="C75" s="110">
        <v>100</v>
      </c>
      <c r="D75" s="109" t="s">
        <v>368</v>
      </c>
    </row>
    <row r="76" spans="1:4" x14ac:dyDescent="0.2">
      <c r="A76" s="106">
        <v>43155.526284722</v>
      </c>
      <c r="B76" s="111"/>
      <c r="C76" s="110">
        <v>150</v>
      </c>
      <c r="D76" s="109" t="s">
        <v>369</v>
      </c>
    </row>
    <row r="77" spans="1:4" x14ac:dyDescent="0.2">
      <c r="A77" s="106">
        <v>43155.968078703998</v>
      </c>
      <c r="B77" s="111"/>
      <c r="C77" s="110">
        <v>200</v>
      </c>
      <c r="D77" s="109" t="s">
        <v>370</v>
      </c>
    </row>
    <row r="78" spans="1:4" x14ac:dyDescent="0.2">
      <c r="A78" s="106">
        <v>43156.934456019</v>
      </c>
      <c r="B78" s="111"/>
      <c r="C78" s="110">
        <v>250</v>
      </c>
      <c r="D78" s="109" t="s">
        <v>371</v>
      </c>
    </row>
    <row r="79" spans="1:4" x14ac:dyDescent="0.2">
      <c r="A79" s="106">
        <v>43157.528680556003</v>
      </c>
      <c r="B79" s="111"/>
      <c r="C79" s="110">
        <v>50</v>
      </c>
      <c r="D79" s="109" t="s">
        <v>372</v>
      </c>
    </row>
    <row r="80" spans="1:4" x14ac:dyDescent="0.2">
      <c r="A80" s="106">
        <v>43157.653344906998</v>
      </c>
      <c r="B80" s="111"/>
      <c r="C80" s="110">
        <v>150</v>
      </c>
      <c r="D80" s="109" t="s">
        <v>373</v>
      </c>
    </row>
    <row r="81" spans="1:4" x14ac:dyDescent="0.2">
      <c r="A81" s="106">
        <v>43157.796134258999</v>
      </c>
      <c r="B81" s="111"/>
      <c r="C81" s="110">
        <v>150</v>
      </c>
      <c r="D81" s="109" t="s">
        <v>374</v>
      </c>
    </row>
    <row r="82" spans="1:4" x14ac:dyDescent="0.2">
      <c r="A82" s="106">
        <v>43157.796736110999</v>
      </c>
      <c r="B82" s="111"/>
      <c r="C82" s="110">
        <v>100</v>
      </c>
      <c r="D82" s="109" t="s">
        <v>375</v>
      </c>
    </row>
    <row r="83" spans="1:4" x14ac:dyDescent="0.2">
      <c r="A83" s="106">
        <v>43158.617129630002</v>
      </c>
      <c r="B83" s="111"/>
      <c r="C83" s="110">
        <v>100</v>
      </c>
      <c r="D83" s="109" t="s">
        <v>376</v>
      </c>
    </row>
    <row r="84" spans="1:4" x14ac:dyDescent="0.2">
      <c r="A84" s="106">
        <v>43158.663935185003</v>
      </c>
      <c r="B84" s="111"/>
      <c r="C84" s="110">
        <v>100</v>
      </c>
      <c r="D84" s="109" t="s">
        <v>72</v>
      </c>
    </row>
    <row r="85" spans="1:4" x14ac:dyDescent="0.2">
      <c r="A85" s="106">
        <v>43158.932129629997</v>
      </c>
      <c r="B85" s="111"/>
      <c r="C85" s="110">
        <v>500</v>
      </c>
      <c r="D85" s="109" t="s">
        <v>377</v>
      </c>
    </row>
    <row r="86" spans="1:4" ht="30" customHeight="1" x14ac:dyDescent="0.2">
      <c r="A86" s="160" t="s">
        <v>28</v>
      </c>
      <c r="B86" s="161"/>
      <c r="C86" s="71">
        <f>SUM(C9:C52)-1146.72</f>
        <v>10612.28</v>
      </c>
      <c r="D86" s="69"/>
    </row>
    <row r="87" spans="1:4" ht="30" customHeight="1" x14ac:dyDescent="0.2">
      <c r="A87" s="160" t="s">
        <v>74</v>
      </c>
      <c r="B87" s="161"/>
      <c r="C87" s="71">
        <f>SUM(C53:C85)-623</f>
        <v>7172</v>
      </c>
      <c r="D87" s="69"/>
    </row>
    <row r="88" spans="1:4" x14ac:dyDescent="0.2">
      <c r="C88" s="70"/>
    </row>
  </sheetData>
  <sheetProtection formatCells="0" formatColumns="0" formatRows="0" insertColumns="0" insertRows="0" insertHyperlinks="0" deleteColumns="0" deleteRows="0" sort="0" autoFilter="0" pivotTables="0"/>
  <mergeCells count="7">
    <mergeCell ref="A87:B87"/>
    <mergeCell ref="B1:D1"/>
    <mergeCell ref="B2:D2"/>
    <mergeCell ref="B4:D4"/>
    <mergeCell ref="B5:D5"/>
    <mergeCell ref="C6:D6"/>
    <mergeCell ref="A86:B86"/>
  </mergeCells>
  <pageMargins left="0.7" right="0.7" top="0.75" bottom="0.75" header="0.3" footer="0.3"/>
  <ignoredErrors>
    <ignoredError sqref="D9:D85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63"/>
  <sheetViews>
    <sheetView showGridLines="0" workbookViewId="0">
      <selection activeCell="A8" sqref="A8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65" customWidth="1"/>
    <col min="5" max="256" width="8.83203125" customWidth="1"/>
  </cols>
  <sheetData>
    <row r="1" spans="1:4" ht="19" x14ac:dyDescent="0.25">
      <c r="B1" s="155" t="s">
        <v>16</v>
      </c>
      <c r="C1" s="155"/>
      <c r="D1" s="155"/>
    </row>
    <row r="2" spans="1:4" ht="19" x14ac:dyDescent="0.25">
      <c r="B2" s="155" t="s">
        <v>17</v>
      </c>
      <c r="C2" s="155"/>
      <c r="D2" s="155"/>
    </row>
    <row r="3" spans="1:4" ht="18" customHeight="1" x14ac:dyDescent="0.25">
      <c r="B3" s="8"/>
      <c r="C3" s="8"/>
    </row>
    <row r="4" spans="1:4" ht="19" x14ac:dyDescent="0.2">
      <c r="B4" s="156" t="s">
        <v>11</v>
      </c>
      <c r="C4" s="156"/>
      <c r="D4" s="156"/>
    </row>
    <row r="5" spans="1:4" ht="19" x14ac:dyDescent="0.2">
      <c r="B5" s="156" t="s">
        <v>18</v>
      </c>
      <c r="C5" s="156"/>
      <c r="D5" s="156"/>
    </row>
    <row r="6" spans="1:4" ht="19" x14ac:dyDescent="0.25">
      <c r="B6" s="157" t="s">
        <v>237</v>
      </c>
      <c r="C6" s="157"/>
      <c r="D6" s="157"/>
    </row>
    <row r="9" spans="1:4" x14ac:dyDescent="0.2">
      <c r="A9" s="10" t="s">
        <v>0</v>
      </c>
      <c r="B9" s="28" t="s">
        <v>7</v>
      </c>
      <c r="C9" s="53" t="s">
        <v>1</v>
      </c>
      <c r="D9" s="29" t="s">
        <v>30</v>
      </c>
    </row>
    <row r="10" spans="1:4" x14ac:dyDescent="0.2">
      <c r="A10" s="173" t="s">
        <v>37</v>
      </c>
      <c r="B10" s="174"/>
      <c r="C10" s="174"/>
      <c r="D10" s="175"/>
    </row>
    <row r="11" spans="1:4" x14ac:dyDescent="0.2">
      <c r="A11" s="101" t="s">
        <v>243</v>
      </c>
      <c r="B11" s="83">
        <v>500</v>
      </c>
      <c r="C11" s="102" t="s">
        <v>192</v>
      </c>
      <c r="D11" s="103" t="s">
        <v>131</v>
      </c>
    </row>
    <row r="12" spans="1:4" ht="15" customHeight="1" x14ac:dyDescent="0.2">
      <c r="A12" s="101" t="s">
        <v>243</v>
      </c>
      <c r="B12" s="83">
        <v>6500</v>
      </c>
      <c r="C12" s="102" t="s">
        <v>248</v>
      </c>
      <c r="D12" s="103" t="s">
        <v>193</v>
      </c>
    </row>
    <row r="13" spans="1:4" ht="15" customHeight="1" x14ac:dyDescent="0.2">
      <c r="A13" s="101" t="s">
        <v>243</v>
      </c>
      <c r="B13" s="83">
        <v>500</v>
      </c>
      <c r="C13" s="102" t="s">
        <v>249</v>
      </c>
      <c r="D13" s="103" t="s">
        <v>40</v>
      </c>
    </row>
    <row r="14" spans="1:4" ht="15" customHeight="1" x14ac:dyDescent="0.2">
      <c r="A14" s="101" t="s">
        <v>243</v>
      </c>
      <c r="B14" s="83">
        <v>500</v>
      </c>
      <c r="C14" s="102" t="s">
        <v>161</v>
      </c>
      <c r="D14" s="103" t="s">
        <v>40</v>
      </c>
    </row>
    <row r="15" spans="1:4" ht="15" customHeight="1" x14ac:dyDescent="0.2">
      <c r="A15" s="101" t="s">
        <v>244</v>
      </c>
      <c r="B15" s="83">
        <v>1170</v>
      </c>
      <c r="C15" s="102" t="s">
        <v>250</v>
      </c>
      <c r="D15" s="103" t="s">
        <v>40</v>
      </c>
    </row>
    <row r="16" spans="1:4" ht="15" customHeight="1" x14ac:dyDescent="0.2">
      <c r="A16" s="101" t="s">
        <v>244</v>
      </c>
      <c r="B16" s="83">
        <v>500</v>
      </c>
      <c r="C16" s="102" t="s">
        <v>150</v>
      </c>
      <c r="D16" s="103" t="s">
        <v>40</v>
      </c>
    </row>
    <row r="17" spans="1:4" ht="15" customHeight="1" x14ac:dyDescent="0.2">
      <c r="A17" s="101" t="s">
        <v>244</v>
      </c>
      <c r="B17" s="83">
        <v>500</v>
      </c>
      <c r="C17" s="102" t="s">
        <v>151</v>
      </c>
      <c r="D17" s="103" t="s">
        <v>40</v>
      </c>
    </row>
    <row r="18" spans="1:4" ht="15" customHeight="1" x14ac:dyDescent="0.2">
      <c r="A18" s="101" t="s">
        <v>244</v>
      </c>
      <c r="B18" s="83">
        <v>500</v>
      </c>
      <c r="C18" s="102" t="s">
        <v>251</v>
      </c>
      <c r="D18" s="103" t="s">
        <v>40</v>
      </c>
    </row>
    <row r="19" spans="1:4" ht="15" customHeight="1" x14ac:dyDescent="0.2">
      <c r="A19" s="101" t="s">
        <v>244</v>
      </c>
      <c r="B19" s="83">
        <v>1000</v>
      </c>
      <c r="C19" s="102" t="s">
        <v>252</v>
      </c>
      <c r="D19" s="103" t="s">
        <v>40</v>
      </c>
    </row>
    <row r="20" spans="1:4" ht="15" customHeight="1" x14ac:dyDescent="0.2">
      <c r="A20" s="101" t="s">
        <v>244</v>
      </c>
      <c r="B20" s="83">
        <v>1000</v>
      </c>
      <c r="C20" s="102" t="s">
        <v>253</v>
      </c>
      <c r="D20" s="103" t="s">
        <v>40</v>
      </c>
    </row>
    <row r="21" spans="1:4" ht="15" customHeight="1" x14ac:dyDescent="0.2">
      <c r="A21" s="101" t="s">
        <v>244</v>
      </c>
      <c r="B21" s="83">
        <v>100</v>
      </c>
      <c r="C21" s="102" t="s">
        <v>153</v>
      </c>
      <c r="D21" s="103" t="s">
        <v>40</v>
      </c>
    </row>
    <row r="22" spans="1:4" ht="15" customHeight="1" x14ac:dyDescent="0.2">
      <c r="A22" s="101" t="s">
        <v>244</v>
      </c>
      <c r="B22" s="83">
        <v>2000</v>
      </c>
      <c r="C22" s="102" t="s">
        <v>254</v>
      </c>
      <c r="D22" s="103" t="s">
        <v>40</v>
      </c>
    </row>
    <row r="23" spans="1:4" ht="15" customHeight="1" x14ac:dyDescent="0.2">
      <c r="A23" s="101" t="s">
        <v>244</v>
      </c>
      <c r="B23" s="83">
        <v>1000</v>
      </c>
      <c r="C23" s="102" t="s">
        <v>152</v>
      </c>
      <c r="D23" s="103" t="s">
        <v>40</v>
      </c>
    </row>
    <row r="24" spans="1:4" ht="15" customHeight="1" x14ac:dyDescent="0.2">
      <c r="A24" s="101" t="s">
        <v>255</v>
      </c>
      <c r="B24" s="83">
        <v>1190</v>
      </c>
      <c r="C24" s="102" t="s">
        <v>194</v>
      </c>
      <c r="D24" s="103" t="s">
        <v>40</v>
      </c>
    </row>
    <row r="25" spans="1:4" ht="15" customHeight="1" x14ac:dyDescent="0.2">
      <c r="A25" s="101" t="s">
        <v>255</v>
      </c>
      <c r="B25" s="83">
        <v>500</v>
      </c>
      <c r="C25" s="102" t="s">
        <v>256</v>
      </c>
      <c r="D25" s="103" t="s">
        <v>40</v>
      </c>
    </row>
    <row r="26" spans="1:4" ht="15" customHeight="1" x14ac:dyDescent="0.2">
      <c r="A26" s="101" t="s">
        <v>255</v>
      </c>
      <c r="B26" s="83">
        <v>200</v>
      </c>
      <c r="C26" s="102" t="s">
        <v>257</v>
      </c>
      <c r="D26" s="103" t="s">
        <v>40</v>
      </c>
    </row>
    <row r="27" spans="1:4" ht="15" customHeight="1" x14ac:dyDescent="0.2">
      <c r="A27" s="101" t="s">
        <v>255</v>
      </c>
      <c r="B27" s="83">
        <v>150</v>
      </c>
      <c r="C27" s="102" t="s">
        <v>148</v>
      </c>
      <c r="D27" s="103" t="s">
        <v>40</v>
      </c>
    </row>
    <row r="28" spans="1:4" ht="15" customHeight="1" x14ac:dyDescent="0.2">
      <c r="A28" s="101" t="s">
        <v>255</v>
      </c>
      <c r="B28" s="83">
        <v>300</v>
      </c>
      <c r="C28" s="102" t="s">
        <v>154</v>
      </c>
      <c r="D28" s="103" t="s">
        <v>40</v>
      </c>
    </row>
    <row r="29" spans="1:4" ht="15" customHeight="1" x14ac:dyDescent="0.2">
      <c r="A29" s="101" t="s">
        <v>247</v>
      </c>
      <c r="B29" s="83">
        <v>150</v>
      </c>
      <c r="C29" s="102" t="s">
        <v>155</v>
      </c>
      <c r="D29" s="103" t="s">
        <v>40</v>
      </c>
    </row>
    <row r="30" spans="1:4" ht="15" customHeight="1" x14ac:dyDescent="0.2">
      <c r="A30" s="101" t="s">
        <v>247</v>
      </c>
      <c r="B30" s="83">
        <v>150</v>
      </c>
      <c r="C30" s="102" t="s">
        <v>156</v>
      </c>
      <c r="D30" s="103" t="s">
        <v>40</v>
      </c>
    </row>
    <row r="31" spans="1:4" ht="15" customHeight="1" x14ac:dyDescent="0.2">
      <c r="A31" s="101" t="s">
        <v>247</v>
      </c>
      <c r="B31" s="83">
        <v>100</v>
      </c>
      <c r="C31" s="102" t="s">
        <v>157</v>
      </c>
      <c r="D31" s="103" t="s">
        <v>40</v>
      </c>
    </row>
    <row r="32" spans="1:4" ht="15" customHeight="1" x14ac:dyDescent="0.2">
      <c r="A32" s="101" t="s">
        <v>258</v>
      </c>
      <c r="B32" s="83">
        <v>500</v>
      </c>
      <c r="C32" s="102" t="s">
        <v>259</v>
      </c>
      <c r="D32" s="103" t="s">
        <v>40</v>
      </c>
    </row>
    <row r="33" spans="1:4" ht="15" customHeight="1" x14ac:dyDescent="0.2">
      <c r="A33" s="101" t="s">
        <v>258</v>
      </c>
      <c r="B33" s="83">
        <v>700</v>
      </c>
      <c r="C33" s="102" t="s">
        <v>158</v>
      </c>
      <c r="D33" s="103" t="s">
        <v>40</v>
      </c>
    </row>
    <row r="34" spans="1:4" ht="15" customHeight="1" x14ac:dyDescent="0.2">
      <c r="A34" s="101" t="s">
        <v>258</v>
      </c>
      <c r="B34" s="83">
        <v>100</v>
      </c>
      <c r="C34" s="102" t="s">
        <v>159</v>
      </c>
      <c r="D34" s="103" t="s">
        <v>40</v>
      </c>
    </row>
    <row r="35" spans="1:4" ht="15" customHeight="1" x14ac:dyDescent="0.2">
      <c r="A35" s="101" t="s">
        <v>258</v>
      </c>
      <c r="B35" s="83">
        <v>500</v>
      </c>
      <c r="C35" s="102" t="s">
        <v>260</v>
      </c>
      <c r="D35" s="103" t="s">
        <v>40</v>
      </c>
    </row>
    <row r="36" spans="1:4" ht="15" customHeight="1" x14ac:dyDescent="0.2">
      <c r="A36" s="101" t="s">
        <v>258</v>
      </c>
      <c r="B36" s="83">
        <v>200</v>
      </c>
      <c r="C36" s="102" t="s">
        <v>160</v>
      </c>
      <c r="D36" s="103" t="s">
        <v>40</v>
      </c>
    </row>
    <row r="37" spans="1:4" ht="15" customHeight="1" x14ac:dyDescent="0.2">
      <c r="A37" s="101" t="s">
        <v>261</v>
      </c>
      <c r="B37" s="83">
        <v>30</v>
      </c>
      <c r="C37" s="102" t="s">
        <v>162</v>
      </c>
      <c r="D37" s="103" t="s">
        <v>40</v>
      </c>
    </row>
    <row r="38" spans="1:4" ht="15" customHeight="1" x14ac:dyDescent="0.2">
      <c r="A38" s="101" t="s">
        <v>261</v>
      </c>
      <c r="B38" s="83">
        <v>150</v>
      </c>
      <c r="C38" s="102" t="s">
        <v>164</v>
      </c>
      <c r="D38" s="103" t="s">
        <v>40</v>
      </c>
    </row>
    <row r="39" spans="1:4" ht="15" customHeight="1" x14ac:dyDescent="0.2">
      <c r="A39" s="101" t="s">
        <v>261</v>
      </c>
      <c r="B39" s="83">
        <v>500</v>
      </c>
      <c r="C39" s="102" t="s">
        <v>161</v>
      </c>
      <c r="D39" s="103" t="s">
        <v>40</v>
      </c>
    </row>
    <row r="40" spans="1:4" ht="15" customHeight="1" x14ac:dyDescent="0.2">
      <c r="A40" s="101" t="s">
        <v>262</v>
      </c>
      <c r="B40" s="83">
        <v>3900</v>
      </c>
      <c r="C40" s="102" t="s">
        <v>248</v>
      </c>
      <c r="D40" s="103" t="s">
        <v>193</v>
      </c>
    </row>
    <row r="41" spans="1:4" ht="15" customHeight="1" x14ac:dyDescent="0.2">
      <c r="A41" s="101" t="s">
        <v>262</v>
      </c>
      <c r="B41" s="83">
        <v>400</v>
      </c>
      <c r="C41" s="102" t="s">
        <v>263</v>
      </c>
      <c r="D41" s="103" t="s">
        <v>40</v>
      </c>
    </row>
    <row r="42" spans="1:4" ht="15" customHeight="1" x14ac:dyDescent="0.2">
      <c r="A42" s="101" t="s">
        <v>262</v>
      </c>
      <c r="B42" s="83">
        <v>25000</v>
      </c>
      <c r="C42" s="102" t="s">
        <v>264</v>
      </c>
      <c r="D42" s="103" t="s">
        <v>40</v>
      </c>
    </row>
    <row r="43" spans="1:4" ht="15" customHeight="1" x14ac:dyDescent="0.2">
      <c r="A43" s="101" t="s">
        <v>265</v>
      </c>
      <c r="B43" s="83">
        <v>3800</v>
      </c>
      <c r="C43" s="102" t="s">
        <v>197</v>
      </c>
      <c r="D43" s="103" t="s">
        <v>40</v>
      </c>
    </row>
    <row r="44" spans="1:4" ht="15" customHeight="1" x14ac:dyDescent="0.2">
      <c r="A44" s="101" t="s">
        <v>265</v>
      </c>
      <c r="B44" s="83">
        <v>300</v>
      </c>
      <c r="C44" s="102" t="s">
        <v>165</v>
      </c>
      <c r="D44" s="103" t="s">
        <v>40</v>
      </c>
    </row>
    <row r="45" spans="1:4" ht="15" customHeight="1" x14ac:dyDescent="0.2">
      <c r="A45" s="101" t="s">
        <v>265</v>
      </c>
      <c r="B45" s="83">
        <v>300</v>
      </c>
      <c r="C45" s="102" t="s">
        <v>163</v>
      </c>
      <c r="D45" s="103" t="s">
        <v>40</v>
      </c>
    </row>
    <row r="46" spans="1:4" ht="15" customHeight="1" x14ac:dyDescent="0.2">
      <c r="A46" s="101" t="s">
        <v>265</v>
      </c>
      <c r="B46" s="83">
        <v>500</v>
      </c>
      <c r="C46" s="102" t="s">
        <v>266</v>
      </c>
      <c r="D46" s="103" t="s">
        <v>40</v>
      </c>
    </row>
    <row r="47" spans="1:4" ht="15" customHeight="1" x14ac:dyDescent="0.2">
      <c r="A47" s="101" t="s">
        <v>265</v>
      </c>
      <c r="B47" s="83">
        <v>300</v>
      </c>
      <c r="C47" s="102" t="s">
        <v>166</v>
      </c>
      <c r="D47" s="103" t="s">
        <v>40</v>
      </c>
    </row>
    <row r="48" spans="1:4" ht="15" customHeight="1" x14ac:dyDescent="0.2">
      <c r="A48" s="101" t="s">
        <v>265</v>
      </c>
      <c r="B48" s="83">
        <v>2500</v>
      </c>
      <c r="C48" s="102" t="s">
        <v>267</v>
      </c>
      <c r="D48" s="103" t="s">
        <v>40</v>
      </c>
    </row>
    <row r="49" spans="1:4" x14ac:dyDescent="0.2">
      <c r="A49" s="101" t="s">
        <v>239</v>
      </c>
      <c r="B49" s="83">
        <v>4350</v>
      </c>
      <c r="C49" s="102" t="s">
        <v>268</v>
      </c>
      <c r="D49" s="103" t="s">
        <v>40</v>
      </c>
    </row>
    <row r="50" spans="1:4" x14ac:dyDescent="0.2">
      <c r="A50" s="101" t="s">
        <v>239</v>
      </c>
      <c r="B50" s="83">
        <v>300</v>
      </c>
      <c r="C50" s="102" t="s">
        <v>149</v>
      </c>
      <c r="D50" s="103" t="s">
        <v>40</v>
      </c>
    </row>
    <row r="51" spans="1:4" ht="15" customHeight="1" x14ac:dyDescent="0.2">
      <c r="A51" s="101" t="s">
        <v>239</v>
      </c>
      <c r="B51" s="83">
        <v>800</v>
      </c>
      <c r="C51" s="102" t="s">
        <v>269</v>
      </c>
      <c r="D51" s="103" t="s">
        <v>40</v>
      </c>
    </row>
    <row r="52" spans="1:4" x14ac:dyDescent="0.2">
      <c r="A52" s="101" t="s">
        <v>239</v>
      </c>
      <c r="B52" s="83">
        <v>5300</v>
      </c>
      <c r="C52" s="102" t="s">
        <v>264</v>
      </c>
      <c r="D52" s="103" t="s">
        <v>40</v>
      </c>
    </row>
    <row r="53" spans="1:4" ht="15" customHeight="1" x14ac:dyDescent="0.2">
      <c r="A53" s="101" t="s">
        <v>270</v>
      </c>
      <c r="B53" s="83">
        <v>1000</v>
      </c>
      <c r="C53" s="102" t="s">
        <v>271</v>
      </c>
      <c r="D53" s="103" t="s">
        <v>40</v>
      </c>
    </row>
    <row r="54" spans="1:4" x14ac:dyDescent="0.2">
      <c r="A54" s="101" t="s">
        <v>270</v>
      </c>
      <c r="B54" s="83">
        <v>150</v>
      </c>
      <c r="C54" s="102" t="s">
        <v>155</v>
      </c>
      <c r="D54" s="103" t="s">
        <v>40</v>
      </c>
    </row>
    <row r="55" spans="1:4" ht="15" customHeight="1" x14ac:dyDescent="0.2">
      <c r="A55" s="101" t="s">
        <v>272</v>
      </c>
      <c r="B55" s="83">
        <v>30</v>
      </c>
      <c r="C55" s="102" t="s">
        <v>167</v>
      </c>
      <c r="D55" s="103" t="s">
        <v>40</v>
      </c>
    </row>
    <row r="56" spans="1:4" x14ac:dyDescent="0.2">
      <c r="A56" s="101" t="s">
        <v>272</v>
      </c>
      <c r="B56" s="83">
        <v>100</v>
      </c>
      <c r="C56" s="102" t="s">
        <v>168</v>
      </c>
      <c r="D56" s="103" t="s">
        <v>40</v>
      </c>
    </row>
    <row r="57" spans="1:4" x14ac:dyDescent="0.2">
      <c r="A57" s="101" t="s">
        <v>272</v>
      </c>
      <c r="B57" s="83">
        <v>1000</v>
      </c>
      <c r="C57" s="102" t="s">
        <v>169</v>
      </c>
      <c r="D57" s="103" t="s">
        <v>40</v>
      </c>
    </row>
    <row r="58" spans="1:4" x14ac:dyDescent="0.2">
      <c r="A58" s="101" t="s">
        <v>272</v>
      </c>
      <c r="B58" s="83">
        <v>100</v>
      </c>
      <c r="C58" s="102" t="s">
        <v>170</v>
      </c>
      <c r="D58" s="103" t="s">
        <v>40</v>
      </c>
    </row>
    <row r="59" spans="1:4" x14ac:dyDescent="0.2">
      <c r="A59" s="101" t="s">
        <v>272</v>
      </c>
      <c r="B59" s="83">
        <v>1000</v>
      </c>
      <c r="C59" s="102" t="s">
        <v>273</v>
      </c>
      <c r="D59" s="103" t="s">
        <v>40</v>
      </c>
    </row>
    <row r="60" spans="1:4" x14ac:dyDescent="0.2">
      <c r="A60" s="101" t="s">
        <v>272</v>
      </c>
      <c r="B60" s="83">
        <v>250</v>
      </c>
      <c r="C60" s="102" t="s">
        <v>171</v>
      </c>
      <c r="D60" s="103" t="s">
        <v>40</v>
      </c>
    </row>
    <row r="61" spans="1:4" x14ac:dyDescent="0.2">
      <c r="A61" s="101" t="s">
        <v>274</v>
      </c>
      <c r="B61" s="83">
        <v>100</v>
      </c>
      <c r="C61" s="102" t="s">
        <v>275</v>
      </c>
      <c r="D61" s="103" t="s">
        <v>40</v>
      </c>
    </row>
    <row r="62" spans="1:4" x14ac:dyDescent="0.2">
      <c r="A62" s="101" t="s">
        <v>274</v>
      </c>
      <c r="B62" s="83">
        <v>500</v>
      </c>
      <c r="C62" s="102" t="s">
        <v>192</v>
      </c>
      <c r="D62" s="103" t="s">
        <v>91</v>
      </c>
    </row>
    <row r="63" spans="1:4" x14ac:dyDescent="0.2">
      <c r="A63" s="101" t="s">
        <v>274</v>
      </c>
      <c r="B63" s="83">
        <v>51.21</v>
      </c>
      <c r="C63" s="102" t="s">
        <v>152</v>
      </c>
      <c r="D63" s="103" t="s">
        <v>40</v>
      </c>
    </row>
    <row r="64" spans="1:4" ht="15.75" customHeight="1" x14ac:dyDescent="0.2">
      <c r="A64" s="101" t="s">
        <v>274</v>
      </c>
      <c r="B64" s="83">
        <v>400</v>
      </c>
      <c r="C64" s="102" t="s">
        <v>269</v>
      </c>
      <c r="D64" s="103" t="s">
        <v>40</v>
      </c>
    </row>
    <row r="65" spans="1:4" x14ac:dyDescent="0.2">
      <c r="A65" s="101" t="s">
        <v>274</v>
      </c>
      <c r="B65" s="83">
        <v>1050</v>
      </c>
      <c r="C65" s="102" t="s">
        <v>276</v>
      </c>
      <c r="D65" s="103" t="s">
        <v>40</v>
      </c>
    </row>
    <row r="66" spans="1:4" x14ac:dyDescent="0.2">
      <c r="A66" s="101" t="s">
        <v>274</v>
      </c>
      <c r="B66" s="83">
        <v>1000</v>
      </c>
      <c r="C66" s="102" t="s">
        <v>174</v>
      </c>
      <c r="D66" s="103" t="s">
        <v>40</v>
      </c>
    </row>
    <row r="67" spans="1:4" x14ac:dyDescent="0.2">
      <c r="A67" s="101" t="s">
        <v>274</v>
      </c>
      <c r="B67" s="83">
        <v>150</v>
      </c>
      <c r="C67" s="102" t="s">
        <v>177</v>
      </c>
      <c r="D67" s="103" t="s">
        <v>40</v>
      </c>
    </row>
    <row r="68" spans="1:4" ht="16.5" customHeight="1" x14ac:dyDescent="0.2">
      <c r="A68" s="101" t="s">
        <v>274</v>
      </c>
      <c r="B68" s="83">
        <v>100</v>
      </c>
      <c r="C68" s="102" t="s">
        <v>277</v>
      </c>
      <c r="D68" s="103" t="s">
        <v>40</v>
      </c>
    </row>
    <row r="69" spans="1:4" x14ac:dyDescent="0.2">
      <c r="A69" s="101" t="s">
        <v>274</v>
      </c>
      <c r="B69" s="83">
        <v>500</v>
      </c>
      <c r="C69" s="102" t="s">
        <v>161</v>
      </c>
      <c r="D69" s="103" t="s">
        <v>40</v>
      </c>
    </row>
    <row r="70" spans="1:4" x14ac:dyDescent="0.2">
      <c r="A70" s="101" t="s">
        <v>274</v>
      </c>
      <c r="B70" s="83">
        <v>100</v>
      </c>
      <c r="C70" s="102" t="s">
        <v>278</v>
      </c>
      <c r="D70" s="103" t="s">
        <v>40</v>
      </c>
    </row>
    <row r="71" spans="1:4" x14ac:dyDescent="0.2">
      <c r="A71" s="101" t="s">
        <v>274</v>
      </c>
      <c r="B71" s="83">
        <v>3000</v>
      </c>
      <c r="C71" s="102" t="s">
        <v>279</v>
      </c>
      <c r="D71" s="103" t="s">
        <v>40</v>
      </c>
    </row>
    <row r="72" spans="1:4" x14ac:dyDescent="0.2">
      <c r="A72" s="101" t="s">
        <v>274</v>
      </c>
      <c r="B72" s="83">
        <v>3000</v>
      </c>
      <c r="C72" s="102" t="s">
        <v>279</v>
      </c>
      <c r="D72" s="103" t="s">
        <v>40</v>
      </c>
    </row>
    <row r="73" spans="1:4" x14ac:dyDescent="0.2">
      <c r="A73" s="101" t="s">
        <v>274</v>
      </c>
      <c r="B73" s="83">
        <v>500</v>
      </c>
      <c r="C73" s="102" t="s">
        <v>280</v>
      </c>
      <c r="D73" s="103" t="s">
        <v>40</v>
      </c>
    </row>
    <row r="74" spans="1:4" x14ac:dyDescent="0.2">
      <c r="A74" s="101" t="s">
        <v>245</v>
      </c>
      <c r="B74" s="83">
        <v>700</v>
      </c>
      <c r="C74" s="102" t="s">
        <v>281</v>
      </c>
      <c r="D74" s="103" t="s">
        <v>91</v>
      </c>
    </row>
    <row r="75" spans="1:4" x14ac:dyDescent="0.2">
      <c r="A75" s="101" t="s">
        <v>245</v>
      </c>
      <c r="B75" s="83">
        <v>200</v>
      </c>
      <c r="C75" s="102" t="s">
        <v>282</v>
      </c>
      <c r="D75" s="103" t="s">
        <v>91</v>
      </c>
    </row>
    <row r="76" spans="1:4" x14ac:dyDescent="0.2">
      <c r="A76" s="101" t="s">
        <v>245</v>
      </c>
      <c r="B76" s="83">
        <v>500</v>
      </c>
      <c r="C76" s="102" t="s">
        <v>283</v>
      </c>
      <c r="D76" s="103" t="s">
        <v>40</v>
      </c>
    </row>
    <row r="77" spans="1:4" x14ac:dyDescent="0.2">
      <c r="A77" s="101" t="s">
        <v>245</v>
      </c>
      <c r="B77" s="83">
        <v>500</v>
      </c>
      <c r="C77" s="102" t="s">
        <v>175</v>
      </c>
      <c r="D77" s="103" t="s">
        <v>40</v>
      </c>
    </row>
    <row r="78" spans="1:4" x14ac:dyDescent="0.2">
      <c r="A78" s="101" t="s">
        <v>245</v>
      </c>
      <c r="B78" s="83">
        <v>100</v>
      </c>
      <c r="C78" s="102" t="s">
        <v>184</v>
      </c>
      <c r="D78" s="103" t="s">
        <v>40</v>
      </c>
    </row>
    <row r="79" spans="1:4" x14ac:dyDescent="0.2">
      <c r="A79" s="101" t="s">
        <v>245</v>
      </c>
      <c r="B79" s="83">
        <v>100</v>
      </c>
      <c r="C79" s="102" t="s">
        <v>284</v>
      </c>
      <c r="D79" s="103" t="s">
        <v>40</v>
      </c>
    </row>
    <row r="80" spans="1:4" x14ac:dyDescent="0.2">
      <c r="A80" s="101" t="s">
        <v>245</v>
      </c>
      <c r="B80" s="83">
        <v>500</v>
      </c>
      <c r="C80" s="102" t="s">
        <v>196</v>
      </c>
      <c r="D80" s="103" t="s">
        <v>40</v>
      </c>
    </row>
    <row r="81" spans="1:4" x14ac:dyDescent="0.2">
      <c r="A81" s="101" t="s">
        <v>245</v>
      </c>
      <c r="B81" s="83">
        <v>91.2</v>
      </c>
      <c r="C81" s="102" t="s">
        <v>285</v>
      </c>
      <c r="D81" s="103" t="s">
        <v>91</v>
      </c>
    </row>
    <row r="82" spans="1:4" x14ac:dyDescent="0.2">
      <c r="A82" s="101" t="s">
        <v>286</v>
      </c>
      <c r="B82" s="83">
        <v>200</v>
      </c>
      <c r="C82" s="102" t="s">
        <v>195</v>
      </c>
      <c r="D82" s="103" t="s">
        <v>131</v>
      </c>
    </row>
    <row r="83" spans="1:4" x14ac:dyDescent="0.2">
      <c r="A83" s="101" t="s">
        <v>286</v>
      </c>
      <c r="B83" s="83">
        <v>100</v>
      </c>
      <c r="C83" s="102" t="s">
        <v>287</v>
      </c>
      <c r="D83" s="103" t="s">
        <v>40</v>
      </c>
    </row>
    <row r="84" spans="1:4" x14ac:dyDescent="0.2">
      <c r="A84" s="101" t="s">
        <v>286</v>
      </c>
      <c r="B84" s="83">
        <v>500</v>
      </c>
      <c r="C84" s="102" t="s">
        <v>288</v>
      </c>
      <c r="D84" s="103" t="s">
        <v>40</v>
      </c>
    </row>
    <row r="85" spans="1:4" x14ac:dyDescent="0.2">
      <c r="A85" s="101" t="s">
        <v>286</v>
      </c>
      <c r="B85" s="83">
        <v>100</v>
      </c>
      <c r="C85" s="102" t="s">
        <v>289</v>
      </c>
      <c r="D85" s="103" t="s">
        <v>40</v>
      </c>
    </row>
    <row r="86" spans="1:4" x14ac:dyDescent="0.2">
      <c r="A86" s="101" t="s">
        <v>286</v>
      </c>
      <c r="B86" s="83">
        <v>100</v>
      </c>
      <c r="C86" s="102" t="s">
        <v>178</v>
      </c>
      <c r="D86" s="103" t="s">
        <v>40</v>
      </c>
    </row>
    <row r="87" spans="1:4" x14ac:dyDescent="0.2">
      <c r="A87" s="101" t="s">
        <v>286</v>
      </c>
      <c r="B87" s="83">
        <v>1000</v>
      </c>
      <c r="C87" s="102" t="s">
        <v>179</v>
      </c>
      <c r="D87" s="103" t="s">
        <v>40</v>
      </c>
    </row>
    <row r="88" spans="1:4" x14ac:dyDescent="0.2">
      <c r="A88" s="101" t="s">
        <v>290</v>
      </c>
      <c r="B88" s="83">
        <v>300</v>
      </c>
      <c r="C88" s="102" t="s">
        <v>291</v>
      </c>
      <c r="D88" s="103" t="s">
        <v>131</v>
      </c>
    </row>
    <row r="89" spans="1:4" x14ac:dyDescent="0.2">
      <c r="A89" s="101" t="s">
        <v>290</v>
      </c>
      <c r="B89" s="83">
        <v>150</v>
      </c>
      <c r="C89" s="102" t="s">
        <v>155</v>
      </c>
      <c r="D89" s="103" t="s">
        <v>40</v>
      </c>
    </row>
    <row r="90" spans="1:4" x14ac:dyDescent="0.2">
      <c r="A90" s="101" t="s">
        <v>290</v>
      </c>
      <c r="B90" s="83">
        <v>50</v>
      </c>
      <c r="C90" s="102" t="s">
        <v>176</v>
      </c>
      <c r="D90" s="103" t="s">
        <v>40</v>
      </c>
    </row>
    <row r="91" spans="1:4" x14ac:dyDescent="0.2">
      <c r="A91" s="101" t="s">
        <v>290</v>
      </c>
      <c r="B91" s="83">
        <v>2400</v>
      </c>
      <c r="C91" s="102" t="s">
        <v>292</v>
      </c>
      <c r="D91" s="103" t="s">
        <v>40</v>
      </c>
    </row>
    <row r="92" spans="1:4" x14ac:dyDescent="0.2">
      <c r="A92" s="101" t="s">
        <v>238</v>
      </c>
      <c r="B92" s="83">
        <v>500</v>
      </c>
      <c r="C92" s="102" t="s">
        <v>183</v>
      </c>
      <c r="D92" s="103" t="s">
        <v>40</v>
      </c>
    </row>
    <row r="93" spans="1:4" x14ac:dyDescent="0.2">
      <c r="A93" s="101" t="s">
        <v>238</v>
      </c>
      <c r="B93" s="83">
        <v>300</v>
      </c>
      <c r="C93" s="102" t="s">
        <v>293</v>
      </c>
      <c r="D93" s="103" t="s">
        <v>294</v>
      </c>
    </row>
    <row r="94" spans="1:4" x14ac:dyDescent="0.2">
      <c r="A94" s="101" t="s">
        <v>238</v>
      </c>
      <c r="B94" s="83">
        <v>500</v>
      </c>
      <c r="C94" s="102" t="s">
        <v>295</v>
      </c>
      <c r="D94" s="103" t="s">
        <v>40</v>
      </c>
    </row>
    <row r="95" spans="1:4" x14ac:dyDescent="0.2">
      <c r="A95" s="101" t="s">
        <v>238</v>
      </c>
      <c r="B95" s="83">
        <v>1000</v>
      </c>
      <c r="C95" s="102" t="s">
        <v>296</v>
      </c>
      <c r="D95" s="103" t="s">
        <v>40</v>
      </c>
    </row>
    <row r="96" spans="1:4" x14ac:dyDescent="0.2">
      <c r="A96" s="101" t="s">
        <v>238</v>
      </c>
      <c r="B96" s="83">
        <v>200</v>
      </c>
      <c r="C96" s="102" t="s">
        <v>297</v>
      </c>
      <c r="D96" s="103" t="s">
        <v>40</v>
      </c>
    </row>
    <row r="97" spans="1:4" x14ac:dyDescent="0.2">
      <c r="A97" s="101" t="s">
        <v>238</v>
      </c>
      <c r="B97" s="83">
        <v>50</v>
      </c>
      <c r="C97" s="102" t="s">
        <v>180</v>
      </c>
      <c r="D97" s="103" t="s">
        <v>40</v>
      </c>
    </row>
    <row r="98" spans="1:4" x14ac:dyDescent="0.2">
      <c r="A98" s="101" t="s">
        <v>238</v>
      </c>
      <c r="B98" s="83">
        <v>1000</v>
      </c>
      <c r="C98" s="102" t="s">
        <v>189</v>
      </c>
      <c r="D98" s="103" t="s">
        <v>40</v>
      </c>
    </row>
    <row r="99" spans="1:4" x14ac:dyDescent="0.2">
      <c r="A99" s="101" t="s">
        <v>238</v>
      </c>
      <c r="B99" s="83">
        <v>300</v>
      </c>
      <c r="C99" s="102" t="s">
        <v>298</v>
      </c>
      <c r="D99" s="103" t="s">
        <v>40</v>
      </c>
    </row>
    <row r="100" spans="1:4" x14ac:dyDescent="0.2">
      <c r="A100" s="101" t="s">
        <v>238</v>
      </c>
      <c r="B100" s="83">
        <v>300</v>
      </c>
      <c r="C100" s="102" t="s">
        <v>182</v>
      </c>
      <c r="D100" s="103" t="s">
        <v>40</v>
      </c>
    </row>
    <row r="101" spans="1:4" x14ac:dyDescent="0.2">
      <c r="A101" s="101" t="s">
        <v>238</v>
      </c>
      <c r="B101" s="83">
        <v>500</v>
      </c>
      <c r="C101" s="102" t="s">
        <v>172</v>
      </c>
      <c r="D101" s="103" t="s">
        <v>40</v>
      </c>
    </row>
    <row r="102" spans="1:4" x14ac:dyDescent="0.2">
      <c r="A102" s="101" t="s">
        <v>238</v>
      </c>
      <c r="B102" s="83">
        <v>500</v>
      </c>
      <c r="C102" s="102" t="s">
        <v>299</v>
      </c>
      <c r="D102" s="103" t="s">
        <v>294</v>
      </c>
    </row>
    <row r="103" spans="1:4" x14ac:dyDescent="0.2">
      <c r="A103" s="101" t="s">
        <v>240</v>
      </c>
      <c r="B103" s="83">
        <v>500</v>
      </c>
      <c r="C103" s="102" t="s">
        <v>300</v>
      </c>
      <c r="D103" s="103" t="s">
        <v>294</v>
      </c>
    </row>
    <row r="104" spans="1:4" x14ac:dyDescent="0.2">
      <c r="A104" s="101" t="s">
        <v>240</v>
      </c>
      <c r="B104" s="83">
        <v>150</v>
      </c>
      <c r="C104" s="102" t="s">
        <v>301</v>
      </c>
      <c r="D104" s="103" t="s">
        <v>294</v>
      </c>
    </row>
    <row r="105" spans="1:4" x14ac:dyDescent="0.2">
      <c r="A105" s="101" t="s">
        <v>240</v>
      </c>
      <c r="B105" s="83">
        <v>120</v>
      </c>
      <c r="C105" s="102" t="s">
        <v>302</v>
      </c>
      <c r="D105" s="103" t="s">
        <v>40</v>
      </c>
    </row>
    <row r="106" spans="1:4" x14ac:dyDescent="0.2">
      <c r="A106" s="101" t="s">
        <v>240</v>
      </c>
      <c r="B106" s="83">
        <v>1700</v>
      </c>
      <c r="C106" s="102" t="s">
        <v>194</v>
      </c>
      <c r="D106" s="103" t="s">
        <v>40</v>
      </c>
    </row>
    <row r="107" spans="1:4" x14ac:dyDescent="0.2">
      <c r="A107" s="101" t="s">
        <v>240</v>
      </c>
      <c r="B107" s="83">
        <v>500</v>
      </c>
      <c r="C107" s="102" t="s">
        <v>161</v>
      </c>
      <c r="D107" s="103" t="s">
        <v>40</v>
      </c>
    </row>
    <row r="108" spans="1:4" x14ac:dyDescent="0.2">
      <c r="A108" s="101" t="s">
        <v>240</v>
      </c>
      <c r="B108" s="83">
        <v>34</v>
      </c>
      <c r="C108" s="102" t="s">
        <v>285</v>
      </c>
      <c r="D108" s="103" t="s">
        <v>294</v>
      </c>
    </row>
    <row r="109" spans="1:4" x14ac:dyDescent="0.2">
      <c r="A109" s="101" t="s">
        <v>303</v>
      </c>
      <c r="B109" s="83">
        <v>200</v>
      </c>
      <c r="C109" s="102" t="s">
        <v>304</v>
      </c>
      <c r="D109" s="103" t="s">
        <v>131</v>
      </c>
    </row>
    <row r="110" spans="1:4" x14ac:dyDescent="0.2">
      <c r="A110" s="101" t="s">
        <v>303</v>
      </c>
      <c r="B110" s="83">
        <v>200</v>
      </c>
      <c r="C110" s="102" t="s">
        <v>304</v>
      </c>
      <c r="D110" s="103" t="s">
        <v>294</v>
      </c>
    </row>
    <row r="111" spans="1:4" x14ac:dyDescent="0.2">
      <c r="A111" s="101" t="s">
        <v>303</v>
      </c>
      <c r="B111" s="83">
        <v>250</v>
      </c>
      <c r="C111" s="102" t="s">
        <v>305</v>
      </c>
      <c r="D111" s="103" t="s">
        <v>40</v>
      </c>
    </row>
    <row r="112" spans="1:4" x14ac:dyDescent="0.2">
      <c r="A112" s="101" t="s">
        <v>303</v>
      </c>
      <c r="B112" s="83">
        <v>154.97999999999999</v>
      </c>
      <c r="C112" s="102" t="s">
        <v>306</v>
      </c>
      <c r="D112" s="103" t="s">
        <v>40</v>
      </c>
    </row>
    <row r="113" spans="1:4" x14ac:dyDescent="0.2">
      <c r="A113" s="101" t="s">
        <v>303</v>
      </c>
      <c r="B113" s="83">
        <v>300</v>
      </c>
      <c r="C113" s="102" t="s">
        <v>307</v>
      </c>
      <c r="D113" s="103" t="s">
        <v>40</v>
      </c>
    </row>
    <row r="114" spans="1:4" x14ac:dyDescent="0.2">
      <c r="A114" s="101" t="s">
        <v>303</v>
      </c>
      <c r="B114" s="83">
        <v>1000</v>
      </c>
      <c r="C114" s="102" t="s">
        <v>189</v>
      </c>
      <c r="D114" s="103" t="s">
        <v>40</v>
      </c>
    </row>
    <row r="115" spans="1:4" x14ac:dyDescent="0.2">
      <c r="A115" s="101" t="s">
        <v>303</v>
      </c>
      <c r="B115" s="83">
        <v>1000</v>
      </c>
      <c r="C115" s="102" t="s">
        <v>308</v>
      </c>
      <c r="D115" s="103" t="s">
        <v>40</v>
      </c>
    </row>
    <row r="116" spans="1:4" x14ac:dyDescent="0.2">
      <c r="A116" s="101" t="s">
        <v>303</v>
      </c>
      <c r="B116" s="83">
        <v>1100</v>
      </c>
      <c r="C116" s="102" t="s">
        <v>173</v>
      </c>
      <c r="D116" s="103" t="s">
        <v>40</v>
      </c>
    </row>
    <row r="117" spans="1:4" x14ac:dyDescent="0.2">
      <c r="A117" s="101" t="s">
        <v>303</v>
      </c>
      <c r="B117" s="83">
        <v>500</v>
      </c>
      <c r="C117" s="102" t="s">
        <v>185</v>
      </c>
      <c r="D117" s="103" t="s">
        <v>40</v>
      </c>
    </row>
    <row r="118" spans="1:4" x14ac:dyDescent="0.2">
      <c r="A118" s="101" t="s">
        <v>303</v>
      </c>
      <c r="B118" s="83">
        <v>50</v>
      </c>
      <c r="C118" s="102" t="s">
        <v>186</v>
      </c>
      <c r="D118" s="103" t="s">
        <v>40</v>
      </c>
    </row>
    <row r="119" spans="1:4" x14ac:dyDescent="0.2">
      <c r="A119" s="101" t="s">
        <v>303</v>
      </c>
      <c r="B119" s="83">
        <v>500</v>
      </c>
      <c r="C119" s="102" t="s">
        <v>309</v>
      </c>
      <c r="D119" s="103" t="s">
        <v>40</v>
      </c>
    </row>
    <row r="120" spans="1:4" x14ac:dyDescent="0.2">
      <c r="A120" s="101" t="s">
        <v>303</v>
      </c>
      <c r="B120" s="83">
        <v>500</v>
      </c>
      <c r="C120" s="102" t="s">
        <v>310</v>
      </c>
      <c r="D120" s="103" t="s">
        <v>40</v>
      </c>
    </row>
    <row r="121" spans="1:4" x14ac:dyDescent="0.2">
      <c r="A121" s="101" t="s">
        <v>303</v>
      </c>
      <c r="B121" s="83">
        <v>1200</v>
      </c>
      <c r="C121" s="102" t="s">
        <v>292</v>
      </c>
      <c r="D121" s="103" t="s">
        <v>40</v>
      </c>
    </row>
    <row r="122" spans="1:4" x14ac:dyDescent="0.2">
      <c r="A122" s="101" t="s">
        <v>303</v>
      </c>
      <c r="B122" s="83">
        <v>200</v>
      </c>
      <c r="C122" s="102" t="s">
        <v>187</v>
      </c>
      <c r="D122" s="103" t="s">
        <v>40</v>
      </c>
    </row>
    <row r="123" spans="1:4" x14ac:dyDescent="0.2">
      <c r="A123" s="101" t="s">
        <v>303</v>
      </c>
      <c r="B123" s="83">
        <v>500</v>
      </c>
      <c r="C123" s="102" t="s">
        <v>188</v>
      </c>
      <c r="D123" s="103" t="s">
        <v>40</v>
      </c>
    </row>
    <row r="124" spans="1:4" x14ac:dyDescent="0.2">
      <c r="A124" s="101" t="s">
        <v>303</v>
      </c>
      <c r="B124" s="83">
        <v>500</v>
      </c>
      <c r="C124" s="102" t="s">
        <v>249</v>
      </c>
      <c r="D124" s="103" t="s">
        <v>40</v>
      </c>
    </row>
    <row r="125" spans="1:4" x14ac:dyDescent="0.2">
      <c r="A125" s="101" t="s">
        <v>303</v>
      </c>
      <c r="B125" s="83">
        <v>1200</v>
      </c>
      <c r="C125" s="102" t="s">
        <v>279</v>
      </c>
      <c r="D125" s="103" t="s">
        <v>40</v>
      </c>
    </row>
    <row r="126" spans="1:4" x14ac:dyDescent="0.2">
      <c r="A126" s="101" t="s">
        <v>303</v>
      </c>
      <c r="B126" s="83">
        <v>500</v>
      </c>
      <c r="C126" s="102" t="s">
        <v>311</v>
      </c>
      <c r="D126" s="103" t="s">
        <v>294</v>
      </c>
    </row>
    <row r="127" spans="1:4" x14ac:dyDescent="0.2">
      <c r="A127" s="101" t="s">
        <v>303</v>
      </c>
      <c r="B127" s="83">
        <v>100</v>
      </c>
      <c r="C127" s="102" t="s">
        <v>181</v>
      </c>
      <c r="D127" s="103" t="s">
        <v>40</v>
      </c>
    </row>
    <row r="128" spans="1:4" x14ac:dyDescent="0.2">
      <c r="A128" s="101" t="s">
        <v>303</v>
      </c>
      <c r="B128" s="83">
        <v>200</v>
      </c>
      <c r="C128" s="102" t="s">
        <v>312</v>
      </c>
      <c r="D128" s="103" t="s">
        <v>294</v>
      </c>
    </row>
    <row r="129" spans="1:5" x14ac:dyDescent="0.2">
      <c r="A129" s="101" t="s">
        <v>241</v>
      </c>
      <c r="B129" s="83">
        <v>100</v>
      </c>
      <c r="C129" s="102" t="s">
        <v>291</v>
      </c>
      <c r="D129" s="103" t="s">
        <v>131</v>
      </c>
    </row>
    <row r="130" spans="1:5" x14ac:dyDescent="0.2">
      <c r="A130" s="101" t="s">
        <v>241</v>
      </c>
      <c r="B130" s="83">
        <v>45</v>
      </c>
      <c r="C130" s="102" t="s">
        <v>313</v>
      </c>
      <c r="D130" s="103" t="s">
        <v>294</v>
      </c>
    </row>
    <row r="131" spans="1:5" x14ac:dyDescent="0.2">
      <c r="A131" s="101" t="s">
        <v>241</v>
      </c>
      <c r="B131" s="83">
        <v>150</v>
      </c>
      <c r="C131" s="102" t="s">
        <v>155</v>
      </c>
      <c r="D131" s="103" t="s">
        <v>40</v>
      </c>
    </row>
    <row r="132" spans="1:5" x14ac:dyDescent="0.2">
      <c r="A132" s="101" t="s">
        <v>241</v>
      </c>
      <c r="B132" s="83">
        <v>1000</v>
      </c>
      <c r="C132" s="102" t="s">
        <v>314</v>
      </c>
      <c r="D132" s="103" t="s">
        <v>40</v>
      </c>
    </row>
    <row r="133" spans="1:5" x14ac:dyDescent="0.2">
      <c r="A133" s="101" t="s">
        <v>241</v>
      </c>
      <c r="B133" s="83">
        <v>200</v>
      </c>
      <c r="C133" s="102" t="s">
        <v>315</v>
      </c>
      <c r="D133" s="103" t="s">
        <v>40</v>
      </c>
    </row>
    <row r="134" spans="1:5" x14ac:dyDescent="0.2">
      <c r="A134" s="101" t="s">
        <v>241</v>
      </c>
      <c r="B134" s="83">
        <v>2000</v>
      </c>
      <c r="C134" s="102" t="s">
        <v>316</v>
      </c>
      <c r="D134" s="103" t="s">
        <v>40</v>
      </c>
    </row>
    <row r="135" spans="1:5" x14ac:dyDescent="0.2">
      <c r="A135" s="101" t="s">
        <v>242</v>
      </c>
      <c r="B135" s="83">
        <v>100</v>
      </c>
      <c r="C135" s="102" t="s">
        <v>190</v>
      </c>
      <c r="D135" s="103" t="s">
        <v>40</v>
      </c>
    </row>
    <row r="136" spans="1:5" x14ac:dyDescent="0.2">
      <c r="A136" s="162" t="s">
        <v>76</v>
      </c>
      <c r="B136" s="163"/>
      <c r="C136" s="163"/>
      <c r="D136" s="164"/>
    </row>
    <row r="137" spans="1:5" ht="30" customHeight="1" x14ac:dyDescent="0.2">
      <c r="A137" s="104" t="s">
        <v>243</v>
      </c>
      <c r="B137" s="105">
        <v>500</v>
      </c>
      <c r="C137" s="165" t="s">
        <v>317</v>
      </c>
      <c r="D137" s="165"/>
      <c r="E137" s="62"/>
    </row>
    <row r="138" spans="1:5" ht="30" customHeight="1" x14ac:dyDescent="0.2">
      <c r="A138" s="114" t="s">
        <v>318</v>
      </c>
      <c r="B138" s="115">
        <v>13766.5</v>
      </c>
      <c r="C138" s="165" t="s">
        <v>319</v>
      </c>
      <c r="D138" s="165"/>
      <c r="E138" s="62"/>
    </row>
    <row r="139" spans="1:5" x14ac:dyDescent="0.2">
      <c r="A139" s="116">
        <v>43150</v>
      </c>
      <c r="B139" s="115">
        <v>33.5</v>
      </c>
      <c r="C139" s="165" t="s">
        <v>320</v>
      </c>
      <c r="D139" s="165"/>
      <c r="E139" s="62"/>
    </row>
    <row r="140" spans="1:5" ht="30" customHeight="1" x14ac:dyDescent="0.2">
      <c r="A140" s="104" t="s">
        <v>238</v>
      </c>
      <c r="B140" s="105">
        <v>5105</v>
      </c>
      <c r="C140" s="165" t="s">
        <v>321</v>
      </c>
      <c r="D140" s="165"/>
      <c r="E140" s="62"/>
    </row>
    <row r="141" spans="1:5" ht="30" customHeight="1" x14ac:dyDescent="0.2">
      <c r="A141" s="106">
        <v>43152</v>
      </c>
      <c r="B141" s="105">
        <v>33914</v>
      </c>
      <c r="C141" s="171" t="s">
        <v>322</v>
      </c>
      <c r="D141" s="171"/>
      <c r="E141" s="62"/>
    </row>
    <row r="142" spans="1:5" ht="30" customHeight="1" x14ac:dyDescent="0.2">
      <c r="A142" s="106">
        <v>43152</v>
      </c>
      <c r="B142" s="105">
        <v>7764</v>
      </c>
      <c r="C142" s="172" t="s">
        <v>323</v>
      </c>
      <c r="D142" s="172"/>
      <c r="E142" s="62"/>
    </row>
    <row r="143" spans="1:5" ht="30" customHeight="1" x14ac:dyDescent="0.2">
      <c r="A143" s="106">
        <v>43152</v>
      </c>
      <c r="B143" s="105">
        <v>2691</v>
      </c>
      <c r="C143" s="172" t="s">
        <v>324</v>
      </c>
      <c r="D143" s="172"/>
      <c r="E143" s="62"/>
    </row>
    <row r="144" spans="1:5" ht="15" customHeight="1" x14ac:dyDescent="0.2">
      <c r="A144" s="168" t="s">
        <v>191</v>
      </c>
      <c r="B144" s="169"/>
      <c r="C144" s="169"/>
      <c r="D144" s="170"/>
    </row>
    <row r="145" spans="1:4" x14ac:dyDescent="0.2">
      <c r="A145" s="82"/>
      <c r="B145" s="83">
        <v>0</v>
      </c>
      <c r="C145" s="166"/>
      <c r="D145" s="167"/>
    </row>
    <row r="146" spans="1:4" ht="15" customHeight="1" x14ac:dyDescent="0.2">
      <c r="A146" s="168" t="s">
        <v>38</v>
      </c>
      <c r="B146" s="169"/>
      <c r="C146" s="169"/>
      <c r="D146" s="170"/>
    </row>
    <row r="147" spans="1:4" ht="30" customHeight="1" x14ac:dyDescent="0.2">
      <c r="A147" s="101" t="s">
        <v>243</v>
      </c>
      <c r="B147" s="107">
        <v>18200</v>
      </c>
      <c r="C147" s="165" t="s">
        <v>102</v>
      </c>
      <c r="D147" s="165"/>
    </row>
    <row r="148" spans="1:4" x14ac:dyDescent="0.2">
      <c r="A148" s="101" t="s">
        <v>244</v>
      </c>
      <c r="B148" s="107">
        <v>403.66</v>
      </c>
      <c r="C148" s="165" t="s">
        <v>325</v>
      </c>
      <c r="D148" s="165"/>
    </row>
    <row r="149" spans="1:4" ht="30" customHeight="1" x14ac:dyDescent="0.2">
      <c r="A149" s="101" t="s">
        <v>326</v>
      </c>
      <c r="B149" s="107">
        <v>1900</v>
      </c>
      <c r="C149" s="165" t="s">
        <v>102</v>
      </c>
      <c r="D149" s="165"/>
    </row>
    <row r="150" spans="1:4" x14ac:dyDescent="0.2">
      <c r="A150" s="101" t="s">
        <v>326</v>
      </c>
      <c r="B150" s="107">
        <v>100000</v>
      </c>
      <c r="C150" s="165" t="s">
        <v>327</v>
      </c>
      <c r="D150" s="165"/>
    </row>
    <row r="151" spans="1:4" ht="30" customHeight="1" x14ac:dyDescent="0.2">
      <c r="A151" s="101" t="s">
        <v>261</v>
      </c>
      <c r="B151" s="107">
        <v>11822</v>
      </c>
      <c r="C151" s="165" t="s">
        <v>102</v>
      </c>
      <c r="D151" s="165"/>
    </row>
    <row r="152" spans="1:4" ht="30" customHeight="1" x14ac:dyDescent="0.2">
      <c r="A152" s="101" t="s">
        <v>239</v>
      </c>
      <c r="B152" s="107">
        <v>14505</v>
      </c>
      <c r="C152" s="165" t="s">
        <v>102</v>
      </c>
      <c r="D152" s="165"/>
    </row>
    <row r="153" spans="1:4" ht="30" customHeight="1" x14ac:dyDescent="0.2">
      <c r="A153" s="101" t="s">
        <v>274</v>
      </c>
      <c r="B153" s="107">
        <v>2150</v>
      </c>
      <c r="C153" s="165" t="s">
        <v>102</v>
      </c>
      <c r="D153" s="165"/>
    </row>
    <row r="154" spans="1:4" x14ac:dyDescent="0.2">
      <c r="A154" s="101" t="s">
        <v>245</v>
      </c>
      <c r="B154" s="107">
        <v>10463</v>
      </c>
      <c r="C154" s="165" t="s">
        <v>41</v>
      </c>
      <c r="D154" s="165"/>
    </row>
    <row r="155" spans="1:4" x14ac:dyDescent="0.2">
      <c r="A155" s="101" t="s">
        <v>245</v>
      </c>
      <c r="B155" s="107">
        <v>111000</v>
      </c>
      <c r="C155" s="165" t="s">
        <v>41</v>
      </c>
      <c r="D155" s="165"/>
    </row>
    <row r="156" spans="1:4" ht="30" customHeight="1" x14ac:dyDescent="0.2">
      <c r="A156" s="101" t="s">
        <v>318</v>
      </c>
      <c r="B156" s="107">
        <v>4880</v>
      </c>
      <c r="C156" s="165" t="s">
        <v>102</v>
      </c>
      <c r="D156" s="165"/>
    </row>
    <row r="157" spans="1:4" x14ac:dyDescent="0.2">
      <c r="A157" s="101" t="s">
        <v>240</v>
      </c>
      <c r="B157" s="107">
        <v>25000</v>
      </c>
      <c r="C157" s="165" t="s">
        <v>328</v>
      </c>
      <c r="D157" s="165"/>
    </row>
    <row r="158" spans="1:4" ht="30" customHeight="1" x14ac:dyDescent="0.2">
      <c r="A158" s="101" t="s">
        <v>240</v>
      </c>
      <c r="B158" s="107">
        <v>17830</v>
      </c>
      <c r="C158" s="165" t="s">
        <v>102</v>
      </c>
      <c r="D158" s="165"/>
    </row>
    <row r="159" spans="1:4" ht="30" customHeight="1" x14ac:dyDescent="0.2">
      <c r="A159" s="101" t="s">
        <v>246</v>
      </c>
      <c r="B159" s="107">
        <v>1230</v>
      </c>
      <c r="C159" s="165" t="s">
        <v>102</v>
      </c>
      <c r="D159" s="165"/>
    </row>
    <row r="160" spans="1:4" x14ac:dyDescent="0.2">
      <c r="A160" s="101" t="s">
        <v>242</v>
      </c>
      <c r="B160" s="107">
        <v>37218.400000000001</v>
      </c>
      <c r="C160" s="165" t="s">
        <v>329</v>
      </c>
      <c r="D160" s="165"/>
    </row>
    <row r="161" spans="1:4" x14ac:dyDescent="0.2">
      <c r="A161" s="10" t="s">
        <v>2</v>
      </c>
      <c r="B161" s="30">
        <f>SUM(B147:B160,B137:B143,B145:B145,B11:B135)</f>
        <v>532892.45000000007</v>
      </c>
      <c r="C161" s="30"/>
      <c r="D161" s="31"/>
    </row>
    <row r="163" spans="1:4" x14ac:dyDescent="0.2">
      <c r="C163" s="66"/>
    </row>
  </sheetData>
  <sheetProtection formatCells="0" formatColumns="0" formatRows="0" insertColumns="0" insertRows="0" insertHyperlinks="0" deleteColumns="0" deleteRows="0" sort="0" autoFilter="0" pivotTables="0"/>
  <mergeCells count="31">
    <mergeCell ref="C159:D159"/>
    <mergeCell ref="C160:D160"/>
    <mergeCell ref="C152:D152"/>
    <mergeCell ref="C138:D138"/>
    <mergeCell ref="C139:D139"/>
    <mergeCell ref="C140:D140"/>
    <mergeCell ref="C155:D155"/>
    <mergeCell ref="C156:D156"/>
    <mergeCell ref="C158:D158"/>
    <mergeCell ref="C147:D147"/>
    <mergeCell ref="C141:D141"/>
    <mergeCell ref="C142:D142"/>
    <mergeCell ref="C143:D143"/>
    <mergeCell ref="A146:D146"/>
    <mergeCell ref="C149:D149"/>
    <mergeCell ref="C150:D150"/>
    <mergeCell ref="C151:D151"/>
    <mergeCell ref="C137:D137"/>
    <mergeCell ref="C157:D157"/>
    <mergeCell ref="C145:D145"/>
    <mergeCell ref="A144:D144"/>
    <mergeCell ref="C153:D153"/>
    <mergeCell ref="C154:D154"/>
    <mergeCell ref="C148:D148"/>
    <mergeCell ref="B1:D1"/>
    <mergeCell ref="B2:D2"/>
    <mergeCell ref="B4:D4"/>
    <mergeCell ref="B5:D5"/>
    <mergeCell ref="B6:D6"/>
    <mergeCell ref="A136:D136"/>
    <mergeCell ref="A10:D10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2018-05-18T07:47:58Z</dcterms:created>
  <dcterms:modified xsi:type="dcterms:W3CDTF">2018-05-18T07:47:58Z</dcterms:modified>
</cp:coreProperties>
</file>