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</workbook>
</file>

<file path=xl/calcChain.xml><?xml version="1.0" encoding="utf-8"?>
<calcChain xmlns="http://schemas.openxmlformats.org/spreadsheetml/2006/main">
  <c r="B124" i="4" l="1"/>
  <c r="B123" i="4"/>
  <c r="C61" i="11" l="1"/>
  <c r="D18" i="6"/>
  <c r="C296" i="13"/>
  <c r="C295" i="13"/>
  <c r="B30" i="4"/>
  <c r="B16" i="4"/>
  <c r="B169" i="5" l="1"/>
  <c r="C17" i="1" s="1"/>
  <c r="C27" i="1"/>
  <c r="B114" i="4"/>
  <c r="C26" i="1" s="1"/>
  <c r="B110" i="4"/>
  <c r="C25" i="1" s="1"/>
  <c r="B99" i="4"/>
  <c r="C24" i="1" s="1"/>
  <c r="B86" i="4"/>
  <c r="C23" i="1" s="1"/>
  <c r="B63" i="4"/>
  <c r="C22" i="1" s="1"/>
  <c r="C21" i="1"/>
  <c r="C20" i="1"/>
  <c r="C37" i="10"/>
  <c r="C14" i="8"/>
  <c r="C14" i="1" s="1"/>
  <c r="C62" i="11"/>
  <c r="D19" i="6"/>
  <c r="C36" i="10"/>
  <c r="C15" i="1" s="1"/>
  <c r="C13" i="1"/>
  <c r="C12" i="1"/>
  <c r="C16" i="1"/>
  <c r="C11" i="1" l="1"/>
  <c r="C19" i="1"/>
  <c r="C29" i="1" l="1"/>
</calcChain>
</file>

<file path=xl/sharedStrings.xml><?xml version="1.0" encoding="utf-8"?>
<sst xmlns="http://schemas.openxmlformats.org/spreadsheetml/2006/main" count="1219" uniqueCount="636">
  <si>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</si>
  <si>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</si>
  <si>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</si>
  <si>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</si>
  <si>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февраль 2019 года</t>
  </si>
  <si>
    <t>Остаток средств на 01.02.2019</t>
  </si>
  <si>
    <t>Общая сумма пожертвований за февраль 2019г.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</si>
  <si>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</si>
  <si>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</si>
  <si>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</si>
  <si>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</si>
  <si>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</si>
  <si>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</si>
  <si>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Произведенные расходы за февраль 2019г.</t>
  </si>
  <si>
    <t>Программа "Поддержка приютов"</t>
  </si>
  <si>
    <t>Программа "Лечение"</t>
  </si>
  <si>
    <t>Программа "Стерилизация"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</si>
  <si>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</si>
  <si>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</si>
  <si>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</si>
  <si>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</si>
  <si>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</si>
  <si>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Остаток средств на 28.02.2019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</si>
  <si>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</si>
  <si>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</si>
  <si>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</si>
  <si>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</si>
  <si>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</si>
  <si>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</si>
  <si>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Оплата за корм для собак и кошек для мини-приюта в г. Балабаново Калужской обл.</t>
  </si>
  <si>
    <t>Оплата за вет. препараты и корм для собак для приюта "Территория добра" г. Клин</t>
  </si>
  <si>
    <t>Оплата за ветеринарные препараты для волонтерской группы "Второй шанс"</t>
  </si>
  <si>
    <t>Оплата за корм для собак и кошек для мини-приюта Елены Назаровой</t>
  </si>
  <si>
    <t>Итого</t>
  </si>
  <si>
    <t>Оплата за вет. услуги - проведение мед. манипуляций собаке Капе в вет. клинике "Биоконтроль"</t>
  </si>
  <si>
    <t>Оплата за вет. услуги - проведение мед. манипуляций собаке Тайсону в вет. клинике "Алисавет Бутово"</t>
  </si>
  <si>
    <t>Оплата за вет. услуги - прием врача, проведение анализов и исследования коту Левушке в вет. клинике "Алисавет" на ул. Лобачевского</t>
  </si>
  <si>
    <t>Оплата за вет. препараты и корм для кошки Кейтлин и щенка Ханса</t>
  </si>
  <si>
    <t>Оплата за вет. услуги - проведение мед. манипуляций кошке Флёр в вет. клинике "101 Далматинец" Москва</t>
  </si>
  <si>
    <t>Оплата за вет. услуги - проведение исследования собаке Рэксу в вет. клинике "101 Далматинец" Химки</t>
  </si>
  <si>
    <t>Оплата за корм (вет. диета) для кота Вениамина</t>
  </si>
  <si>
    <t>Оплата за вет. услуги - вакцинацию собаки Симбы в вет. клинике "Свой доктор" Кунцево</t>
  </si>
  <si>
    <t>Оплата за вет. услуги - МРТ-диагностику собаки Эрика в Центре ветеринарной МРТ-диагностики</t>
  </si>
  <si>
    <t>Оплата за вет. услуги - прием врача кошки Клепы в вет. клинике "Алисавет Бутово" </t>
  </si>
  <si>
    <t>Оплата за вет. услуги - прием врача кота Симбы в вет. клинике "Алисавет Бутово"</t>
  </si>
  <si>
    <t>Оплата за беззерновой корм для щенка Ханса</t>
  </si>
  <si>
    <t>Оплата за вет. услуги - стерилизацию кошки Ками в вет. клинике "Лемур" Воскресенск</t>
  </si>
  <si>
    <t>Оплата за вет. услуги - стерилизацию собаки Эльфы в вет. клинике "Умка"</t>
  </si>
  <si>
    <t>Оплата за вет. услуги - кастрацию собаки Вуди в вет. клинике "Сами с усами" г. Рязань</t>
  </si>
  <si>
    <t>Оплата за вет. услуги - стерилизацию кошки Мани в вет. клинике "Аист-вет" Одинцово</t>
  </si>
  <si>
    <t>Оплата за вет. услуги - кастрацию мини-пига Мити в вет. клинике "Свой доктор" Кунцево</t>
  </si>
  <si>
    <t>Оплата за вет. услуги - стерилизацию собак Черри, Валты, Тайги, Дуси и Ники в вет. клинике "Вива" г. Пушкино</t>
  </si>
  <si>
    <t>Оплата за вет. услуги - стерилизацию собаки Лайзы в вет. клинике "Айболит +" Рязань</t>
  </si>
  <si>
    <t>Оплата за вет. услуги - стерилизацию собаки Югры в вет. клинике "Алисавет" на ул. Лобачевского</t>
  </si>
  <si>
    <t>Оплата за вет. услуги - стационарное содержание собаки Жу в вет. клинике "Ковчег"</t>
  </si>
  <si>
    <t>Оплата за вет. услуги - стерилизацию кошки Нюси в вет. клинике "Бимка" Ашукино</t>
  </si>
  <si>
    <t>Оплата за вет. услуги - стерилизацию кошек Тессы и Пышки в вет. клинике "Бимка" Ашукино</t>
  </si>
  <si>
    <t>Оплата за вет. услуги - кастрацию собаки Ричарда в вет. клинике "101 Далматинец" Сходня</t>
  </si>
  <si>
    <t>Оплата за вет. услуги - кастрацию собаки Рыжика и котов Шнапса и Тимошки в вет. клинике "101 Далматинец" Москва</t>
  </si>
  <si>
    <t>Оплата за вет. услуги - кастрацию собак Ричарда и Спайка в вет. клинике "В мире животных"</t>
  </si>
  <si>
    <t>Оплата за вет. услуги - стерилизацию собаки Мухтарки и кошек Сильвы и Мурыси в вет. клинике "В мире животных"</t>
  </si>
  <si>
    <t>Оплата за вет. услуги - стерилизацию кошки Таши в вет. клинике "Бимка" Ашукино</t>
  </si>
  <si>
    <t>Оплата за вет. услуги - стерилизацию собак Моники и Жули в вет. клинике "Лемур" Воскресенск</t>
  </si>
  <si>
    <t>Оплата за вет. услуги - стерилизацию собак Весты и Фроси в вет. клинике "Сами с усами" г. Рязань</t>
  </si>
  <si>
    <t>Оплата за вет. услуги - стерилизацию кошки Лилу в вет. клинике "В мире животных" </t>
  </si>
  <si>
    <t>Оплата за вет. услуги - стационарное содержание собаки Лайки в вет. клинике "Фауна"</t>
  </si>
  <si>
    <t>Оплата за вет. услуги - стерилизацию собаки Терри в вет. клинике "Сами с усами" г. Рязань</t>
  </si>
  <si>
    <t>Оплата за  вет. услуги - диагностический разрез кошкам Афродите и Пенелопе в вет. клинике "Астин"</t>
  </si>
  <si>
    <t>Оплата за вет. услуги - стерилизацию кошек Джози и Лил и собак Линды, Чары и Марты в вет. клинике "Астин"</t>
  </si>
  <si>
    <t>Оплата за вет. услуги - стерилизацию собак Любови, Рады, Дуси, Мальты и Бони в вет. клинике "Астин"</t>
  </si>
  <si>
    <t>Оплата за вет. услуги - стерилизацию кошки Маши в вет. клинике "ЗооДубна"</t>
  </si>
  <si>
    <t>Оплата за вет. услуги - кастрацию хорька Бони в вет. клинике "Свой доктор" Кунцево</t>
  </si>
  <si>
    <t>Оплата за вет. услуги - кастрацию котов Одноглаза, Персика, Рыжего, Черныша и стац. содержание кошки Ласты в Центре ветеринарной медицины</t>
  </si>
  <si>
    <t>Оплата аренды нежилого помещения</t>
  </si>
  <si>
    <t>Оплата за вет. услуги - стерилизацию собаки Моны в вет. клинике "Свой доктор" Кунцево</t>
  </si>
  <si>
    <t>Оплата за вет. услуги - стерилизацию собаки Лизы в вет. клинике "Свой доктор" Кунцево</t>
  </si>
  <si>
    <t>Оплата за вет. услуги - стерилизацию кошки Лины в вет. клинике "Вет-ОК"</t>
  </si>
  <si>
    <t>Оплата за вет. услуги - стерилизацию кошки Муськи в вет. клинике "Лемур" Воскресенск</t>
  </si>
  <si>
    <t>Оплата за вет. услуги - стерилизацию кошек Василисы и Масяни в вет. клинике "Лемур" Воскресенск</t>
  </si>
  <si>
    <t>Оплата за вет. услуги - стерилизацию собаки Жу в вет. клинике "Ковчег"</t>
  </si>
  <si>
    <t>Оплата за вет. услуги - стерилизацию кошки Масяни в вет. клинике "101 Далматинец" Химки</t>
  </si>
  <si>
    <t>Оплата за вет. услуги - стерилизацию кошек Милки и Беллы в вет. клинике "101 Далматинец" Сходня</t>
  </si>
  <si>
    <t>Оплата за вет. услуги - стерилизацию кошек Келли, Лекси, Шанти и собак Блэки, Шныры, Синди в вет. клинике "101 Далматинец" Москва</t>
  </si>
  <si>
    <t>Оплата за вет. услуги - стерилизацию кошки Мии в вет. клинике "Алисавет" на ул. Лобачевского</t>
  </si>
  <si>
    <t>Оплата за вет. услуги - стерилизацию кошки Белки в вет. клинике "Свой доктор" Кунцево</t>
  </si>
  <si>
    <t>Оплата за вет. услуги - стерилизацию собаки Жужи в Центре ветеринарной медицины</t>
  </si>
  <si>
    <t>Оплата за вет. услуги - стерилизацию собак Санты и Джесси в Центре ветеринарной медицины</t>
  </si>
  <si>
    <t>Оплата за вет. услуги - стерилизацию собак Николь и Миланы в вет. клинике "Аист-вет" Одинцово</t>
  </si>
  <si>
    <t>Оплата за вет. услуги - стерилизацию собаки Лайки в вет. клинике "Фауна"</t>
  </si>
  <si>
    <t>Оплата за вет. услуги - стерилизацию кошки Маши в вет. клинике "Свой доктор" Кунцево</t>
  </si>
  <si>
    <t>Оплата за вет. услуги - стерилизацию кошки Зины в вет. клинике "Свой доктор" Кунцево</t>
  </si>
  <si>
    <t>Оплата за вет. услуги - стерилизацию кошек Муси, Ласты, Мурки и Шуры в Центре ветеринарной медицины</t>
  </si>
  <si>
    <t>февраль</t>
  </si>
  <si>
    <t>Оплата труда сотрудников, занятых в реализации проекта (3 человека), за февраль</t>
  </si>
  <si>
    <t>Налоги и взносы от ФОТ сотрудников, занятых в релизации проекта, за февраль</t>
  </si>
  <si>
    <t xml:space="preserve">Программа "Мероприятия и работа с общественностью" </t>
  </si>
  <si>
    <t>Оплата за коробки</t>
  </si>
  <si>
    <t>Оплата за накопитель (корзину)</t>
  </si>
  <si>
    <t>Оплата за реквизит для фестиваля "Кошки-мышки"</t>
  </si>
  <si>
    <t>Оплата за комплект номерков</t>
  </si>
  <si>
    <t>Оплата за аренду помещения</t>
  </si>
  <si>
    <t>Оплата за услуги по техническому обеспечению звуковым оборудованием фестиваля "Кошки-мышки"</t>
  </si>
  <si>
    <t>Оплата за нанесение логотипа на сувенирную продукцию</t>
  </si>
  <si>
    <t>Оплата труда сотрудника, занятого в релизации программы, за февраль</t>
  </si>
  <si>
    <t>Налоги и взносы от ФОТ сотрудника, занятого в релизации программы, за февраль</t>
  </si>
  <si>
    <t>Абонентская плата за тариф "Лайт" сервиса "Где мои"</t>
  </si>
  <si>
    <t>Оплата за канцелярские и хозяйственные товары</t>
  </si>
  <si>
    <t>Оплата за галогеновые лампы для автомобиля</t>
  </si>
  <si>
    <t>Оплата за ГСМ </t>
  </si>
  <si>
    <t>Оплата за аренду нежилого помещения за февраль</t>
  </si>
  <si>
    <t>Транспортный налог за 2018 год</t>
  </si>
  <si>
    <t>Оплата труда сотрудников (5 человек), занятых в релизации программы, за февраль</t>
  </si>
  <si>
    <t>Налоги и взносы от ФОТ сотрудников (5 человек), занятых в релизации программы, за февраль</t>
  </si>
  <si>
    <t xml:space="preserve">Программа "Лапа дружбы" </t>
  </si>
  <si>
    <t>Оплата труда сотрудников (2 человека), занятых в релизации программы, за февраль</t>
  </si>
  <si>
    <t>Налоги и взносы от ФОТ сотрудников (2 человека), занятых в релизации программы, за февраль</t>
  </si>
  <si>
    <t>Оплата за услуги связи</t>
  </si>
  <si>
    <t>Оплата за услуги почты</t>
  </si>
  <si>
    <t>Комиссия банка</t>
  </si>
  <si>
    <t>Оплата труда АУП (координирование и развитие Фонда, бух. учет, 3 человека) за февраль</t>
  </si>
  <si>
    <t>Перечисление налогов и взносов от ФОТ за февраль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</si>
  <si>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</si>
  <si>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</si>
  <si>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</si>
  <si>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</si>
  <si>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</si>
  <si>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</si>
  <si>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ANNA KURNOSOVA</t>
  </si>
  <si>
    <t>Благотворительное пожертвование</t>
  </si>
  <si>
    <t>INNA TARGONSKAYA</t>
  </si>
  <si>
    <t>YANA SVININA</t>
  </si>
  <si>
    <t>ELLA ATABEKOVA</t>
  </si>
  <si>
    <t>ELIZAVETA KOTOVA</t>
  </si>
  <si>
    <t>EKATERINA SOKOLOVA</t>
  </si>
  <si>
    <t>TIMUR MAMAEV</t>
  </si>
  <si>
    <t>ANNA KORKH</t>
  </si>
  <si>
    <t>KRISTINA OSADCHEVA</t>
  </si>
  <si>
    <t>ALEXANDER BARABANOV</t>
  </si>
  <si>
    <t>MARINA KOSTEREVA</t>
  </si>
  <si>
    <t>MOMENTUM R</t>
  </si>
  <si>
    <t>OLGA KUZNETSOVA</t>
  </si>
  <si>
    <t>DYUKOVA EKATERINA</t>
  </si>
  <si>
    <t>ALEKSEY SOMOV</t>
  </si>
  <si>
    <t>FAINA RAYGORODSKAYA</t>
  </si>
  <si>
    <t>EKATERINA KUDROVA</t>
  </si>
  <si>
    <t>NIKITA MOROZOV</t>
  </si>
  <si>
    <t>IRINA ABASHINA</t>
  </si>
  <si>
    <t>TAISIYA MAXIMOVA</t>
  </si>
  <si>
    <t>IRINA LAKTYUSHINA</t>
  </si>
  <si>
    <t>ROMAN ZHUKOV</t>
  </si>
  <si>
    <t>ILYA NOVOSELSKY</t>
  </si>
  <si>
    <t>OLEG FOMIN</t>
  </si>
  <si>
    <t>AGAPOVA KSENIIA</t>
  </si>
  <si>
    <t>OLEG ZAMYSHLYAEV</t>
  </si>
  <si>
    <t>GENNADY ZAKHAROV</t>
  </si>
  <si>
    <t>JANIS DZENIS</t>
  </si>
  <si>
    <t>ALENA NIKOLSKAIA</t>
  </si>
  <si>
    <t>VLADISLAV PISKAREV</t>
  </si>
  <si>
    <t>ELINA KHAKIMOVA</t>
  </si>
  <si>
    <t>ILYA NESTEROVICH</t>
  </si>
  <si>
    <t>YURIY NUKULIN</t>
  </si>
  <si>
    <t>SHPILEVSKYA ELENA</t>
  </si>
  <si>
    <t>ELENA PILYUGINA</t>
  </si>
  <si>
    <t>ELENA KAPUSTINA</t>
  </si>
  <si>
    <t>YULIA KALENKOVA</t>
  </si>
  <si>
    <t>TATIANA BOLDYREVA</t>
  </si>
  <si>
    <t>LILIYA YAGNICH</t>
  </si>
  <si>
    <t>IVAN MEDVEDEV</t>
  </si>
  <si>
    <t>KDKSJSKS DJD</t>
  </si>
  <si>
    <t>LORADOCHEVA</t>
  </si>
  <si>
    <t>SKAKOVSKAYA MARIYA</t>
  </si>
  <si>
    <t>YULIYA KOENOVA</t>
  </si>
  <si>
    <t>ALEXANDER KOTOV</t>
  </si>
  <si>
    <t>E. VOROTYNSKAIA</t>
  </si>
  <si>
    <t>VALERIYA EGOROVA</t>
  </si>
  <si>
    <t>NATALIA PETRUKHINA</t>
  </si>
  <si>
    <t>ELENA KOSTINA</t>
  </si>
  <si>
    <t>OLEG IVANOV</t>
  </si>
  <si>
    <t>ANNA KOLESNIKOVA</t>
  </si>
  <si>
    <t>ROMAN VASILCHUK</t>
  </si>
  <si>
    <t>ANASTASIYA LUNINA</t>
  </si>
  <si>
    <t>OLGA DUBININA</t>
  </si>
  <si>
    <t>ANNA MIKHAYLOVA</t>
  </si>
  <si>
    <t>TATYANA SHASHKINA</t>
  </si>
  <si>
    <t>BORIS ERMILOV</t>
  </si>
  <si>
    <t>VASILISA DELONE</t>
  </si>
  <si>
    <t>NATALIA SYSOEVA</t>
  </si>
  <si>
    <t>DARIA SHITTS</t>
  </si>
  <si>
    <t>ELENA VANKOVA</t>
  </si>
  <si>
    <t>IVAN KOZLOV</t>
  </si>
  <si>
    <t>DARINA RUBTSOVA</t>
  </si>
  <si>
    <t>ANASTASIYA LEVCHENKO</t>
  </si>
  <si>
    <t>MIKHAIL SOMOV</t>
  </si>
  <si>
    <t>ANNA LUTCENKO</t>
  </si>
  <si>
    <t>SOFIA</t>
  </si>
  <si>
    <t>MARIYA DMITRIEVA</t>
  </si>
  <si>
    <t>DENIS LASHUKOV</t>
  </si>
  <si>
    <t>V. SHAKIRZYANOVA</t>
  </si>
  <si>
    <t>OLGA MATVEEVA</t>
  </si>
  <si>
    <t>ELENA KHARCHUTKINA</t>
  </si>
  <si>
    <t>MARIA FOMINA</t>
  </si>
  <si>
    <t>BABAEVA NARINA</t>
  </si>
  <si>
    <t>ANNA MARISYUK</t>
  </si>
  <si>
    <t>SVETLANA AVALIANI</t>
  </si>
  <si>
    <t>EKATERINA BAGINA</t>
  </si>
  <si>
    <t>TATYNA ZYUKOVA</t>
  </si>
  <si>
    <t>EKATERINA NEGRILO</t>
  </si>
  <si>
    <t>MARK KUZNETSOV</t>
  </si>
  <si>
    <t>SVETLANA SAVELYEVA</t>
  </si>
  <si>
    <t>ALEXEY ZAKHAROV</t>
  </si>
  <si>
    <t>DARIA VOINOVA</t>
  </si>
  <si>
    <t>ELENA MAYOROVA</t>
  </si>
  <si>
    <t>OLGA PANINA</t>
  </si>
  <si>
    <t>OLGA FEDOSKINA</t>
  </si>
  <si>
    <t>NINA POMUKHINA</t>
  </si>
  <si>
    <t>DARYA SHISHKINA</t>
  </si>
  <si>
    <t>TATYANA SPITSYNA</t>
  </si>
  <si>
    <t>POLINA KORENYUGINA</t>
  </si>
  <si>
    <t>ALENA SINICHKINA</t>
  </si>
  <si>
    <t>VISA CARDHOLDER</t>
  </si>
  <si>
    <t>ALYONA BUGAEVA</t>
  </si>
  <si>
    <t>KSENIA FILIPENKOVA</t>
  </si>
  <si>
    <t>OLGA MALMBERG</t>
  </si>
  <si>
    <t>RAMIL ZARTDINOV</t>
  </si>
  <si>
    <t>GERMAN BABUROV</t>
  </si>
  <si>
    <t>KSENIIA GNILITCKAIA</t>
  </si>
  <si>
    <t>ELENA GREBENEVA</t>
  </si>
  <si>
    <t>MURAD SAIDOV</t>
  </si>
  <si>
    <t>ALEKSANDR KLIMENKO</t>
  </si>
  <si>
    <t>GLEB GRISHIN</t>
  </si>
  <si>
    <t>EVGENIYA MATVEEVA</t>
  </si>
  <si>
    <t>KSENIYA GERASIMENKO</t>
  </si>
  <si>
    <t>TUGARINA MIROSLAVA</t>
  </si>
  <si>
    <t>DARIA KINYAKINA</t>
  </si>
  <si>
    <t>MARINA ISMAILOVA</t>
  </si>
  <si>
    <t>ELIZAVETA SELEZNYOVA</t>
  </si>
  <si>
    <t>POLINA PANTELEEVA</t>
  </si>
  <si>
    <t>DARYA GENDINA</t>
  </si>
  <si>
    <t>A. GORSHUNOVA</t>
  </si>
  <si>
    <t>ANASTASIA GORBUNOVA</t>
  </si>
  <si>
    <t>TATYANA USMANOVA</t>
  </si>
  <si>
    <t>ALEXANDRA GROMOVA</t>
  </si>
  <si>
    <t>IRINA ANTONOVA</t>
  </si>
  <si>
    <t>ALINA ZARETSKAYA</t>
  </si>
  <si>
    <t>DARYA STOGNUSHENKO</t>
  </si>
  <si>
    <t>NATALIA GUKASYAN</t>
  </si>
  <si>
    <t>OXANA BOZHEVOLNOVA</t>
  </si>
  <si>
    <t>OXANA VASILEVSKAYA</t>
  </si>
  <si>
    <t>VALERIYA SUPRUN</t>
  </si>
  <si>
    <t>ZHANNA STANOVSKAYA</t>
  </si>
  <si>
    <t>ELINA EROKHINA</t>
  </si>
  <si>
    <t>ROZNATOVSKAYA ANNA</t>
  </si>
  <si>
    <t>A GRIGORASHENKO</t>
  </si>
  <si>
    <t>IRINA GANZHA</t>
  </si>
  <si>
    <t>ALEXEY LOPATCHENKO</t>
  </si>
  <si>
    <t>NATALIA KUDRYASHOVA</t>
  </si>
  <si>
    <t>ANASTASIA KUZMINA</t>
  </si>
  <si>
    <t>VIKTOR KOLESNIKOV</t>
  </si>
  <si>
    <t>NATALYA YAKUNINA</t>
  </si>
  <si>
    <t>YURI KOPYLOV</t>
  </si>
  <si>
    <t>T.KONSTANTINOVA</t>
  </si>
  <si>
    <t>DUMANSKAYA OLGA</t>
  </si>
  <si>
    <t>EKATERINA YUDAEVA</t>
  </si>
  <si>
    <t>ELENA PASTUKHOVA</t>
  </si>
  <si>
    <t>ARTEM EVSEEV</t>
  </si>
  <si>
    <t>ARINA MILOKHINA</t>
  </si>
  <si>
    <t>MIKHAIL KONOKHOV</t>
  </si>
  <si>
    <t>ELENA BOGDANOVA</t>
  </si>
  <si>
    <t>KSENIA KONONOVA</t>
  </si>
  <si>
    <t>MARINA DIACHKOVA</t>
  </si>
  <si>
    <t>OLGA MASHKO</t>
  </si>
  <si>
    <t>RAJABALI</t>
  </si>
  <si>
    <t>EKATERINA KOMOVA</t>
  </si>
  <si>
    <t>VEZORGINA MARIA</t>
  </si>
  <si>
    <t>Благотворительное пожертвование на лечение собаки Жужи</t>
  </si>
  <si>
    <t>IRINA NIKOLAEVA</t>
  </si>
  <si>
    <t>ALEXANDRA CHERNIKOVA</t>
  </si>
  <si>
    <t>ANNA IVANOVA</t>
  </si>
  <si>
    <t>ANNA AGIBALOVA</t>
  </si>
  <si>
    <t>TATYANA</t>
  </si>
  <si>
    <t>VALENTINA KNIAZKINA</t>
  </si>
  <si>
    <t>Благотворительное пожертвование на покупку будок для приюта</t>
  </si>
  <si>
    <t>PRONCHENKOVA</t>
  </si>
  <si>
    <t>OLGA SABLIROVA</t>
  </si>
  <si>
    <t>EKATERINA KURINA</t>
  </si>
  <si>
    <t>DOROTTI ARAKELYAN</t>
  </si>
  <si>
    <t>MANUYLOVA ANASTASYA</t>
  </si>
  <si>
    <t>DMITRY YARNYKH</t>
  </si>
  <si>
    <t>VIKTORIYA EMSHANOVA</t>
  </si>
  <si>
    <t>SVETLANA LOGASHKINA</t>
  </si>
  <si>
    <t>MAXIM SOLDATENKOV</t>
  </si>
  <si>
    <t>EVGENIA RYBAK</t>
  </si>
  <si>
    <t>TATIANA KHRUSHCHEVA</t>
  </si>
  <si>
    <t>ALEXANDER KABALENOV</t>
  </si>
  <si>
    <t>TSYMBALIUK IULIIA</t>
  </si>
  <si>
    <t>ANASTASIA AFANASEVA</t>
  </si>
  <si>
    <t>K. SHALOMITSKAYA</t>
  </si>
  <si>
    <t>YULIA BOROVIKOVA</t>
  </si>
  <si>
    <t>DARYA TAYUSHEVA</t>
  </si>
  <si>
    <t>SOFYA FEDOSEEVA</t>
  </si>
  <si>
    <t>SERGEY BLUDOV</t>
  </si>
  <si>
    <t>ALEXANDER POPOV</t>
  </si>
  <si>
    <t>YULIYA BEBEKINA</t>
  </si>
  <si>
    <t>A.UGOLNIKOVA</t>
  </si>
  <si>
    <t>EKATERINA IVANOVA</t>
  </si>
  <si>
    <t>ALEXANDR BOLSHOV</t>
  </si>
  <si>
    <t>ANNA KOTOVA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</si>
  <si>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</si>
  <si>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</si>
  <si>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</si>
  <si>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</si>
  <si>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TATIANA BALTUTIS</t>
  </si>
  <si>
    <t>NATALIA ANYUTINA</t>
  </si>
  <si>
    <t>ERIK LEBEDEV</t>
  </si>
  <si>
    <t>OLGA MARKHASHOVA</t>
  </si>
  <si>
    <t>ARSLAN ALMAZOV</t>
  </si>
  <si>
    <t>OLGA FEDOTOVSKIKH</t>
  </si>
  <si>
    <t>ALENA GAYDUK</t>
  </si>
  <si>
    <t>GEORGIY OBLAPENKO</t>
  </si>
  <si>
    <t>NIKISHINA TATIANA</t>
  </si>
  <si>
    <t>EKATERINA SKOBEYKO</t>
  </si>
  <si>
    <t>DUBIKOVA ELENA</t>
  </si>
  <si>
    <t>KOZYREVA.VIKTORIYA</t>
  </si>
  <si>
    <t>ELIZAVETA GAVRILOVA</t>
  </si>
  <si>
    <t>ANNA SHCHERBAKOVA</t>
  </si>
  <si>
    <t>RODIONOV VITALIY</t>
  </si>
  <si>
    <t>ANASTASIA SALIY</t>
  </si>
  <si>
    <t>LOZHNIKOVA LUBOV</t>
  </si>
  <si>
    <t>SVETLANA SHCHERBATOVA</t>
  </si>
  <si>
    <t>RAVILYA BAKHTEEVA</t>
  </si>
  <si>
    <t>ANNA KOROBEINIKOVA</t>
  </si>
  <si>
    <t>STANISLAV BARDYCHEV</t>
  </si>
  <si>
    <t>GALINA ZELENKOVA</t>
  </si>
  <si>
    <t>STANISLAV PODCHASKIY</t>
  </si>
  <si>
    <t>YULIYA TROFIMOVICH</t>
  </si>
  <si>
    <t>ANNA PETRENKO</t>
  </si>
  <si>
    <t>DARIA LABKOVSKAYA</t>
  </si>
  <si>
    <t>EKATERINA MAKARENKOVA</t>
  </si>
  <si>
    <t>YULIA AXYONOVA</t>
  </si>
  <si>
    <t>TATIANA SAVEYEVA</t>
  </si>
  <si>
    <t>DINARA SHAYKHINA</t>
  </si>
  <si>
    <t>PAVEL VALIAKHMETOV</t>
  </si>
  <si>
    <t>ANNA DENISOVA</t>
  </si>
  <si>
    <t>SVETLANA ROMANOVA</t>
  </si>
  <si>
    <t>OKSANA SHOLTYREVA</t>
  </si>
  <si>
    <t>VALERIY ASVAROV</t>
  </si>
  <si>
    <t>RYBAK DANIIL</t>
  </si>
  <si>
    <t>DARYA AVERYANOVA</t>
  </si>
  <si>
    <t>Благотворительное пожертвование в Фонд РЭЙ</t>
  </si>
  <si>
    <t>ANNA RAKOVICH-NAKHIMOVA</t>
  </si>
  <si>
    <t>ALEKSANDRA MINAEVA</t>
  </si>
  <si>
    <t>YULIA BAUZHENE</t>
  </si>
  <si>
    <t>ALEXANDRA KRAVCHENKO</t>
  </si>
  <si>
    <t>ANTON ZHURAVLEV</t>
  </si>
  <si>
    <t>DARYA AKULOVA</t>
  </si>
  <si>
    <t>NADEZHDA PRIKHODKO</t>
  </si>
  <si>
    <t>OKSANA KOZLOVA</t>
  </si>
  <si>
    <t>DARIA TIMOFEEVA</t>
  </si>
  <si>
    <t>YULIYA MAKAROVA</t>
  </si>
  <si>
    <t>ANNA BYKOVA</t>
  </si>
  <si>
    <t>REZEDA AKHMETZHANOVA</t>
  </si>
  <si>
    <t>SHAMIL GALIMULILN</t>
  </si>
  <si>
    <t>OLGA PAVSHOK</t>
  </si>
  <si>
    <t>ALEX RAD</t>
  </si>
  <si>
    <t>ALESYA SHITIKOVA</t>
  </si>
  <si>
    <t>VALERIYA ARISTOVA</t>
  </si>
  <si>
    <t>SERGEI GORSHKOV</t>
  </si>
  <si>
    <t>ANNA FEDOTOVA</t>
  </si>
  <si>
    <t>март</t>
  </si>
  <si>
    <t>DARIA RYAZANTSEVA</t>
  </si>
  <si>
    <t>Благотворительное пожертвование на лечение кота Васи</t>
  </si>
  <si>
    <t>ANASTASIA YAKOVLEVA</t>
  </si>
  <si>
    <t>ELENA VALEVSKAYA</t>
  </si>
  <si>
    <t>ALENA NAUMENKOVA</t>
  </si>
  <si>
    <t>ALEXEY PALADYCHUK</t>
  </si>
  <si>
    <t>ANNA KHOMUTOVA</t>
  </si>
  <si>
    <t>SHMIDT ANNA</t>
  </si>
  <si>
    <t>LILIIA BRAINIS</t>
  </si>
  <si>
    <t>Благотворительное пожертвование на лечение собаки Рыжий</t>
  </si>
  <si>
    <t>MARIIA SAPRONOVA</t>
  </si>
  <si>
    <t>ALEKSANDR PLETNEV</t>
  </si>
  <si>
    <t>BALAKAEVA YULIA</t>
  </si>
  <si>
    <t>ALEXANDR SKVORYSOV</t>
  </si>
  <si>
    <t>MARINA PETUKHOVA</t>
  </si>
  <si>
    <t>KOZLOV MIKHAIL</t>
  </si>
  <si>
    <t>T MESHCHERIAKOVA</t>
  </si>
  <si>
    <t>VITALIY BALAKHONOV</t>
  </si>
  <si>
    <t>YULIYA SERGEEVA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</si>
  <si>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</si>
  <si>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</si>
  <si>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</si>
  <si>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</si>
  <si>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валюта</t>
  </si>
  <si>
    <t>Сумма, руб. 
(за вычетом комиссии)</t>
  </si>
  <si>
    <t>Назначение</t>
  </si>
  <si>
    <t>1000</t>
  </si>
  <si>
    <t>Левина Евгения</t>
  </si>
  <si>
    <t>220,37</t>
  </si>
  <si>
    <t>Natalia Gvozd</t>
  </si>
  <si>
    <t>300</t>
  </si>
  <si>
    <t>Наталья Буслова</t>
  </si>
  <si>
    <t>316,81</t>
  </si>
  <si>
    <t>Evgeniya Alexandrova</t>
  </si>
  <si>
    <t>500</t>
  </si>
  <si>
    <t>Даниил Тетерин</t>
  </si>
  <si>
    <t>1600</t>
  </si>
  <si>
    <t>Анонимно</t>
  </si>
  <si>
    <t>1020</t>
  </si>
  <si>
    <t>325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</si>
  <si>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</si>
  <si>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</si>
  <si>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</si>
  <si>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Соловьев Сергей</t>
  </si>
  <si>
    <t>Хакимова Элина</t>
  </si>
  <si>
    <t>Петрова Юлия</t>
  </si>
  <si>
    <t>Наталья Болдырева</t>
  </si>
  <si>
    <t>Наталия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</si>
  <si>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</si>
  <si>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</si>
  <si>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</si>
  <si>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</si>
  <si>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0292</t>
  </si>
  <si>
    <t>0677</t>
  </si>
  <si>
    <t>7648</t>
  </si>
  <si>
    <t xml:space="preserve">Ожидает зачисления на р/сч за вычетом комиссии оператора </t>
  </si>
  <si>
    <t>Пожертвования через СМС на короткий номер 3434</t>
  </si>
  <si>
    <t>8969</t>
  </si>
  <si>
    <t>4989</t>
  </si>
  <si>
    <t>8670</t>
  </si>
  <si>
    <t>2464</t>
  </si>
  <si>
    <t>7849</t>
  </si>
  <si>
    <t>2892</t>
  </si>
  <si>
    <t>7865</t>
  </si>
  <si>
    <t>7499</t>
  </si>
  <si>
    <t>0122</t>
  </si>
  <si>
    <t>9567</t>
  </si>
  <si>
    <t>0525</t>
  </si>
  <si>
    <t>4577</t>
  </si>
  <si>
    <t>2653</t>
  </si>
  <si>
    <t>2651</t>
  </si>
  <si>
    <t>0257</t>
  </si>
  <si>
    <t>4843</t>
  </si>
  <si>
    <t>7384</t>
  </si>
  <si>
    <t>5814</t>
  </si>
  <si>
    <t>2492</t>
  </si>
  <si>
    <t>1424</t>
  </si>
  <si>
    <t>3179</t>
  </si>
  <si>
    <t>6667</t>
  </si>
  <si>
    <t>5124</t>
  </si>
  <si>
    <t>0087</t>
  </si>
  <si>
    <t>3947</t>
  </si>
  <si>
    <t>5563</t>
  </si>
  <si>
    <t>1825</t>
  </si>
  <si>
    <t>5384</t>
  </si>
  <si>
    <t>7150</t>
  </si>
  <si>
    <t>0508</t>
  </si>
  <si>
    <t>8095</t>
  </si>
  <si>
    <t>7408</t>
  </si>
  <si>
    <t>8984</t>
  </si>
  <si>
    <t>7103</t>
  </si>
  <si>
    <t>9282</t>
  </si>
  <si>
    <t>2436</t>
  </si>
  <si>
    <t>2071</t>
  </si>
  <si>
    <t>6893</t>
  </si>
  <si>
    <t>5996</t>
  </si>
  <si>
    <t>3863</t>
  </si>
  <si>
    <t>0820</t>
  </si>
  <si>
    <t>3326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</si>
  <si>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</si>
  <si>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</si>
  <si>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</si>
  <si>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 xml:space="preserve"> за февраль 2019 года</t>
  </si>
  <si>
    <t>Дата</t>
  </si>
  <si>
    <t>Благотворительные пожертвования от физ. лиц</t>
  </si>
  <si>
    <t>Мартьянова Татьяна Игоревна</t>
  </si>
  <si>
    <t>Солнцева Лидия Ивановна</t>
  </si>
  <si>
    <t>Ильина Анастасия Григорьевна</t>
  </si>
  <si>
    <t>Бузунов Муслим Рамзанович</t>
  </si>
  <si>
    <t>Рубежанская Варвара Геннадьевна</t>
  </si>
  <si>
    <t>Муравьева Ирина Леонидовна</t>
  </si>
  <si>
    <t>Улыбышева Ольга Вячеславовна</t>
  </si>
  <si>
    <t>Иванова Ольга Алексеевна</t>
  </si>
  <si>
    <t>Дмитриева Мария Валерьевна</t>
  </si>
  <si>
    <t>Гумерова Оксана Анатольевна</t>
  </si>
  <si>
    <t>Дринь Любовь Владимировна</t>
  </si>
  <si>
    <t>Варфоламеева Ксения Максимовна</t>
  </si>
  <si>
    <t>Королёва Юлия Андреевна</t>
  </si>
  <si>
    <t>Вершинина Мария</t>
  </si>
  <si>
    <t>Фурдуй Максим Петрович</t>
  </si>
  <si>
    <t>Неволина Ксения Сергеевна</t>
  </si>
  <si>
    <t>Гуськова Наталья Александровна</t>
  </si>
  <si>
    <t>Клименко Эльвира Камилевна</t>
  </si>
  <si>
    <t>Безденежных Яна Олеговна</t>
  </si>
  <si>
    <t>Муравьева Кристина Александровна</t>
  </si>
  <si>
    <t>Криволап Вера Владимировна</t>
  </si>
  <si>
    <t>Войненко Любовь Степановна</t>
  </si>
  <si>
    <t>Высоцкая Анастасия Рудольфовна</t>
  </si>
  <si>
    <t>Ежова Наталья Сергеевна</t>
  </si>
  <si>
    <t>Фокеева Марина Олеговна</t>
  </si>
  <si>
    <t>Дубровский Владимир Сергеевич</t>
  </si>
  <si>
    <t>Фурцев Роман</t>
  </si>
  <si>
    <t>Соколова Юлия Александровна</t>
  </si>
  <si>
    <t>Бухарова Екатерина Олеговна</t>
  </si>
  <si>
    <t>Разбитнова Юлия Юрьевна</t>
  </si>
  <si>
    <t>Кушнина Варвара Георгиевна</t>
  </si>
  <si>
    <t>Сирица Наталия Викторовна</t>
  </si>
  <si>
    <t>Сдача наличных в банк</t>
  </si>
  <si>
    <t>Благотворительные пожертвования, переданные в кассу фонда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</si>
  <si>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</si>
  <si>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</si>
  <si>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Уплата процентов по банковскому счету</t>
  </si>
  <si>
    <t>Благотворительные пожертвования с платформы Benevity</t>
  </si>
  <si>
    <t>Пожертвования от благотворительного фонда "Нужна помощь" в рамках благотворительной программы "Нужна помощь"</t>
  </si>
  <si>
    <t xml:space="preserve">Благотворительные пожертвования, собранные на портале dobro.mail.ru </t>
  </si>
  <si>
    <t>Оплата за рекламные услуги</t>
  </si>
  <si>
    <t>Оплата за флеш-накопитель</t>
  </si>
  <si>
    <t>Оплата за листовки А4 и А5</t>
  </si>
  <si>
    <t>Оплата за выставочные стенды и баннеры</t>
  </si>
  <si>
    <t>Оплата за вет. услуги - стерилизацию собак Люськи и Лики в вет. клинике "Сами с усами" Рязань</t>
  </si>
  <si>
    <t>Оплата за вет. услуги - стерилизацию собаки Мули в вет. клинике "Сами с усами" Рязань</t>
  </si>
  <si>
    <t>Оплата за вет. услуги - стерилизацию собаки Марты в вет. клинике "Лемур" Воскресенск</t>
  </si>
  <si>
    <t>Оплата за вет. услуги - стерилизацию собаки Сони в вет. клинике "Идеал"</t>
  </si>
  <si>
    <t>Благотворительные пожертвования, собранные в ящик для сбора пожертвований, установленный в ветклинике "Орикс"</t>
  </si>
  <si>
    <t>Благотворительные пожертвования, собранные в ящик для сбора пожертвований, установленный в клинике "Dr.Hug"</t>
  </si>
  <si>
    <t>Благотворительные пожертвования, собранные в ящик для сбора пожертвований, установленный в клинике "Беланта" Братеево</t>
  </si>
  <si>
    <t>Благотворительные пожертвования, собранные в ящик для сбора пожертвований, установленный в "Вет. центре доктора Шилкина А.Г."</t>
  </si>
  <si>
    <t>Благотворительные пожертвования, собранные в ящик для сбора пожертвований, установленный в ветклинике "101 Далматинец"</t>
  </si>
  <si>
    <t>Благотворительные пожертвования, собранные в ящик для сбора пожертвований, установленный в клинике "В мире животных"</t>
  </si>
  <si>
    <t>Благотворительные пожертвования, собранные в ящик для сбора пожертвований, установленный в клинике "Бимка"</t>
  </si>
  <si>
    <t>Благотворительные пожертвования, собранные в ящик для сбора пожертвований, установленный в клинике "Биоконтроль"</t>
  </si>
  <si>
    <t>Пожертвования от Фонда поддержки и развития филантропии "КАФ", собранные в рамках благотворительной программы "Вместе"</t>
  </si>
  <si>
    <t>Пожертвования от Фонда поддержки и развития филантропии "КАФ", собранные в рамках благотворительной программы "Благо.ру"</t>
  </si>
  <si>
    <t>Плотникова Екатерина</t>
  </si>
  <si>
    <t>Имамова Ангелина</t>
  </si>
  <si>
    <t>Савельева Анна</t>
  </si>
  <si>
    <t>Никабадзе Михаил</t>
  </si>
  <si>
    <t>Давтян Джемма</t>
  </si>
  <si>
    <t>Бурдина Елена</t>
  </si>
  <si>
    <t>Коваленко Никита</t>
  </si>
  <si>
    <t>Высоцкий Александр</t>
  </si>
  <si>
    <t>Прудникова Елена</t>
  </si>
  <si>
    <t>Суетинов Женя</t>
  </si>
  <si>
    <t>Рыжкова Наталья</t>
  </si>
  <si>
    <t>Хромова Анастасия</t>
  </si>
  <si>
    <t>Королева Алина</t>
  </si>
  <si>
    <t>Егорова Елена</t>
  </si>
  <si>
    <t>Белякова Анастасия</t>
  </si>
  <si>
    <t>Хрипунова Екатерина</t>
  </si>
  <si>
    <t>Солнцева Елена</t>
  </si>
  <si>
    <t>Шаркова Ольга</t>
  </si>
  <si>
    <t>Кив (Анонимно)</t>
  </si>
  <si>
    <t>Дружинина Ирина</t>
  </si>
  <si>
    <t>Желтова Виола</t>
  </si>
  <si>
    <t>Федоренко Елена</t>
  </si>
  <si>
    <t>Воронина Вероника</t>
  </si>
  <si>
    <t>Пыленок Кристина</t>
  </si>
  <si>
    <t>Гойшик Ирина</t>
  </si>
  <si>
    <t>Яковченко Кирилл</t>
  </si>
  <si>
    <t>Горшкова Ирина</t>
  </si>
  <si>
    <t>Дергилев Василий</t>
  </si>
  <si>
    <t>Жиркова Светлана</t>
  </si>
  <si>
    <t>Момотова Оксана</t>
  </si>
  <si>
    <t>Ходжаева Елена</t>
  </si>
  <si>
    <t>Дагаева Ксения</t>
  </si>
  <si>
    <t>Ельшина Юлия</t>
  </si>
  <si>
    <t>Моисеева Инга</t>
  </si>
  <si>
    <t>Егоров Евгений</t>
  </si>
  <si>
    <t>Муравьева Наталия</t>
  </si>
  <si>
    <t>Сорокин Дмитрий</t>
  </si>
  <si>
    <t>Павлова Юлия</t>
  </si>
  <si>
    <t>Сидорова Евгения</t>
  </si>
  <si>
    <t>Дубровин Артем</t>
  </si>
  <si>
    <t>Дячкина Полина</t>
  </si>
  <si>
    <t>Волос Дмитрий</t>
  </si>
  <si>
    <t>Манушичев Станислав</t>
  </si>
  <si>
    <t>Карпецкая Екатерина</t>
  </si>
  <si>
    <t>Севостьянов Александр</t>
  </si>
  <si>
    <t>Майоров Константин</t>
  </si>
  <si>
    <t>Горбунова Дарья</t>
  </si>
  <si>
    <t>Саблирова Ольга</t>
  </si>
  <si>
    <t>Старых Ольга</t>
  </si>
  <si>
    <t>Москвин Андрей</t>
  </si>
  <si>
    <t>Хорольцева Юлия</t>
  </si>
  <si>
    <t>Ун Синетх</t>
  </si>
  <si>
    <t>Ху Фанлин</t>
  </si>
  <si>
    <t>Цянь Цзинь</t>
  </si>
  <si>
    <t>Логунов Геннадий</t>
  </si>
  <si>
    <t>Фирсова Ирина</t>
  </si>
  <si>
    <t>Поляков Юрий</t>
  </si>
  <si>
    <t>Овчинникова Татьяна</t>
  </si>
  <si>
    <t>Зиняков Дмитрий</t>
  </si>
  <si>
    <t>Каландархонова Любовь</t>
  </si>
  <si>
    <t>Н. Исроилхожа</t>
  </si>
  <si>
    <t>Фарук Асма</t>
  </si>
  <si>
    <t>Зохомбина Кристиан</t>
  </si>
  <si>
    <t>Ндонг Нчама Хосе Мануэль</t>
  </si>
  <si>
    <t>Ваймер Олеся Андреевна</t>
  </si>
  <si>
    <t>Махазака Сулуфунантенаина</t>
  </si>
  <si>
    <t>Алгенем Гассан</t>
  </si>
  <si>
    <t>Игбал Ансароуди Сажжад</t>
  </si>
  <si>
    <t>Уваис Моханнад Муса Акель</t>
  </si>
  <si>
    <t>Салмани Мамагхани Садегх</t>
  </si>
  <si>
    <t>Соммервилле Кадим Ст Елмо</t>
  </si>
  <si>
    <t>Бачурин Егор</t>
  </si>
  <si>
    <t>Высоцкая Анастасия</t>
  </si>
  <si>
    <t>Скоробогатова Ирина Борисовна</t>
  </si>
  <si>
    <t>Волкова Наталья</t>
  </si>
  <si>
    <t>Хуан Биньбинь</t>
  </si>
  <si>
    <t>Улуханян Армине</t>
  </si>
  <si>
    <t>Дунаева Анна</t>
  </si>
  <si>
    <t>Сергеева Марина</t>
  </si>
  <si>
    <t>Мощицкая Юлия</t>
  </si>
  <si>
    <t>Вяткина Татьяна Валерьевна</t>
  </si>
  <si>
    <t>Конбекова Ксения</t>
  </si>
  <si>
    <t>Кошелев Сергей</t>
  </si>
  <si>
    <t>Глущенко Ирина Алексеевна</t>
  </si>
  <si>
    <t>Язневич Елизавета</t>
  </si>
  <si>
    <t>Рюмина Елизавета</t>
  </si>
  <si>
    <t>Котова Елена</t>
  </si>
  <si>
    <t>Бабаян Араик</t>
  </si>
  <si>
    <t>Медведев Александр</t>
  </si>
  <si>
    <t>Кулмирзаев Кыязбек</t>
  </si>
  <si>
    <t>Силичева Нина</t>
  </si>
  <si>
    <t>Тай Жанна Дайчановна</t>
  </si>
  <si>
    <t>Иванов Вадим</t>
  </si>
  <si>
    <t>АНОНИМНО</t>
  </si>
  <si>
    <t>PV</t>
  </si>
  <si>
    <t>Благотворительное пожертвование на лечение котикам</t>
  </si>
  <si>
    <t>Благотворительное пожертвование для кошек</t>
  </si>
  <si>
    <t>Благотворительное пожертвование для приюта в Клину</t>
  </si>
  <si>
    <t>Благотворительное пожертвование приют Клин</t>
  </si>
  <si>
    <t>Благотворительное пожертвование помощь</t>
  </si>
  <si>
    <t>Благотворительное пожертвование для котиков</t>
  </si>
  <si>
    <t>Благотворительное пожертвование помощь бездомным животным</t>
  </si>
  <si>
    <t>Благотворительные пожертвования от фонда "LAPA"</t>
  </si>
  <si>
    <t>Оплата за корм для собак для приюта "Красная сосна"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</si>
</sst>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\ ##0.00"/>
    <numFmt numFmtId="166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Fill="0" applyProtection="0"/>
  </cellStyleXfs>
  <cellXfs count="20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4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4" fillId="3" borderId="3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/>
    <xf numFmtId="0" fontId="0" fillId="0" borderId="0" xfId="0" applyFill="1" applyAlignment="1" applyProtection="1">
      <alignment horizontal="left"/>
    </xf>
    <xf numFmtId="0" fontId="3" fillId="0" borderId="0" xfId="0" applyFont="1" applyFill="1" applyProtection="1"/>
    <xf numFmtId="0" fontId="4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15" fillId="4" borderId="17" xfId="0" applyNumberFormat="1" applyFont="1" applyFill="1" applyBorder="1" applyAlignment="1" applyProtection="1">
      <alignment horizontal="center" vertical="center" wrapText="1"/>
    </xf>
    <xf numFmtId="4" fontId="16" fillId="4" borderId="17" xfId="0" applyNumberFormat="1" applyFont="1" applyFill="1" applyBorder="1" applyAlignment="1" applyProtection="1">
      <alignment horizontal="center" vertical="center" wrapText="1"/>
    </xf>
    <xf numFmtId="0" fontId="16" fillId="4" borderId="17" xfId="0" applyNumberFormat="1" applyFont="1" applyFill="1" applyBorder="1" applyAlignment="1" applyProtection="1">
      <alignment horizontal="left" vertical="center" wrapText="1"/>
    </xf>
    <xf numFmtId="166" fontId="3" fillId="0" borderId="6" xfId="0" applyNumberFormat="1" applyFont="1" applyFill="1" applyBorder="1" applyAlignment="1" applyProtection="1">
      <alignment horizontal="center" vertical="center"/>
    </xf>
    <xf numFmtId="0" fontId="3" fillId="0" borderId="4" xfId="0" applyFont="1" applyBorder="1"/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/>
    </xf>
    <xf numFmtId="0" fontId="15" fillId="4" borderId="17" xfId="0" applyNumberFormat="1" applyFont="1" applyFill="1" applyBorder="1" applyAlignment="1" applyProtection="1">
      <alignment horizontal="left" vertical="center" wrapText="1"/>
    </xf>
    <xf numFmtId="4" fontId="15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4" fontId="3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5" fillId="4" borderId="17" xfId="0" applyNumberFormat="1" applyFont="1" applyFill="1" applyBorder="1" applyAlignment="1" applyProtection="1">
      <alignment horizontal="center" vertical="center" wrapText="1"/>
    </xf>
    <xf numFmtId="166" fontId="15" fillId="4" borderId="17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17" fillId="0" borderId="17" xfId="0" applyNumberFormat="1" applyFont="1" applyFill="1" applyBorder="1" applyAlignment="1" applyProtection="1">
      <alignment horizontal="center" vertical="center" wrapText="1"/>
    </xf>
    <xf numFmtId="4" fontId="11" fillId="0" borderId="17" xfId="0" applyNumberFormat="1" applyFont="1" applyFill="1" applyBorder="1" applyAlignment="1" applyProtection="1">
      <alignment horizontal="center" vertical="center" wrapText="1"/>
    </xf>
    <xf numFmtId="4" fontId="17" fillId="0" borderId="18" xfId="0" applyNumberFormat="1" applyFont="1" applyFill="1" applyBorder="1" applyAlignment="1" applyProtection="1">
      <alignment horizontal="center" vertical="center" wrapText="1"/>
    </xf>
    <xf numFmtId="4" fontId="15" fillId="4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4" fontId="3" fillId="0" borderId="5" xfId="0" applyNumberFormat="1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/>
    </xf>
    <xf numFmtId="0" fontId="0" fillId="0" borderId="0" xfId="0" applyBorder="1"/>
    <xf numFmtId="49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4" fontId="3" fillId="0" borderId="10" xfId="0" applyNumberFormat="1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" fontId="15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166" fontId="15" fillId="4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3" fillId="0" borderId="4" xfId="0" applyFont="1" applyFill="1" applyBorder="1"/>
    <xf numFmtId="166" fontId="15" fillId="4" borderId="18" xfId="0" applyNumberFormat="1" applyFont="1" applyFill="1" applyBorder="1" applyAlignment="1" applyProtection="1">
      <alignment horizontal="center" vertical="center" wrapText="1"/>
    </xf>
    <xf numFmtId="4" fontId="15" fillId="4" borderId="18" xfId="0" applyNumberFormat="1" applyFont="1" applyFill="1" applyBorder="1" applyAlignment="1" applyProtection="1">
      <alignment horizontal="center" vertical="center" wrapText="1"/>
    </xf>
    <xf numFmtId="0" fontId="15" fillId="4" borderId="18" xfId="0" applyNumberFormat="1" applyFont="1" applyFill="1" applyBorder="1" applyAlignment="1" applyProtection="1">
      <alignment horizontal="left" vertical="center" wrapText="1"/>
    </xf>
    <xf numFmtId="166" fontId="15" fillId="4" borderId="20" xfId="0" applyNumberFormat="1" applyFont="1" applyFill="1" applyBorder="1" applyAlignment="1" applyProtection="1">
      <alignment horizontal="center" vertical="center" wrapText="1"/>
    </xf>
    <xf numFmtId="4" fontId="15" fillId="4" borderId="20" xfId="0" applyNumberFormat="1" applyFont="1" applyFill="1" applyBorder="1" applyAlignment="1" applyProtection="1">
      <alignment horizontal="center" vertical="center" wrapText="1"/>
    </xf>
    <xf numFmtId="0" fontId="15" fillId="4" borderId="20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Fill="1" applyBorder="1" applyAlignment="1" applyProtection="1">
      <alignment horizontal="center" vertical="center"/>
    </xf>
    <xf numFmtId="0" fontId="0" fillId="0" borderId="4" xfId="0" applyFill="1" applyBorder="1" applyProtection="1"/>
    <xf numFmtId="14" fontId="15" fillId="4" borderId="18" xfId="0" applyNumberFormat="1" applyFont="1" applyFill="1" applyBorder="1" applyAlignment="1" applyProtection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wrapText="1"/>
    </xf>
    <xf numFmtId="4" fontId="15" fillId="4" borderId="21" xfId="0" applyNumberFormat="1" applyFont="1" applyFill="1" applyBorder="1" applyAlignment="1" applyProtection="1">
      <alignment horizontal="center" vertical="center" wrapText="1"/>
    </xf>
    <xf numFmtId="4" fontId="15" fillId="4" borderId="22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4" fontId="15" fillId="5" borderId="4" xfId="0" applyNumberFormat="1" applyFont="1" applyFill="1" applyBorder="1" applyAlignment="1" applyProtection="1">
      <alignment horizontal="center" vertical="center" wrapText="1"/>
    </xf>
    <xf numFmtId="0" fontId="20" fillId="4" borderId="4" xfId="0" applyNumberFormat="1" applyFont="1" applyFill="1" applyBorder="1" applyAlignment="1" applyProtection="1">
      <alignment horizontal="left" vertical="center" wrapText="1"/>
    </xf>
    <xf numFmtId="14" fontId="3" fillId="5" borderId="4" xfId="0" applyNumberFormat="1" applyFon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3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0" borderId="4" xfId="0" applyFont="1" applyBorder="1"/>
    <xf numFmtId="14" fontId="15" fillId="4" borderId="23" xfId="0" applyNumberFormat="1" applyFont="1" applyFill="1" applyBorder="1" applyAlignment="1" applyProtection="1">
      <alignment horizontal="center" vertical="center" wrapText="1"/>
    </xf>
    <xf numFmtId="4" fontId="17" fillId="0" borderId="23" xfId="0" applyNumberFormat="1" applyFont="1" applyFill="1" applyBorder="1" applyAlignment="1" applyProtection="1">
      <alignment horizontal="center" vertical="center" wrapText="1"/>
    </xf>
    <xf numFmtId="0" fontId="15" fillId="4" borderId="23" xfId="0" applyNumberFormat="1" applyFont="1" applyFill="1" applyBorder="1" applyAlignment="1" applyProtection="1">
      <alignment horizontal="left" vertical="center" wrapText="1"/>
    </xf>
    <xf numFmtId="14" fontId="5" fillId="2" borderId="12" xfId="0" applyNumberFormat="1" applyFont="1" applyFill="1" applyBorder="1" applyAlignment="1" applyProtection="1">
      <alignment horizontal="left" vertical="center"/>
    </xf>
    <xf numFmtId="4" fontId="3" fillId="2" borderId="13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6" fillId="4" borderId="18" xfId="0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4" fontId="4" fillId="2" borderId="13" xfId="0" applyNumberFormat="1" applyFont="1" applyFill="1" applyBorder="1" applyAlignment="1" applyProtection="1">
      <alignment horizontal="center" vertical="center"/>
    </xf>
    <xf numFmtId="0" fontId="6" fillId="2" borderId="14" xfId="0" applyFont="1" applyFill="1" applyBorder="1" applyProtection="1"/>
    <xf numFmtId="4" fontId="21" fillId="4" borderId="17" xfId="0" applyNumberFormat="1" applyFont="1" applyFill="1" applyBorder="1" applyAlignment="1" applyProtection="1">
      <alignment horizontal="center" vertical="center" wrapText="1"/>
    </xf>
    <xf numFmtId="166" fontId="15" fillId="4" borderId="23" xfId="0" applyNumberFormat="1" applyFont="1" applyFill="1" applyBorder="1" applyAlignment="1" applyProtection="1">
      <alignment horizontal="center" vertical="center" wrapText="1"/>
    </xf>
    <xf numFmtId="4" fontId="15" fillId="4" borderId="23" xfId="0" applyNumberFormat="1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4" fontId="16" fillId="4" borderId="18" xfId="0" applyNumberFormat="1" applyFont="1" applyFill="1" applyBorder="1" applyAlignment="1" applyProtection="1">
      <alignment horizontal="center" vertical="center" wrapText="1"/>
    </xf>
    <xf numFmtId="4" fontId="22" fillId="4" borderId="17" xfId="0" applyNumberFormat="1" applyFont="1" applyFill="1" applyBorder="1" applyAlignment="1" applyProtection="1">
      <alignment horizontal="center" vertical="center" wrapText="1"/>
    </xf>
    <xf numFmtId="14" fontId="5" fillId="2" borderId="12" xfId="0" applyNumberFormat="1" applyFont="1" applyFill="1" applyBorder="1" applyAlignment="1" applyProtection="1">
      <alignment vertical="center"/>
    </xf>
    <xf numFmtId="14" fontId="5" fillId="2" borderId="13" xfId="0" applyNumberFormat="1" applyFont="1" applyFill="1" applyBorder="1" applyAlignment="1" applyProtection="1">
      <alignment vertical="center"/>
    </xf>
    <xf numFmtId="14" fontId="5" fillId="2" borderId="14" xfId="0" applyNumberFormat="1" applyFont="1" applyFill="1" applyBorder="1" applyAlignment="1" applyProtection="1">
      <alignment vertical="center"/>
    </xf>
    <xf numFmtId="4" fontId="23" fillId="0" borderId="17" xfId="0" applyNumberFormat="1" applyFont="1" applyFill="1" applyBorder="1" applyAlignment="1" applyProtection="1">
      <alignment horizontal="center" vertical="center" wrapText="1"/>
    </xf>
    <xf numFmtId="14" fontId="15" fillId="0" borderId="17" xfId="0" applyNumberFormat="1" applyFont="1" applyFill="1" applyBorder="1" applyAlignment="1" applyProtection="1">
      <alignment horizontal="center" vertical="center" wrapText="1"/>
    </xf>
    <xf numFmtId="14" fontId="5" fillId="2" borderId="24" xfId="0" applyNumberFormat="1" applyFont="1" applyFill="1" applyBorder="1" applyAlignment="1" applyProtection="1">
      <alignment horizontal="left"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wrapText="1"/>
    </xf>
    <xf numFmtId="0" fontId="16" fillId="4" borderId="19" xfId="0" applyNumberFormat="1" applyFont="1" applyFill="1" applyBorder="1" applyAlignment="1" applyProtection="1">
      <alignment horizontal="center" vertical="center" wrapText="1"/>
    </xf>
    <xf numFmtId="4" fontId="15" fillId="0" borderId="2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5" fillId="0" borderId="17" xfId="0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Protection="1"/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4" fontId="22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Fill="1" applyAlignment="1" applyProtection="1">
      <alignment horizontal="left"/>
    </xf>
    <xf numFmtId="0" fontId="0" fillId="5" borderId="0" xfId="0" applyFill="1" applyProtection="1"/>
    <xf numFmtId="0" fontId="0" fillId="5" borderId="4" xfId="0" applyFill="1" applyBorder="1" applyAlignment="1">
      <alignment horizontal="center"/>
    </xf>
    <xf numFmtId="166" fontId="15" fillId="5" borderId="17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/>
    <xf numFmtId="4" fontId="21" fillId="4" borderId="4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64" fontId="10" fillId="3" borderId="3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14" fontId="4" fillId="2" borderId="12" xfId="0" applyNumberFormat="1" applyFont="1" applyFill="1" applyBorder="1" applyAlignment="1" applyProtection="1">
      <alignment horizontal="left" vertical="center"/>
    </xf>
    <xf numFmtId="14" fontId="4" fillId="2" borderId="13" xfId="0" applyNumberFormat="1" applyFont="1" applyFill="1" applyBorder="1" applyAlignment="1" applyProtection="1">
      <alignment horizontal="left" vertical="center"/>
    </xf>
    <xf numFmtId="14" fontId="4" fillId="2" borderId="14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3" xfId="0" applyNumberFormat="1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4" width="19.42578125" customWidth="1"/>
    <col min="5" max="256" width="8.85546875" customWidth="1"/>
  </cols>
  <sheetData>
    <row r="1" spans="1:3" ht="18.75" x14ac:dyDescent="0.3">
      <c r="B1" s="164" t="s">
        <v>0</v>
      </c>
      <c r="C1" s="164"/>
    </row>
    <row r="2" spans="1:3" ht="18.75" x14ac:dyDescent="0.3">
      <c r="B2" s="164" t="s">
        <v>1</v>
      </c>
      <c r="C2" s="164"/>
    </row>
    <row r="3" spans="1:3" ht="18.75" x14ac:dyDescent="0.3">
      <c r="B3" s="121"/>
      <c r="C3" s="121"/>
    </row>
    <row r="4" spans="1:3" ht="18.75" x14ac:dyDescent="0.3">
      <c r="B4" s="167" t="s">
        <v>2</v>
      </c>
      <c r="C4" s="167"/>
    </row>
    <row r="5" spans="1:3" ht="18.75" x14ac:dyDescent="0.3">
      <c r="B5" s="167" t="s">
        <v>3</v>
      </c>
      <c r="C5" s="167"/>
    </row>
    <row r="6" spans="1:3" ht="18.75" x14ac:dyDescent="0.25">
      <c r="B6" s="168" t="s">
        <v>4</v>
      </c>
      <c r="C6" s="168"/>
    </row>
    <row r="7" spans="1:3" ht="15" customHeight="1" x14ac:dyDescent="0.25">
      <c r="B7" s="123"/>
      <c r="C7" s="123"/>
    </row>
    <row r="9" spans="1:3" x14ac:dyDescent="0.25">
      <c r="A9" s="165" t="s">
        <v>5</v>
      </c>
      <c r="B9" s="166"/>
      <c r="C9" s="25">
        <v>4016196.86</v>
      </c>
    </row>
    <row r="10" spans="1:3" x14ac:dyDescent="0.25">
      <c r="C10" s="26"/>
    </row>
    <row r="11" spans="1:3" x14ac:dyDescent="0.25">
      <c r="A11" s="165" t="s">
        <v>6</v>
      </c>
      <c r="B11" s="166"/>
      <c r="C11" s="109">
        <f>SUM(C12:C17)</f>
        <v>1549541.871</v>
      </c>
    </row>
    <row r="12" spans="1:3" x14ac:dyDescent="0.25">
      <c r="A12" s="169" t="s">
        <v>7</v>
      </c>
      <c r="B12" s="170"/>
      <c r="C12" s="27">
        <f>CloudPayments!C295</f>
        <v>244838.00700000001</v>
      </c>
    </row>
    <row r="13" spans="1:3" x14ac:dyDescent="0.25">
      <c r="A13" s="169" t="s">
        <v>8</v>
      </c>
      <c r="B13" s="170"/>
      <c r="C13" s="27">
        <f>PayPal!D18</f>
        <v>5125.88</v>
      </c>
    </row>
    <row r="14" spans="1:3" x14ac:dyDescent="0.25">
      <c r="A14" s="169" t="s">
        <v>9</v>
      </c>
      <c r="B14" s="170"/>
      <c r="C14" s="27">
        <f>Yandex!C14</f>
        <v>871.88400000000001</v>
      </c>
    </row>
    <row r="15" spans="1:3" x14ac:dyDescent="0.25">
      <c r="A15" s="169" t="s">
        <v>10</v>
      </c>
      <c r="B15" s="170"/>
      <c r="C15" s="27">
        <f>Qiwi!C36</f>
        <v>1368.95</v>
      </c>
    </row>
    <row r="16" spans="1:3" x14ac:dyDescent="0.25">
      <c r="A16" s="119" t="s">
        <v>11</v>
      </c>
      <c r="B16" s="120"/>
      <c r="C16" s="27">
        <f>Смс!C61</f>
        <v>10226.56</v>
      </c>
    </row>
    <row r="17" spans="1:5" x14ac:dyDescent="0.25">
      <c r="A17" s="15" t="s">
        <v>12</v>
      </c>
      <c r="B17" s="15"/>
      <c r="C17" s="27">
        <f>СБ!B169</f>
        <v>1287110.5900000001</v>
      </c>
    </row>
    <row r="18" spans="1:5" x14ac:dyDescent="0.25">
      <c r="A18" s="19"/>
      <c r="B18" s="19"/>
      <c r="C18" s="28"/>
      <c r="D18" s="73"/>
    </row>
    <row r="19" spans="1:5" x14ac:dyDescent="0.25">
      <c r="A19" s="165" t="s">
        <v>13</v>
      </c>
      <c r="B19" s="166"/>
      <c r="C19" s="25">
        <f>SUM(C20:C27)</f>
        <v>1335656.76</v>
      </c>
    </row>
    <row r="20" spans="1:5" x14ac:dyDescent="0.25">
      <c r="A20" s="16" t="s">
        <v>14</v>
      </c>
      <c r="B20" s="17"/>
      <c r="C20" s="29">
        <f>Расходы!B16</f>
        <v>146181.52000000002</v>
      </c>
    </row>
    <row r="21" spans="1:5" x14ac:dyDescent="0.25">
      <c r="A21" s="15" t="s">
        <v>15</v>
      </c>
      <c r="B21" s="18"/>
      <c r="C21" s="30">
        <f>Расходы!B30</f>
        <v>40293.1</v>
      </c>
    </row>
    <row r="22" spans="1:5" x14ac:dyDescent="0.25">
      <c r="A22" s="15" t="s">
        <v>16</v>
      </c>
      <c r="B22" s="18"/>
      <c r="C22" s="30">
        <f>Расходы!B63</f>
        <v>187932</v>
      </c>
    </row>
    <row r="23" spans="1:5" ht="30" customHeight="1" x14ac:dyDescent="0.25">
      <c r="A23" s="171" t="s">
        <v>17</v>
      </c>
      <c r="B23" s="172"/>
      <c r="C23" s="30">
        <f>Расходы!B86</f>
        <v>216923</v>
      </c>
    </row>
    <row r="24" spans="1:5" x14ac:dyDescent="0.25">
      <c r="A24" s="15" t="s">
        <v>18</v>
      </c>
      <c r="B24" s="18"/>
      <c r="C24" s="30">
        <f>Расходы!B99</f>
        <v>180731</v>
      </c>
    </row>
    <row r="25" spans="1:5" ht="30" customHeight="1" x14ac:dyDescent="0.25">
      <c r="A25" s="171" t="s">
        <v>19</v>
      </c>
      <c r="B25" s="172"/>
      <c r="C25" s="30">
        <f>Расходы!B110</f>
        <v>231005.14</v>
      </c>
    </row>
    <row r="26" spans="1:5" x14ac:dyDescent="0.25">
      <c r="A26" s="119" t="s">
        <v>20</v>
      </c>
      <c r="B26" s="122"/>
      <c r="C26" s="30">
        <f>Расходы!B114</f>
        <v>152654</v>
      </c>
    </row>
    <row r="27" spans="1:5" x14ac:dyDescent="0.25">
      <c r="A27" s="15" t="s">
        <v>21</v>
      </c>
      <c r="B27" s="18"/>
      <c r="C27" s="30">
        <f>Расходы!B123</f>
        <v>179937</v>
      </c>
    </row>
    <row r="28" spans="1:5" x14ac:dyDescent="0.25">
      <c r="C28" s="26"/>
    </row>
    <row r="29" spans="1:5" ht="15" customHeight="1" x14ac:dyDescent="0.25">
      <c r="A29" s="165" t="s">
        <v>22</v>
      </c>
      <c r="B29" s="166"/>
      <c r="C29" s="25">
        <f>C9+C11-C19</f>
        <v>4230081.9709999999</v>
      </c>
      <c r="D29" s="32"/>
      <c r="E29" s="41"/>
    </row>
    <row r="30" spans="1:5" x14ac:dyDescent="0.25">
      <c r="A30" s="46" t="s">
        <v>23</v>
      </c>
      <c r="B30" s="47"/>
      <c r="C30" s="163">
        <v>1107947</v>
      </c>
      <c r="D30" s="32"/>
      <c r="E30" s="41"/>
    </row>
    <row r="31" spans="1:5" x14ac:dyDescent="0.25">
      <c r="C31" s="45"/>
      <c r="D31" s="87"/>
      <c r="E31" s="41"/>
    </row>
    <row r="32" spans="1:5" x14ac:dyDescent="0.25">
      <c r="D32" s="32"/>
      <c r="E32" s="151"/>
    </row>
    <row r="33" spans="3:5" x14ac:dyDescent="0.25">
      <c r="C33" s="45"/>
      <c r="D33" s="32"/>
      <c r="E33" s="41"/>
    </row>
    <row r="35" spans="3:5" x14ac:dyDescent="0.25">
      <c r="C35" s="48"/>
    </row>
  </sheetData>
  <sheetProtection formatCells="0" formatColumns="0" formatRows="0" insertColumns="0" insertRows="0" insertHyperlinks="0" deleteColumns="0" deleteRows="0" sort="0" autoFilter="0" pivotTables="0"/>
  <mergeCells count="15">
    <mergeCell ref="A29:B29"/>
    <mergeCell ref="A11:B11"/>
    <mergeCell ref="A14:B14"/>
    <mergeCell ref="B5:C5"/>
    <mergeCell ref="A15:B15"/>
    <mergeCell ref="A12:B12"/>
    <mergeCell ref="A23:B23"/>
    <mergeCell ref="A25:B25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25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31.42578125" customWidth="1"/>
    <col min="4" max="256" width="8.85546875" customWidth="1"/>
  </cols>
  <sheetData>
    <row r="1" spans="1:3" ht="18.75" x14ac:dyDescent="0.3">
      <c r="B1" s="164" t="s">
        <v>0</v>
      </c>
      <c r="C1" s="164"/>
    </row>
    <row r="2" spans="1:3" ht="18.75" x14ac:dyDescent="0.3">
      <c r="B2" s="164" t="s">
        <v>1</v>
      </c>
      <c r="C2" s="164"/>
    </row>
    <row r="3" spans="1:3" ht="18.75" x14ac:dyDescent="0.3">
      <c r="B3" s="167"/>
      <c r="C3" s="167"/>
    </row>
    <row r="4" spans="1:3" ht="18.75" x14ac:dyDescent="0.3">
      <c r="A4" s="1" t="s">
        <v>24</v>
      </c>
      <c r="B4" s="167" t="s">
        <v>25</v>
      </c>
      <c r="C4" s="167"/>
    </row>
    <row r="5" spans="1:3" ht="18.75" x14ac:dyDescent="0.25">
      <c r="B5" s="168" t="s">
        <v>4</v>
      </c>
      <c r="C5" s="168"/>
    </row>
    <row r="6" spans="1:3" ht="15.75" x14ac:dyDescent="0.25">
      <c r="B6" s="3"/>
      <c r="C6" s="4"/>
    </row>
    <row r="8" spans="1:3" x14ac:dyDescent="0.25">
      <c r="A8" s="110" t="s">
        <v>26</v>
      </c>
      <c r="B8" s="8" t="s">
        <v>27</v>
      </c>
      <c r="C8" s="111" t="s">
        <v>28</v>
      </c>
    </row>
    <row r="9" spans="1:3" ht="8.25" customHeight="1" x14ac:dyDescent="0.25">
      <c r="A9" s="173"/>
      <c r="B9" s="174"/>
      <c r="C9" s="175"/>
    </row>
    <row r="10" spans="1:3" x14ac:dyDescent="0.25">
      <c r="A10" s="9" t="s">
        <v>14</v>
      </c>
      <c r="B10" s="10"/>
      <c r="C10" s="11"/>
    </row>
    <row r="11" spans="1:3" ht="15" customHeight="1" x14ac:dyDescent="0.25">
      <c r="A11" s="92">
        <v>43508</v>
      </c>
      <c r="B11" s="51">
        <v>14939</v>
      </c>
      <c r="C11" s="61" t="s">
        <v>29</v>
      </c>
    </row>
    <row r="12" spans="1:3" ht="15" customHeight="1" x14ac:dyDescent="0.25">
      <c r="A12" s="92">
        <v>43508</v>
      </c>
      <c r="B12" s="51">
        <v>68630</v>
      </c>
      <c r="C12" s="61" t="s">
        <v>30</v>
      </c>
    </row>
    <row r="13" spans="1:3" ht="15" customHeight="1" x14ac:dyDescent="0.25">
      <c r="A13" s="92">
        <v>43509</v>
      </c>
      <c r="B13" s="51">
        <v>19647</v>
      </c>
      <c r="C13" s="61" t="s">
        <v>635</v>
      </c>
    </row>
    <row r="14" spans="1:3" ht="15" customHeight="1" x14ac:dyDescent="0.25">
      <c r="A14" s="89">
        <v>43510</v>
      </c>
      <c r="B14" s="90">
        <v>6172.52</v>
      </c>
      <c r="C14" s="91" t="s">
        <v>31</v>
      </c>
    </row>
    <row r="15" spans="1:3" ht="15" customHeight="1" x14ac:dyDescent="0.25">
      <c r="A15" s="131">
        <v>43516</v>
      </c>
      <c r="B15" s="132">
        <v>36793</v>
      </c>
      <c r="C15" s="115" t="s">
        <v>32</v>
      </c>
    </row>
    <row r="16" spans="1:3" ht="15" customHeight="1" x14ac:dyDescent="0.25">
      <c r="A16" s="67" t="s">
        <v>33</v>
      </c>
      <c r="B16" s="130">
        <f>SUM(B11:B15)</f>
        <v>146181.52000000002</v>
      </c>
      <c r="C16" s="61"/>
    </row>
    <row r="17" spans="1:3" x14ac:dyDescent="0.25">
      <c r="A17" s="133" t="s">
        <v>15</v>
      </c>
      <c r="B17" s="134"/>
      <c r="C17" s="135"/>
    </row>
    <row r="18" spans="1:3" x14ac:dyDescent="0.25">
      <c r="A18" s="67">
        <v>43497</v>
      </c>
      <c r="B18" s="51">
        <v>1317.5</v>
      </c>
      <c r="C18" s="61" t="s">
        <v>34</v>
      </c>
    </row>
    <row r="19" spans="1:3" x14ac:dyDescent="0.25">
      <c r="A19" s="67">
        <v>43497</v>
      </c>
      <c r="B19" s="51">
        <v>2750</v>
      </c>
      <c r="C19" s="61" t="s">
        <v>35</v>
      </c>
    </row>
    <row r="20" spans="1:3" x14ac:dyDescent="0.25">
      <c r="A20" s="67">
        <v>43500</v>
      </c>
      <c r="B20" s="51">
        <v>3900</v>
      </c>
      <c r="C20" s="61" t="s">
        <v>36</v>
      </c>
    </row>
    <row r="21" spans="1:3" x14ac:dyDescent="0.25">
      <c r="A21" s="67">
        <v>43501</v>
      </c>
      <c r="B21" s="51">
        <v>9586</v>
      </c>
      <c r="C21" s="61" t="s">
        <v>37</v>
      </c>
    </row>
    <row r="22" spans="1:3" x14ac:dyDescent="0.25">
      <c r="A22" s="67">
        <v>43504</v>
      </c>
      <c r="B22" s="51">
        <v>2992</v>
      </c>
      <c r="C22" s="61" t="s">
        <v>38</v>
      </c>
    </row>
    <row r="23" spans="1:3" x14ac:dyDescent="0.25">
      <c r="A23" s="159">
        <v>43509</v>
      </c>
      <c r="B23" s="62">
        <v>1880</v>
      </c>
      <c r="C23" s="150" t="s">
        <v>45</v>
      </c>
    </row>
    <row r="24" spans="1:3" x14ac:dyDescent="0.25">
      <c r="A24" s="67">
        <v>43514</v>
      </c>
      <c r="B24" s="51">
        <v>1520</v>
      </c>
      <c r="C24" s="61" t="s">
        <v>39</v>
      </c>
    </row>
    <row r="25" spans="1:3" x14ac:dyDescent="0.25">
      <c r="A25" s="67">
        <v>43515</v>
      </c>
      <c r="B25" s="51">
        <v>3957.6</v>
      </c>
      <c r="C25" s="61" t="s">
        <v>40</v>
      </c>
    </row>
    <row r="26" spans="1:3" x14ac:dyDescent="0.25">
      <c r="A26" s="67">
        <v>43521</v>
      </c>
      <c r="B26" s="51">
        <v>1190</v>
      </c>
      <c r="C26" s="61" t="s">
        <v>41</v>
      </c>
    </row>
    <row r="27" spans="1:3" x14ac:dyDescent="0.25">
      <c r="A27" s="67">
        <v>43522</v>
      </c>
      <c r="B27" s="51">
        <v>8800</v>
      </c>
      <c r="C27" s="61" t="s">
        <v>42</v>
      </c>
    </row>
    <row r="28" spans="1:3" x14ac:dyDescent="0.25">
      <c r="A28" s="67">
        <v>43523</v>
      </c>
      <c r="B28" s="51">
        <v>1200</v>
      </c>
      <c r="C28" s="61" t="s">
        <v>43</v>
      </c>
    </row>
    <row r="29" spans="1:3" ht="15" customHeight="1" x14ac:dyDescent="0.25">
      <c r="A29" s="89">
        <v>43523</v>
      </c>
      <c r="B29" s="90">
        <v>1200</v>
      </c>
      <c r="C29" s="91" t="s">
        <v>44</v>
      </c>
    </row>
    <row r="30" spans="1:3" x14ac:dyDescent="0.25">
      <c r="A30" s="84" t="s">
        <v>33</v>
      </c>
      <c r="B30" s="161">
        <f>SUM(B18:B29)</f>
        <v>40293.1</v>
      </c>
      <c r="C30" s="153"/>
    </row>
    <row r="31" spans="1:3" x14ac:dyDescent="0.25">
      <c r="A31" s="12" t="s">
        <v>16</v>
      </c>
      <c r="B31" s="13"/>
      <c r="C31" s="14"/>
    </row>
    <row r="32" spans="1:3" x14ac:dyDescent="0.25">
      <c r="A32" s="67">
        <v>43497</v>
      </c>
      <c r="B32" s="51">
        <v>1750</v>
      </c>
      <c r="C32" s="61" t="s">
        <v>46</v>
      </c>
    </row>
    <row r="33" spans="1:3" x14ac:dyDescent="0.25">
      <c r="A33" s="67">
        <v>43497</v>
      </c>
      <c r="B33" s="51">
        <v>5000</v>
      </c>
      <c r="C33" s="61" t="s">
        <v>47</v>
      </c>
    </row>
    <row r="34" spans="1:3" x14ac:dyDescent="0.25">
      <c r="A34" s="67">
        <v>43500</v>
      </c>
      <c r="B34" s="51">
        <v>1500</v>
      </c>
      <c r="C34" s="61" t="s">
        <v>48</v>
      </c>
    </row>
    <row r="35" spans="1:3" x14ac:dyDescent="0.25">
      <c r="A35" s="67">
        <v>43500</v>
      </c>
      <c r="B35" s="51">
        <v>2000</v>
      </c>
      <c r="C35" s="61" t="s">
        <v>49</v>
      </c>
    </row>
    <row r="36" spans="1:3" x14ac:dyDescent="0.25">
      <c r="A36" s="67">
        <v>43500</v>
      </c>
      <c r="B36" s="51">
        <v>5100</v>
      </c>
      <c r="C36" s="61" t="s">
        <v>50</v>
      </c>
    </row>
    <row r="37" spans="1:3" x14ac:dyDescent="0.25">
      <c r="A37" s="67">
        <v>43500</v>
      </c>
      <c r="B37" s="51">
        <v>22500</v>
      </c>
      <c r="C37" s="61" t="s">
        <v>51</v>
      </c>
    </row>
    <row r="38" spans="1:3" x14ac:dyDescent="0.25">
      <c r="A38" s="67">
        <v>43501</v>
      </c>
      <c r="B38" s="51">
        <v>3000</v>
      </c>
      <c r="C38" s="61" t="s">
        <v>52</v>
      </c>
    </row>
    <row r="39" spans="1:3" x14ac:dyDescent="0.25">
      <c r="A39" s="67">
        <v>43502</v>
      </c>
      <c r="B39" s="51">
        <v>4500</v>
      </c>
      <c r="C39" s="61" t="s">
        <v>53</v>
      </c>
    </row>
    <row r="40" spans="1:3" x14ac:dyDescent="0.25">
      <c r="A40" s="67">
        <v>43502</v>
      </c>
      <c r="B40" s="51">
        <v>8000</v>
      </c>
      <c r="C40" s="61" t="s">
        <v>518</v>
      </c>
    </row>
    <row r="41" spans="1:3" x14ac:dyDescent="0.25">
      <c r="A41" s="67">
        <v>43503</v>
      </c>
      <c r="B41" s="51">
        <v>8817</v>
      </c>
      <c r="C41" s="61" t="s">
        <v>54</v>
      </c>
    </row>
    <row r="42" spans="1:3" x14ac:dyDescent="0.25">
      <c r="A42" s="67">
        <v>43504</v>
      </c>
      <c r="B42" s="51">
        <v>1000</v>
      </c>
      <c r="C42" s="61" t="s">
        <v>55</v>
      </c>
    </row>
    <row r="43" spans="1:3" x14ac:dyDescent="0.25">
      <c r="A43" s="89">
        <v>43504</v>
      </c>
      <c r="B43" s="90">
        <v>2500</v>
      </c>
      <c r="C43" s="91" t="s">
        <v>56</v>
      </c>
    </row>
    <row r="44" spans="1:3" x14ac:dyDescent="0.25">
      <c r="A44" s="84">
        <v>43504</v>
      </c>
      <c r="B44" s="95">
        <v>4300</v>
      </c>
      <c r="C44" s="96" t="s">
        <v>57</v>
      </c>
    </row>
    <row r="45" spans="1:3" x14ac:dyDescent="0.25">
      <c r="A45" s="84">
        <v>43504</v>
      </c>
      <c r="B45" s="82">
        <v>4400</v>
      </c>
      <c r="C45" s="125" t="s">
        <v>58</v>
      </c>
    </row>
    <row r="46" spans="1:3" x14ac:dyDescent="0.25">
      <c r="A46" s="92">
        <v>43508</v>
      </c>
      <c r="B46" s="93">
        <v>5000</v>
      </c>
      <c r="C46" s="94" t="s">
        <v>59</v>
      </c>
    </row>
    <row r="47" spans="1:3" x14ac:dyDescent="0.25">
      <c r="A47" s="92">
        <v>43508</v>
      </c>
      <c r="B47" s="51">
        <v>7500</v>
      </c>
      <c r="C47" s="61" t="s">
        <v>60</v>
      </c>
    </row>
    <row r="48" spans="1:3" x14ac:dyDescent="0.25">
      <c r="A48" s="92">
        <v>43509</v>
      </c>
      <c r="B48" s="51">
        <v>1000</v>
      </c>
      <c r="C48" s="61" t="s">
        <v>61</v>
      </c>
    </row>
    <row r="49" spans="1:3" x14ac:dyDescent="0.25">
      <c r="A49" s="92">
        <v>43509</v>
      </c>
      <c r="B49" s="51">
        <v>2500</v>
      </c>
      <c r="C49" s="155" t="s">
        <v>519</v>
      </c>
    </row>
    <row r="50" spans="1:3" x14ac:dyDescent="0.25">
      <c r="A50" s="67">
        <v>43510</v>
      </c>
      <c r="B50" s="51">
        <v>4200</v>
      </c>
      <c r="C50" s="155" t="s">
        <v>520</v>
      </c>
    </row>
    <row r="51" spans="1:3" ht="15" customHeight="1" x14ac:dyDescent="0.25">
      <c r="A51" s="67">
        <v>43510</v>
      </c>
      <c r="B51" s="51">
        <v>5200</v>
      </c>
      <c r="C51" s="61" t="s">
        <v>62</v>
      </c>
    </row>
    <row r="52" spans="1:3" x14ac:dyDescent="0.25">
      <c r="A52" s="67">
        <v>43510</v>
      </c>
      <c r="B52" s="51">
        <v>6000</v>
      </c>
      <c r="C52" s="61" t="s">
        <v>63</v>
      </c>
    </row>
    <row r="53" spans="1:3" x14ac:dyDescent="0.25">
      <c r="A53" s="67">
        <v>43515</v>
      </c>
      <c r="B53" s="51">
        <v>1500</v>
      </c>
      <c r="C53" s="61" t="s">
        <v>64</v>
      </c>
    </row>
    <row r="54" spans="1:3" x14ac:dyDescent="0.25">
      <c r="A54" s="67">
        <v>43516</v>
      </c>
      <c r="B54" s="51">
        <v>2000</v>
      </c>
      <c r="C54" s="61" t="s">
        <v>65</v>
      </c>
    </row>
    <row r="55" spans="1:3" x14ac:dyDescent="0.25">
      <c r="A55" s="67">
        <v>43516</v>
      </c>
      <c r="B55" s="51">
        <v>3000</v>
      </c>
      <c r="C55" s="61" t="s">
        <v>66</v>
      </c>
    </row>
    <row r="56" spans="1:3" x14ac:dyDescent="0.25">
      <c r="A56" s="67">
        <v>43516</v>
      </c>
      <c r="B56" s="51">
        <v>6100</v>
      </c>
      <c r="C56" s="155" t="s">
        <v>521</v>
      </c>
    </row>
    <row r="57" spans="1:3" x14ac:dyDescent="0.25">
      <c r="A57" s="67">
        <v>43518</v>
      </c>
      <c r="B57" s="51">
        <v>1610</v>
      </c>
      <c r="C57" s="61" t="s">
        <v>67</v>
      </c>
    </row>
    <row r="58" spans="1:3" x14ac:dyDescent="0.25">
      <c r="A58" s="67">
        <v>43518</v>
      </c>
      <c r="B58" s="51">
        <v>24000</v>
      </c>
      <c r="C58" s="61" t="s">
        <v>68</v>
      </c>
    </row>
    <row r="59" spans="1:3" x14ac:dyDescent="0.25">
      <c r="A59" s="67">
        <v>43518</v>
      </c>
      <c r="B59" s="51">
        <v>28800</v>
      </c>
      <c r="C59" s="61" t="s">
        <v>69</v>
      </c>
    </row>
    <row r="60" spans="1:3" x14ac:dyDescent="0.25">
      <c r="A60" s="67">
        <v>43524</v>
      </c>
      <c r="B60" s="51">
        <v>2700</v>
      </c>
      <c r="C60" s="61" t="s">
        <v>70</v>
      </c>
    </row>
    <row r="61" spans="1:3" x14ac:dyDescent="0.25">
      <c r="A61" s="67">
        <v>43524</v>
      </c>
      <c r="B61" s="51">
        <v>3955</v>
      </c>
      <c r="C61" s="61" t="s">
        <v>71</v>
      </c>
    </row>
    <row r="62" spans="1:3" ht="30" customHeight="1" x14ac:dyDescent="0.25">
      <c r="A62" s="89">
        <v>43524</v>
      </c>
      <c r="B62" s="90">
        <v>8500</v>
      </c>
      <c r="C62" s="91" t="s">
        <v>72</v>
      </c>
    </row>
    <row r="63" spans="1:3" x14ac:dyDescent="0.25">
      <c r="A63" s="67" t="s">
        <v>33</v>
      </c>
      <c r="B63" s="130">
        <f>SUM(B32:B62)</f>
        <v>187932</v>
      </c>
      <c r="C63" s="61"/>
    </row>
    <row r="64" spans="1:3" x14ac:dyDescent="0.25">
      <c r="A64" s="133" t="s">
        <v>17</v>
      </c>
      <c r="B64" s="136"/>
      <c r="C64" s="135"/>
    </row>
    <row r="65" spans="1:3" x14ac:dyDescent="0.25">
      <c r="A65" s="67">
        <v>43497</v>
      </c>
      <c r="B65" s="51">
        <v>6837</v>
      </c>
      <c r="C65" s="61" t="s">
        <v>73</v>
      </c>
    </row>
    <row r="66" spans="1:3" x14ac:dyDescent="0.25">
      <c r="A66" s="67">
        <v>43500</v>
      </c>
      <c r="B66" s="51">
        <v>4500</v>
      </c>
      <c r="C66" s="61" t="s">
        <v>74</v>
      </c>
    </row>
    <row r="67" spans="1:3" x14ac:dyDescent="0.25">
      <c r="A67" s="67">
        <v>43500</v>
      </c>
      <c r="B67" s="51">
        <v>4500</v>
      </c>
      <c r="C67" s="61" t="s">
        <v>75</v>
      </c>
    </row>
    <row r="68" spans="1:3" x14ac:dyDescent="0.25">
      <c r="A68" s="67">
        <v>43501</v>
      </c>
      <c r="B68" s="51">
        <v>2500</v>
      </c>
      <c r="C68" s="61" t="s">
        <v>76</v>
      </c>
    </row>
    <row r="69" spans="1:3" x14ac:dyDescent="0.25">
      <c r="A69" s="67">
        <v>43503</v>
      </c>
      <c r="B69" s="51">
        <v>2100</v>
      </c>
      <c r="C69" s="61" t="s">
        <v>77</v>
      </c>
    </row>
    <row r="70" spans="1:3" x14ac:dyDescent="0.25">
      <c r="A70" s="67">
        <v>43503</v>
      </c>
      <c r="B70" s="51">
        <v>4200</v>
      </c>
      <c r="C70" s="61" t="s">
        <v>78</v>
      </c>
    </row>
    <row r="71" spans="1:3" x14ac:dyDescent="0.25">
      <c r="A71" s="67">
        <v>43503</v>
      </c>
      <c r="B71" s="51">
        <v>4300</v>
      </c>
      <c r="C71" s="61" t="s">
        <v>79</v>
      </c>
    </row>
    <row r="72" spans="1:3" x14ac:dyDescent="0.25">
      <c r="A72" s="67">
        <v>43504</v>
      </c>
      <c r="B72" s="51">
        <v>2300</v>
      </c>
      <c r="C72" s="61" t="s">
        <v>80</v>
      </c>
    </row>
    <row r="73" spans="1:3" x14ac:dyDescent="0.25">
      <c r="A73" s="67">
        <v>43504</v>
      </c>
      <c r="B73" s="51">
        <v>4600</v>
      </c>
      <c r="C73" s="61" t="s">
        <v>81</v>
      </c>
    </row>
    <row r="74" spans="1:3" x14ac:dyDescent="0.25">
      <c r="A74" s="67">
        <v>43504</v>
      </c>
      <c r="B74" s="51">
        <v>21000</v>
      </c>
      <c r="C74" s="61" t="s">
        <v>82</v>
      </c>
    </row>
    <row r="75" spans="1:3" x14ac:dyDescent="0.25">
      <c r="A75" s="67">
        <v>43508</v>
      </c>
      <c r="B75" s="51">
        <v>2500</v>
      </c>
      <c r="C75" s="61" t="s">
        <v>83</v>
      </c>
    </row>
    <row r="76" spans="1:3" ht="15" customHeight="1" x14ac:dyDescent="0.25">
      <c r="A76" s="67">
        <v>43508</v>
      </c>
      <c r="B76" s="51">
        <v>2600</v>
      </c>
      <c r="C76" s="61" t="s">
        <v>84</v>
      </c>
    </row>
    <row r="77" spans="1:3" x14ac:dyDescent="0.25">
      <c r="A77" s="67">
        <v>43509</v>
      </c>
      <c r="B77" s="51">
        <v>6000</v>
      </c>
      <c r="C77" s="61" t="s">
        <v>85</v>
      </c>
    </row>
    <row r="78" spans="1:3" x14ac:dyDescent="0.25">
      <c r="A78" s="67">
        <v>43509</v>
      </c>
      <c r="B78" s="51">
        <v>9000</v>
      </c>
      <c r="C78" s="61" t="s">
        <v>86</v>
      </c>
    </row>
    <row r="79" spans="1:3" x14ac:dyDescent="0.25">
      <c r="A79" s="67">
        <v>43515</v>
      </c>
      <c r="B79" s="51">
        <v>9000</v>
      </c>
      <c r="C79" s="61" t="s">
        <v>87</v>
      </c>
    </row>
    <row r="80" spans="1:3" x14ac:dyDescent="0.25">
      <c r="A80" s="67">
        <v>43516</v>
      </c>
      <c r="B80" s="51">
        <v>6000</v>
      </c>
      <c r="C80" s="61" t="s">
        <v>88</v>
      </c>
    </row>
    <row r="81" spans="1:4" x14ac:dyDescent="0.25">
      <c r="A81" s="67">
        <v>43516</v>
      </c>
      <c r="B81" s="51">
        <v>2600</v>
      </c>
      <c r="C81" s="61" t="s">
        <v>89</v>
      </c>
    </row>
    <row r="82" spans="1:4" x14ac:dyDescent="0.25">
      <c r="A82" s="67">
        <v>43516</v>
      </c>
      <c r="B82" s="51">
        <v>2600</v>
      </c>
      <c r="C82" s="61" t="s">
        <v>90</v>
      </c>
    </row>
    <row r="83" spans="1:4" x14ac:dyDescent="0.25">
      <c r="A83" s="67">
        <v>43524</v>
      </c>
      <c r="B83" s="51">
        <v>8000</v>
      </c>
      <c r="C83" s="61" t="s">
        <v>91</v>
      </c>
    </row>
    <row r="84" spans="1:4" x14ac:dyDescent="0.25">
      <c r="A84" s="67" t="s">
        <v>92</v>
      </c>
      <c r="B84" s="51">
        <v>80910</v>
      </c>
      <c r="C84" s="53" t="s">
        <v>93</v>
      </c>
    </row>
    <row r="85" spans="1:4" x14ac:dyDescent="0.25">
      <c r="A85" s="89" t="s">
        <v>92</v>
      </c>
      <c r="B85" s="137">
        <v>30876</v>
      </c>
      <c r="C85" s="126" t="s">
        <v>94</v>
      </c>
    </row>
    <row r="86" spans="1:4" x14ac:dyDescent="0.25">
      <c r="A86" s="67" t="s">
        <v>33</v>
      </c>
      <c r="B86" s="138">
        <f>SUM(B65:B85)</f>
        <v>216923</v>
      </c>
      <c r="C86" s="53"/>
    </row>
    <row r="87" spans="1:4" x14ac:dyDescent="0.25">
      <c r="A87" s="116" t="s">
        <v>95</v>
      </c>
      <c r="B87" s="117"/>
      <c r="C87" s="118"/>
    </row>
    <row r="88" spans="1:4" s="40" customFormat="1" x14ac:dyDescent="0.25">
      <c r="A88" s="67">
        <v>43497</v>
      </c>
      <c r="B88" s="51">
        <v>7000</v>
      </c>
      <c r="C88" s="61" t="s">
        <v>96</v>
      </c>
    </row>
    <row r="89" spans="1:4" s="40" customFormat="1" x14ac:dyDescent="0.25">
      <c r="A89" s="67">
        <v>43504</v>
      </c>
      <c r="B89" s="51">
        <v>2064</v>
      </c>
      <c r="C89" s="61" t="s">
        <v>97</v>
      </c>
    </row>
    <row r="90" spans="1:4" s="40" customFormat="1" x14ac:dyDescent="0.25">
      <c r="A90" s="67">
        <v>43507</v>
      </c>
      <c r="B90" s="51">
        <v>6400</v>
      </c>
      <c r="C90" s="155" t="s">
        <v>516</v>
      </c>
    </row>
    <row r="91" spans="1:4" s="40" customFormat="1" x14ac:dyDescent="0.25">
      <c r="A91" s="67">
        <v>43511</v>
      </c>
      <c r="B91" s="51">
        <v>3449</v>
      </c>
      <c r="C91" s="61" t="s">
        <v>98</v>
      </c>
    </row>
    <row r="92" spans="1:4" s="40" customFormat="1" x14ac:dyDescent="0.25">
      <c r="A92" s="84">
        <v>43514</v>
      </c>
      <c r="B92" s="85">
        <v>2500</v>
      </c>
      <c r="C92" s="125" t="s">
        <v>99</v>
      </c>
    </row>
    <row r="93" spans="1:4" s="40" customFormat="1" x14ac:dyDescent="0.25">
      <c r="A93" s="84">
        <v>43514</v>
      </c>
      <c r="B93" s="85">
        <v>56600</v>
      </c>
      <c r="C93" s="125" t="s">
        <v>100</v>
      </c>
    </row>
    <row r="94" spans="1:4" s="40" customFormat="1" x14ac:dyDescent="0.25">
      <c r="A94" s="84">
        <v>43515</v>
      </c>
      <c r="B94" s="85">
        <v>17956</v>
      </c>
      <c r="C94" s="102" t="s">
        <v>517</v>
      </c>
      <c r="D94" s="156"/>
    </row>
    <row r="95" spans="1:4" s="40" customFormat="1" x14ac:dyDescent="0.25">
      <c r="A95" s="84">
        <v>43516</v>
      </c>
      <c r="B95" s="85">
        <v>8500</v>
      </c>
      <c r="C95" s="125" t="s">
        <v>101</v>
      </c>
    </row>
    <row r="96" spans="1:4" s="40" customFormat="1" x14ac:dyDescent="0.25">
      <c r="A96" s="131">
        <v>43522</v>
      </c>
      <c r="B96" s="114">
        <v>8950</v>
      </c>
      <c r="C96" s="115" t="s">
        <v>102</v>
      </c>
    </row>
    <row r="97" spans="1:4" s="40" customFormat="1" x14ac:dyDescent="0.25">
      <c r="A97" s="67" t="s">
        <v>92</v>
      </c>
      <c r="B97" s="69">
        <v>48720</v>
      </c>
      <c r="C97" s="61" t="s">
        <v>103</v>
      </c>
    </row>
    <row r="98" spans="1:4" s="40" customFormat="1" x14ac:dyDescent="0.25">
      <c r="A98" s="89" t="s">
        <v>92</v>
      </c>
      <c r="B98" s="71">
        <v>18592</v>
      </c>
      <c r="C98" s="91" t="s">
        <v>104</v>
      </c>
    </row>
    <row r="99" spans="1:4" s="40" customFormat="1" x14ac:dyDescent="0.25">
      <c r="A99" s="67" t="s">
        <v>33</v>
      </c>
      <c r="B99" s="142">
        <f>SUM(B88:B98)</f>
        <v>180731</v>
      </c>
      <c r="C99" s="61"/>
    </row>
    <row r="100" spans="1:4" x14ac:dyDescent="0.25">
      <c r="A100" s="139" t="s">
        <v>19</v>
      </c>
      <c r="B100" s="140"/>
      <c r="C100" s="141"/>
    </row>
    <row r="101" spans="1:4" ht="15" customHeight="1" x14ac:dyDescent="0.25">
      <c r="A101" s="67">
        <v>43502</v>
      </c>
      <c r="B101" s="52">
        <v>1000</v>
      </c>
      <c r="C101" s="53" t="s">
        <v>105</v>
      </c>
      <c r="D101" s="41"/>
    </row>
    <row r="102" spans="1:4" ht="15" customHeight="1" x14ac:dyDescent="0.25">
      <c r="A102" s="67">
        <v>43511</v>
      </c>
      <c r="B102" s="62">
        <v>6142.19</v>
      </c>
      <c r="C102" s="61" t="s">
        <v>106</v>
      </c>
      <c r="D102" s="41"/>
    </row>
    <row r="103" spans="1:4" ht="15" customHeight="1" x14ac:dyDescent="0.25">
      <c r="A103" s="66">
        <v>43505</v>
      </c>
      <c r="B103" s="69">
        <v>699</v>
      </c>
      <c r="C103" s="155" t="s">
        <v>515</v>
      </c>
      <c r="D103" s="41"/>
    </row>
    <row r="104" spans="1:4" ht="15" customHeight="1" x14ac:dyDescent="0.25">
      <c r="A104" s="97">
        <v>43514</v>
      </c>
      <c r="B104" s="71">
        <v>360</v>
      </c>
      <c r="C104" s="91" t="s">
        <v>107</v>
      </c>
      <c r="D104" s="41"/>
    </row>
    <row r="105" spans="1:4" ht="15" customHeight="1" x14ac:dyDescent="0.25">
      <c r="A105" s="113">
        <v>43520</v>
      </c>
      <c r="B105" s="148">
        <v>22349.75</v>
      </c>
      <c r="C105" s="115" t="s">
        <v>108</v>
      </c>
      <c r="D105" s="41"/>
    </row>
    <row r="106" spans="1:4" ht="15" customHeight="1" x14ac:dyDescent="0.25">
      <c r="A106" s="66" t="s">
        <v>92</v>
      </c>
      <c r="B106" s="69">
        <v>6837</v>
      </c>
      <c r="C106" s="61" t="s">
        <v>109</v>
      </c>
      <c r="D106" s="41"/>
    </row>
    <row r="107" spans="1:4" ht="15" customHeight="1" x14ac:dyDescent="0.25">
      <c r="A107" s="66" t="s">
        <v>92</v>
      </c>
      <c r="B107" s="69">
        <v>576</v>
      </c>
      <c r="C107" s="61" t="s">
        <v>110</v>
      </c>
      <c r="D107" s="41"/>
    </row>
    <row r="108" spans="1:4" ht="15" customHeight="1" x14ac:dyDescent="0.25">
      <c r="A108" s="66" t="s">
        <v>92</v>
      </c>
      <c r="B108" s="69">
        <v>139722</v>
      </c>
      <c r="C108" s="61" t="s">
        <v>111</v>
      </c>
      <c r="D108" s="41"/>
    </row>
    <row r="109" spans="1:4" ht="15" customHeight="1" x14ac:dyDescent="0.25">
      <c r="A109" s="66" t="s">
        <v>92</v>
      </c>
      <c r="B109" s="71">
        <v>53319.199999999997</v>
      </c>
      <c r="C109" s="91" t="s">
        <v>112</v>
      </c>
      <c r="D109" s="41"/>
    </row>
    <row r="110" spans="1:4" ht="15" customHeight="1" x14ac:dyDescent="0.25">
      <c r="A110" s="66" t="s">
        <v>33</v>
      </c>
      <c r="B110" s="142">
        <f>SUM(B101:B109)</f>
        <v>231005.14</v>
      </c>
      <c r="C110" s="61"/>
      <c r="D110" s="41"/>
    </row>
    <row r="111" spans="1:4" x14ac:dyDescent="0.25">
      <c r="A111" s="144" t="s">
        <v>113</v>
      </c>
      <c r="B111" s="145"/>
      <c r="C111" s="146"/>
    </row>
    <row r="112" spans="1:4" x14ac:dyDescent="0.25">
      <c r="A112" s="66" t="s">
        <v>92</v>
      </c>
      <c r="B112" s="69">
        <v>110490</v>
      </c>
      <c r="C112" s="61" t="s">
        <v>114</v>
      </c>
    </row>
    <row r="113" spans="1:4" x14ac:dyDescent="0.25">
      <c r="A113" s="66" t="s">
        <v>92</v>
      </c>
      <c r="B113" s="69">
        <v>42164</v>
      </c>
      <c r="C113" s="61" t="s">
        <v>115</v>
      </c>
    </row>
    <row r="114" spans="1:4" x14ac:dyDescent="0.25">
      <c r="A114" s="143" t="s">
        <v>33</v>
      </c>
      <c r="B114" s="142">
        <f>SUM(B112:B113)</f>
        <v>152654</v>
      </c>
      <c r="C114" s="61"/>
    </row>
    <row r="115" spans="1:4" x14ac:dyDescent="0.25">
      <c r="A115" s="133" t="s">
        <v>21</v>
      </c>
      <c r="B115" s="136"/>
      <c r="C115" s="135"/>
      <c r="D115" s="41"/>
    </row>
    <row r="116" spans="1:4" x14ac:dyDescent="0.25">
      <c r="A116" s="67">
        <v>43500</v>
      </c>
      <c r="B116" s="51">
        <v>400</v>
      </c>
      <c r="C116" s="61" t="s">
        <v>116</v>
      </c>
    </row>
    <row r="117" spans="1:4" x14ac:dyDescent="0.25">
      <c r="A117" s="84">
        <v>43514</v>
      </c>
      <c r="B117" s="72">
        <v>31200</v>
      </c>
      <c r="C117" s="155" t="s">
        <v>514</v>
      </c>
    </row>
    <row r="118" spans="1:4" x14ac:dyDescent="0.25">
      <c r="A118" s="67">
        <v>43509</v>
      </c>
      <c r="B118" s="69">
        <v>407.04</v>
      </c>
      <c r="C118" s="61" t="s">
        <v>117</v>
      </c>
    </row>
    <row r="119" spans="1:4" x14ac:dyDescent="0.25">
      <c r="A119" s="89" t="s">
        <v>92</v>
      </c>
      <c r="B119" s="90">
        <v>6887.37</v>
      </c>
      <c r="C119" s="126" t="s">
        <v>118</v>
      </c>
    </row>
    <row r="120" spans="1:4" x14ac:dyDescent="0.25">
      <c r="A120" s="89" t="s">
        <v>92</v>
      </c>
      <c r="B120" s="70">
        <v>10144.790000000001</v>
      </c>
      <c r="C120" s="53" t="s">
        <v>109</v>
      </c>
    </row>
    <row r="121" spans="1:4" x14ac:dyDescent="0.25">
      <c r="A121" s="89" t="s">
        <v>92</v>
      </c>
      <c r="B121" s="70">
        <v>94743</v>
      </c>
      <c r="C121" s="53" t="s">
        <v>119</v>
      </c>
    </row>
    <row r="122" spans="1:4" x14ac:dyDescent="0.25">
      <c r="A122" s="89" t="s">
        <v>92</v>
      </c>
      <c r="B122" s="52">
        <v>36154.800000000003</v>
      </c>
      <c r="C122" s="53" t="s">
        <v>120</v>
      </c>
    </row>
    <row r="123" spans="1:4" x14ac:dyDescent="0.25">
      <c r="A123" s="147" t="s">
        <v>33</v>
      </c>
      <c r="B123" s="154">
        <f>SUM(B116:B122)</f>
        <v>179937</v>
      </c>
      <c r="C123" s="53"/>
    </row>
    <row r="124" spans="1:4" x14ac:dyDescent="0.25">
      <c r="A124" s="127" t="s">
        <v>33</v>
      </c>
      <c r="B124" s="128">
        <f>B123+B114+B110+B99+B86+B63+B30+B16</f>
        <v>1335656.7600000002</v>
      </c>
      <c r="C124" s="129"/>
    </row>
    <row r="125" spans="1:4" x14ac:dyDescent="0.25">
      <c r="A125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conditionalFormatting sqref="C102">
    <cfRule type="containsText" dxfId="12" priority="46" operator="containsText" text="поддержка">
      <formula>NOT(ISERROR(SEARCH("поддержка",C102)))</formula>
    </cfRule>
    <cfRule type="containsText" dxfId="11" priority="47" operator="containsText" text="помощь">
      <formula>NOT(ISERROR(SEARCH("помощь",C102)))</formula>
    </cfRule>
    <cfRule type="containsText" dxfId="10" priority="48" operator="containsText" text="стерилизация">
      <formula>NOT(ISERROR(SEARCH("стерилизация",C102)))</formula>
    </cfRule>
    <cfRule type="containsText" dxfId="9" priority="49" operator="containsText" text="лечение">
      <formula>NOT(ISERROR(SEARCH("лечение",C102)))</formula>
    </cfRule>
  </conditionalFormatting>
  <conditionalFormatting sqref="C117 C88:C99">
    <cfRule type="containsText" dxfId="8" priority="19" operator="containsText" text="стерилизация">
      <formula>NOT(ISERROR(SEARCH("стерилизация",C88)))</formula>
    </cfRule>
    <cfRule type="containsText" dxfId="7" priority="20" operator="containsText" text="стерилизация">
      <formula>NOT(ISERROR(SEARCH("стерилизация",C88)))</formula>
    </cfRule>
    <cfRule type="containsText" dxfId="6" priority="21" operator="containsText" text="лечение">
      <formula>NOT(ISERROR(SEARCH("лечение",C88)))</formula>
    </cfRule>
  </conditionalFormatting>
  <conditionalFormatting sqref="C11:C16">
    <cfRule type="containsText" dxfId="5" priority="13" operator="containsText" text="стерилизация">
      <formula>NOT(ISERROR(SEARCH("стерилизация",C11)))</formula>
    </cfRule>
    <cfRule type="containsText" dxfId="4" priority="14" operator="containsText" text="стерилизация">
      <formula>NOT(ISERROR(SEARCH("стерилизация",C11)))</formula>
    </cfRule>
    <cfRule type="containsText" dxfId="3" priority="15" operator="containsText" text="лечение">
      <formula>NOT(ISERROR(SEARCH("лечение",C11)))</formula>
    </cfRule>
  </conditionalFormatting>
  <conditionalFormatting sqref="C116">
    <cfRule type="containsText" dxfId="2" priority="7" operator="containsText" text="стерилизация">
      <formula>NOT(ISERROR(SEARCH("стерилизация",C116)))</formula>
    </cfRule>
    <cfRule type="containsText" dxfId="1" priority="8" operator="containsText" text="стерилизация">
      <formula>NOT(ISERROR(SEARCH("стерилизация",C116)))</formula>
    </cfRule>
    <cfRule type="containsText" dxfId="0" priority="9" operator="containsText" text="лечение">
      <formula>NOT(ISERROR(SEARCH("лечение",C116)))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96"/>
  <sheetViews>
    <sheetView showGridLines="0" workbookViewId="0">
      <selection activeCell="A8" sqref="A8"/>
    </sheetView>
  </sheetViews>
  <sheetFormatPr defaultColWidth="11.42578125" defaultRowHeight="15" x14ac:dyDescent="0.25"/>
  <cols>
    <col min="1" max="3" width="20.7109375" style="1" customWidth="1"/>
    <col min="4" max="4" width="28.28515625" customWidth="1"/>
    <col min="5" max="5" width="61.5703125" customWidth="1"/>
    <col min="6" max="256" width="8.85546875" customWidth="1"/>
  </cols>
  <sheetData>
    <row r="1" spans="1:6" ht="18.75" x14ac:dyDescent="0.3">
      <c r="C1" s="178" t="s">
        <v>0</v>
      </c>
      <c r="D1" s="178"/>
      <c r="E1" s="178"/>
    </row>
    <row r="2" spans="1:6" ht="18.75" x14ac:dyDescent="0.3">
      <c r="C2" s="178" t="s">
        <v>1</v>
      </c>
      <c r="D2" s="178"/>
      <c r="E2" s="178"/>
    </row>
    <row r="3" spans="1:6" ht="18" customHeight="1" x14ac:dyDescent="0.3">
      <c r="C3" s="124"/>
      <c r="D3" s="5"/>
    </row>
    <row r="4" spans="1:6" ht="18.75" x14ac:dyDescent="0.25">
      <c r="C4" s="179" t="s">
        <v>121</v>
      </c>
      <c r="D4" s="179"/>
      <c r="E4" s="179"/>
    </row>
    <row r="5" spans="1:6" ht="18.75" x14ac:dyDescent="0.25">
      <c r="C5" s="179" t="s">
        <v>122</v>
      </c>
      <c r="D5" s="179"/>
      <c r="E5" s="179"/>
    </row>
    <row r="6" spans="1:6" ht="18.75" x14ac:dyDescent="0.3">
      <c r="C6" s="180" t="s">
        <v>4</v>
      </c>
      <c r="D6" s="180"/>
      <c r="E6" s="180"/>
    </row>
    <row r="9" spans="1:6" ht="30" customHeight="1" x14ac:dyDescent="0.25">
      <c r="A9" s="33" t="s">
        <v>123</v>
      </c>
      <c r="B9" s="34" t="s">
        <v>124</v>
      </c>
      <c r="C9" s="35" t="s">
        <v>125</v>
      </c>
      <c r="D9" s="38" t="s">
        <v>126</v>
      </c>
      <c r="E9" s="22" t="s">
        <v>28</v>
      </c>
    </row>
    <row r="10" spans="1:6" x14ac:dyDescent="0.25">
      <c r="A10" s="65">
        <v>43496.093819444446</v>
      </c>
      <c r="B10" s="64">
        <v>43497</v>
      </c>
      <c r="C10" s="49">
        <v>200</v>
      </c>
      <c r="D10" s="50" t="s">
        <v>127</v>
      </c>
      <c r="E10" s="68" t="s">
        <v>128</v>
      </c>
      <c r="F10" s="157"/>
    </row>
    <row r="11" spans="1:6" x14ac:dyDescent="0.25">
      <c r="A11" s="65">
        <v>43496.350798611114</v>
      </c>
      <c r="B11" s="64">
        <v>43497</v>
      </c>
      <c r="C11" s="49">
        <v>1000</v>
      </c>
      <c r="D11" s="50" t="s">
        <v>129</v>
      </c>
      <c r="E11" s="68" t="s">
        <v>128</v>
      </c>
      <c r="F11" s="157"/>
    </row>
    <row r="12" spans="1:6" x14ac:dyDescent="0.25">
      <c r="A12" s="65">
        <v>43496.444976851853</v>
      </c>
      <c r="B12" s="64">
        <v>43497</v>
      </c>
      <c r="C12" s="49">
        <v>1000</v>
      </c>
      <c r="D12" s="50" t="s">
        <v>130</v>
      </c>
      <c r="E12" s="68" t="s">
        <v>128</v>
      </c>
      <c r="F12" s="157"/>
    </row>
    <row r="13" spans="1:6" x14ac:dyDescent="0.25">
      <c r="A13" s="65">
        <v>43496.455023148148</v>
      </c>
      <c r="B13" s="64">
        <v>43497</v>
      </c>
      <c r="C13" s="49">
        <v>500</v>
      </c>
      <c r="D13" s="50" t="s">
        <v>131</v>
      </c>
      <c r="E13" s="68" t="s">
        <v>128</v>
      </c>
      <c r="F13" s="157"/>
    </row>
    <row r="14" spans="1:6" x14ac:dyDescent="0.25">
      <c r="A14" s="65">
        <v>43496.506157407406</v>
      </c>
      <c r="B14" s="64">
        <v>43497</v>
      </c>
      <c r="C14" s="49">
        <v>100</v>
      </c>
      <c r="D14" s="50" t="s">
        <v>132</v>
      </c>
      <c r="E14" s="68" t="s">
        <v>128</v>
      </c>
      <c r="F14" s="157"/>
    </row>
    <row r="15" spans="1:6" x14ac:dyDescent="0.25">
      <c r="A15" s="65">
        <v>43496.627175925925</v>
      </c>
      <c r="B15" s="64">
        <v>43497</v>
      </c>
      <c r="C15" s="49">
        <v>300</v>
      </c>
      <c r="D15" s="50" t="s">
        <v>133</v>
      </c>
      <c r="E15" s="68" t="s">
        <v>128</v>
      </c>
      <c r="F15" s="157"/>
    </row>
    <row r="16" spans="1:6" x14ac:dyDescent="0.25">
      <c r="A16" s="65">
        <v>43496.627303240741</v>
      </c>
      <c r="B16" s="64">
        <v>43497</v>
      </c>
      <c r="C16" s="49">
        <v>4000</v>
      </c>
      <c r="D16" s="50" t="s">
        <v>134</v>
      </c>
      <c r="E16" s="68" t="s">
        <v>128</v>
      </c>
      <c r="F16" s="157"/>
    </row>
    <row r="17" spans="1:6" x14ac:dyDescent="0.25">
      <c r="A17" s="65">
        <v>43496.688321759262</v>
      </c>
      <c r="B17" s="64">
        <v>43497</v>
      </c>
      <c r="C17" s="49">
        <v>2185</v>
      </c>
      <c r="D17" s="50" t="s">
        <v>135</v>
      </c>
      <c r="E17" s="68" t="s">
        <v>128</v>
      </c>
      <c r="F17" s="157"/>
    </row>
    <row r="18" spans="1:6" x14ac:dyDescent="0.25">
      <c r="A18" s="65">
        <v>43496.742326388892</v>
      </c>
      <c r="B18" s="64">
        <v>43497</v>
      </c>
      <c r="C18" s="49">
        <v>2000</v>
      </c>
      <c r="D18" s="50" t="s">
        <v>136</v>
      </c>
      <c r="E18" s="68" t="s">
        <v>128</v>
      </c>
      <c r="F18" s="157"/>
    </row>
    <row r="19" spans="1:6" x14ac:dyDescent="0.25">
      <c r="A19" s="65">
        <v>43496.843668981484</v>
      </c>
      <c r="B19" s="64">
        <v>43497</v>
      </c>
      <c r="C19" s="49">
        <v>2000</v>
      </c>
      <c r="D19" s="50" t="s">
        <v>137</v>
      </c>
      <c r="E19" s="68" t="s">
        <v>128</v>
      </c>
      <c r="F19" s="157"/>
    </row>
    <row r="20" spans="1:6" x14ac:dyDescent="0.25">
      <c r="A20" s="65">
        <v>43496.939988425926</v>
      </c>
      <c r="B20" s="64">
        <v>43497</v>
      </c>
      <c r="C20" s="49">
        <v>200</v>
      </c>
      <c r="D20" s="50" t="s">
        <v>138</v>
      </c>
      <c r="E20" s="68" t="s">
        <v>128</v>
      </c>
      <c r="F20" s="157"/>
    </row>
    <row r="21" spans="1:6" x14ac:dyDescent="0.25">
      <c r="A21" s="65">
        <v>43497</v>
      </c>
      <c r="B21" s="65">
        <v>43500</v>
      </c>
      <c r="C21" s="98">
        <v>200</v>
      </c>
      <c r="D21" s="50" t="s">
        <v>139</v>
      </c>
      <c r="E21" s="99" t="s">
        <v>128</v>
      </c>
      <c r="F21" s="157"/>
    </row>
    <row r="22" spans="1:6" x14ac:dyDescent="0.25">
      <c r="A22" s="65">
        <v>43497.409722222219</v>
      </c>
      <c r="B22" s="65">
        <v>43499</v>
      </c>
      <c r="C22" s="98">
        <v>5000</v>
      </c>
      <c r="D22" s="108" t="s">
        <v>625</v>
      </c>
      <c r="E22" s="99" t="s">
        <v>128</v>
      </c>
      <c r="F22" s="157"/>
    </row>
    <row r="23" spans="1:6" x14ac:dyDescent="0.25">
      <c r="A23" s="65">
        <v>43497.447870370372</v>
      </c>
      <c r="B23" s="65">
        <v>43499</v>
      </c>
      <c r="C23" s="98">
        <v>500</v>
      </c>
      <c r="D23" s="50" t="s">
        <v>140</v>
      </c>
      <c r="E23" s="99" t="s">
        <v>128</v>
      </c>
      <c r="F23" s="157"/>
    </row>
    <row r="24" spans="1:6" x14ac:dyDescent="0.25">
      <c r="A24" s="65">
        <v>43497.47278935185</v>
      </c>
      <c r="B24" s="65">
        <v>43499</v>
      </c>
      <c r="C24" s="98">
        <v>2000</v>
      </c>
      <c r="D24" s="50" t="s">
        <v>141</v>
      </c>
      <c r="E24" s="99" t="s">
        <v>128</v>
      </c>
    </row>
    <row r="25" spans="1:6" x14ac:dyDescent="0.25">
      <c r="A25" s="65">
        <v>43497.512708333335</v>
      </c>
      <c r="B25" s="65">
        <v>43499</v>
      </c>
      <c r="C25" s="98">
        <v>100</v>
      </c>
      <c r="D25" s="50" t="s">
        <v>142</v>
      </c>
      <c r="E25" s="99" t="s">
        <v>128</v>
      </c>
    </row>
    <row r="26" spans="1:6" x14ac:dyDescent="0.25">
      <c r="A26" s="65">
        <v>43497.517337962963</v>
      </c>
      <c r="B26" s="65">
        <v>43499</v>
      </c>
      <c r="C26" s="98">
        <v>300</v>
      </c>
      <c r="D26" s="50" t="s">
        <v>143</v>
      </c>
      <c r="E26" s="99" t="s">
        <v>128</v>
      </c>
    </row>
    <row r="27" spans="1:6" x14ac:dyDescent="0.25">
      <c r="A27" s="65">
        <v>43497.63821759259</v>
      </c>
      <c r="B27" s="65">
        <v>43499</v>
      </c>
      <c r="C27" s="98">
        <v>2000</v>
      </c>
      <c r="D27" s="50" t="s">
        <v>144</v>
      </c>
      <c r="E27" s="99" t="s">
        <v>128</v>
      </c>
    </row>
    <row r="28" spans="1:6" x14ac:dyDescent="0.25">
      <c r="A28" s="65">
        <v>43497.679351851853</v>
      </c>
      <c r="B28" s="65">
        <v>43499</v>
      </c>
      <c r="C28" s="98">
        <v>50</v>
      </c>
      <c r="D28" s="50" t="s">
        <v>145</v>
      </c>
      <c r="E28" s="99" t="s">
        <v>128</v>
      </c>
    </row>
    <row r="29" spans="1:6" x14ac:dyDescent="0.25">
      <c r="A29" s="65">
        <v>43497.922430555554</v>
      </c>
      <c r="B29" s="65">
        <v>43499</v>
      </c>
      <c r="C29" s="98">
        <v>500</v>
      </c>
      <c r="D29" s="50" t="s">
        <v>146</v>
      </c>
      <c r="E29" s="99" t="s">
        <v>128</v>
      </c>
    </row>
    <row r="30" spans="1:6" x14ac:dyDescent="0.25">
      <c r="A30" s="65">
        <v>43497.996481481481</v>
      </c>
      <c r="B30" s="65">
        <v>43499</v>
      </c>
      <c r="C30" s="98">
        <v>100</v>
      </c>
      <c r="D30" s="50" t="s">
        <v>147</v>
      </c>
      <c r="E30" s="99" t="s">
        <v>128</v>
      </c>
    </row>
    <row r="31" spans="1:6" x14ac:dyDescent="0.25">
      <c r="A31" s="65">
        <v>43498.552025462966</v>
      </c>
      <c r="B31" s="65">
        <v>43499</v>
      </c>
      <c r="C31" s="98">
        <v>200</v>
      </c>
      <c r="D31" s="50" t="s">
        <v>148</v>
      </c>
      <c r="E31" s="99" t="s">
        <v>128</v>
      </c>
    </row>
    <row r="32" spans="1:6" x14ac:dyDescent="0.25">
      <c r="A32" s="65">
        <v>43498.611134259256</v>
      </c>
      <c r="B32" s="65">
        <v>43499</v>
      </c>
      <c r="C32" s="98">
        <v>200</v>
      </c>
      <c r="D32" s="50" t="s">
        <v>149</v>
      </c>
      <c r="E32" s="99" t="s">
        <v>128</v>
      </c>
    </row>
    <row r="33" spans="1:5" x14ac:dyDescent="0.25">
      <c r="A33" s="65">
        <v>43498.666655092595</v>
      </c>
      <c r="B33" s="65">
        <v>43499</v>
      </c>
      <c r="C33" s="98">
        <v>90</v>
      </c>
      <c r="D33" s="50" t="s">
        <v>150</v>
      </c>
      <c r="E33" s="99" t="s">
        <v>128</v>
      </c>
    </row>
    <row r="34" spans="1:5" x14ac:dyDescent="0.25">
      <c r="A34" s="65">
        <v>43498.79315972222</v>
      </c>
      <c r="B34" s="65">
        <v>43499</v>
      </c>
      <c r="C34" s="98">
        <v>50</v>
      </c>
      <c r="D34" s="50" t="s">
        <v>151</v>
      </c>
      <c r="E34" s="99" t="s">
        <v>128</v>
      </c>
    </row>
    <row r="35" spans="1:5" x14ac:dyDescent="0.25">
      <c r="A35" s="65">
        <v>43499.39234953704</v>
      </c>
      <c r="B35" s="65">
        <v>43499</v>
      </c>
      <c r="C35" s="98">
        <v>500</v>
      </c>
      <c r="D35" s="50" t="s">
        <v>152</v>
      </c>
      <c r="E35" s="99" t="s">
        <v>128</v>
      </c>
    </row>
    <row r="36" spans="1:5" x14ac:dyDescent="0.25">
      <c r="A36" s="65">
        <v>43499.49150462963</v>
      </c>
      <c r="B36" s="65">
        <v>43499</v>
      </c>
      <c r="C36" s="98">
        <v>20000</v>
      </c>
      <c r="D36" s="50" t="s">
        <v>153</v>
      </c>
      <c r="E36" s="99" t="s">
        <v>128</v>
      </c>
    </row>
    <row r="37" spans="1:5" x14ac:dyDescent="0.25">
      <c r="A37" s="65">
        <v>43499.731759259259</v>
      </c>
      <c r="B37" s="65">
        <v>43499</v>
      </c>
      <c r="C37" s="98">
        <v>500</v>
      </c>
      <c r="D37" s="50" t="s">
        <v>154</v>
      </c>
      <c r="E37" s="99" t="s">
        <v>128</v>
      </c>
    </row>
    <row r="38" spans="1:5" x14ac:dyDescent="0.25">
      <c r="A38" s="65">
        <v>43499.864571759259</v>
      </c>
      <c r="B38" s="65">
        <v>43499</v>
      </c>
      <c r="C38" s="98">
        <v>150</v>
      </c>
      <c r="D38" s="50" t="s">
        <v>155</v>
      </c>
      <c r="E38" s="99" t="s">
        <v>128</v>
      </c>
    </row>
    <row r="39" spans="1:5" x14ac:dyDescent="0.25">
      <c r="A39" s="65">
        <v>43499.961782407408</v>
      </c>
      <c r="B39" s="65">
        <v>43499</v>
      </c>
      <c r="C39" s="98">
        <v>500</v>
      </c>
      <c r="D39" s="50" t="s">
        <v>156</v>
      </c>
      <c r="E39" s="99" t="s">
        <v>128</v>
      </c>
    </row>
    <row r="40" spans="1:5" x14ac:dyDescent="0.25">
      <c r="A40" s="65">
        <v>43499.965254629627</v>
      </c>
      <c r="B40" s="65">
        <v>43499</v>
      </c>
      <c r="C40" s="98">
        <v>5000</v>
      </c>
      <c r="D40" s="50" t="s">
        <v>157</v>
      </c>
      <c r="E40" s="99" t="s">
        <v>128</v>
      </c>
    </row>
    <row r="41" spans="1:5" x14ac:dyDescent="0.25">
      <c r="A41" s="65">
        <v>43500.057025462964</v>
      </c>
      <c r="B41" s="65">
        <v>43500</v>
      </c>
      <c r="C41" s="98">
        <v>100</v>
      </c>
      <c r="D41" s="50" t="s">
        <v>139</v>
      </c>
      <c r="E41" s="99" t="s">
        <v>128</v>
      </c>
    </row>
    <row r="42" spans="1:5" x14ac:dyDescent="0.25">
      <c r="A42" s="65">
        <v>43500.258634259262</v>
      </c>
      <c r="B42" s="65">
        <v>43500</v>
      </c>
      <c r="C42" s="98">
        <v>50</v>
      </c>
      <c r="D42" s="50" t="s">
        <v>158</v>
      </c>
      <c r="E42" s="99" t="s">
        <v>128</v>
      </c>
    </row>
    <row r="43" spans="1:5" x14ac:dyDescent="0.25">
      <c r="A43" s="65">
        <v>43500.296932870369</v>
      </c>
      <c r="B43" s="65">
        <v>43500</v>
      </c>
      <c r="C43" s="98">
        <v>80</v>
      </c>
      <c r="D43" s="50" t="s">
        <v>159</v>
      </c>
      <c r="E43" s="99" t="s">
        <v>128</v>
      </c>
    </row>
    <row r="44" spans="1:5" x14ac:dyDescent="0.25">
      <c r="A44" s="65">
        <v>43500.298518518517</v>
      </c>
      <c r="B44" s="65">
        <v>43500</v>
      </c>
      <c r="C44" s="98">
        <v>230</v>
      </c>
      <c r="D44" s="50" t="s">
        <v>159</v>
      </c>
      <c r="E44" s="99" t="s">
        <v>128</v>
      </c>
    </row>
    <row r="45" spans="1:5" x14ac:dyDescent="0.25">
      <c r="A45" s="65">
        <v>43500.354212962964</v>
      </c>
      <c r="B45" s="65">
        <v>43500</v>
      </c>
      <c r="C45" s="98">
        <v>500</v>
      </c>
      <c r="D45" s="50" t="s">
        <v>160</v>
      </c>
      <c r="E45" s="99" t="s">
        <v>128</v>
      </c>
    </row>
    <row r="46" spans="1:5" x14ac:dyDescent="0.25">
      <c r="A46" s="65">
        <v>43500.413055555553</v>
      </c>
      <c r="B46" s="65">
        <v>43500</v>
      </c>
      <c r="C46" s="98">
        <v>100</v>
      </c>
      <c r="D46" s="50" t="s">
        <v>161</v>
      </c>
      <c r="E46" s="99" t="s">
        <v>128</v>
      </c>
    </row>
    <row r="47" spans="1:5" x14ac:dyDescent="0.25">
      <c r="A47" s="65">
        <v>43500.479143518518</v>
      </c>
      <c r="B47" s="65">
        <v>43500</v>
      </c>
      <c r="C47" s="98">
        <v>500</v>
      </c>
      <c r="D47" s="50" t="s">
        <v>162</v>
      </c>
      <c r="E47" s="99" t="s">
        <v>128</v>
      </c>
    </row>
    <row r="48" spans="1:5" x14ac:dyDescent="0.25">
      <c r="A48" s="65">
        <v>43500.569409722222</v>
      </c>
      <c r="B48" s="65">
        <v>43500</v>
      </c>
      <c r="C48" s="98">
        <v>700</v>
      </c>
      <c r="D48" s="50" t="s">
        <v>163</v>
      </c>
      <c r="E48" s="99" t="s">
        <v>128</v>
      </c>
    </row>
    <row r="49" spans="1:5" x14ac:dyDescent="0.25">
      <c r="A49" s="65">
        <v>43500.608449074076</v>
      </c>
      <c r="B49" s="65">
        <v>43500</v>
      </c>
      <c r="C49" s="98">
        <v>500</v>
      </c>
      <c r="D49" s="50" t="s">
        <v>164</v>
      </c>
      <c r="E49" s="99" t="s">
        <v>128</v>
      </c>
    </row>
    <row r="50" spans="1:5" x14ac:dyDescent="0.25">
      <c r="A50" s="65">
        <v>43500.661817129629</v>
      </c>
      <c r="B50" s="65">
        <v>43500</v>
      </c>
      <c r="C50" s="98">
        <v>250</v>
      </c>
      <c r="D50" s="50" t="s">
        <v>165</v>
      </c>
      <c r="E50" s="99" t="s">
        <v>128</v>
      </c>
    </row>
    <row r="51" spans="1:5" x14ac:dyDescent="0.25">
      <c r="A51" s="65">
        <v>43500.675474537034</v>
      </c>
      <c r="B51" s="65">
        <v>43500</v>
      </c>
      <c r="C51" s="98">
        <v>300</v>
      </c>
      <c r="D51" s="50" t="s">
        <v>166</v>
      </c>
      <c r="E51" s="99" t="s">
        <v>128</v>
      </c>
    </row>
    <row r="52" spans="1:5" x14ac:dyDescent="0.25">
      <c r="A52" s="65">
        <v>43500.704826388886</v>
      </c>
      <c r="B52" s="65">
        <v>43500</v>
      </c>
      <c r="C52" s="98">
        <v>100</v>
      </c>
      <c r="D52" s="50" t="s">
        <v>167</v>
      </c>
      <c r="E52" s="99" t="s">
        <v>128</v>
      </c>
    </row>
    <row r="53" spans="1:5" x14ac:dyDescent="0.25">
      <c r="A53" s="65">
        <v>43500.736145833333</v>
      </c>
      <c r="B53" s="65">
        <v>43500</v>
      </c>
      <c r="C53" s="98">
        <v>5000</v>
      </c>
      <c r="D53" s="50" t="s">
        <v>168</v>
      </c>
      <c r="E53" s="99" t="s">
        <v>128</v>
      </c>
    </row>
    <row r="54" spans="1:5" x14ac:dyDescent="0.25">
      <c r="A54" s="65">
        <v>43500.738564814812</v>
      </c>
      <c r="B54" s="65">
        <v>43500</v>
      </c>
      <c r="C54" s="98">
        <v>500</v>
      </c>
      <c r="D54" s="50" t="s">
        <v>169</v>
      </c>
      <c r="E54" s="99" t="s">
        <v>128</v>
      </c>
    </row>
    <row r="55" spans="1:5" x14ac:dyDescent="0.25">
      <c r="A55" s="65">
        <v>43500.885462962964</v>
      </c>
      <c r="B55" s="65">
        <v>43500</v>
      </c>
      <c r="C55" s="98">
        <v>500</v>
      </c>
      <c r="D55" s="50" t="s">
        <v>170</v>
      </c>
      <c r="E55" s="99" t="s">
        <v>128</v>
      </c>
    </row>
    <row r="56" spans="1:5" x14ac:dyDescent="0.25">
      <c r="A56" s="65">
        <v>43500.916655092595</v>
      </c>
      <c r="B56" s="65">
        <v>43500</v>
      </c>
      <c r="C56" s="98">
        <v>50</v>
      </c>
      <c r="D56" s="50" t="s">
        <v>171</v>
      </c>
      <c r="E56" s="99" t="s">
        <v>128</v>
      </c>
    </row>
    <row r="57" spans="1:5" x14ac:dyDescent="0.25">
      <c r="A57" s="65">
        <v>43501.031284722223</v>
      </c>
      <c r="B57" s="65">
        <v>43501</v>
      </c>
      <c r="C57" s="98">
        <v>1000</v>
      </c>
      <c r="D57" s="50" t="s">
        <v>172</v>
      </c>
      <c r="E57" s="99" t="s">
        <v>128</v>
      </c>
    </row>
    <row r="58" spans="1:5" x14ac:dyDescent="0.25">
      <c r="A58" s="65">
        <v>43501.217233796298</v>
      </c>
      <c r="B58" s="65">
        <v>43501</v>
      </c>
      <c r="C58" s="98">
        <v>100</v>
      </c>
      <c r="D58" s="50" t="s">
        <v>173</v>
      </c>
      <c r="E58" s="99" t="s">
        <v>128</v>
      </c>
    </row>
    <row r="59" spans="1:5" x14ac:dyDescent="0.25">
      <c r="A59" s="65">
        <v>43501.306608796294</v>
      </c>
      <c r="B59" s="65">
        <v>43501</v>
      </c>
      <c r="C59" s="98">
        <v>50</v>
      </c>
      <c r="D59" s="50" t="s">
        <v>174</v>
      </c>
      <c r="E59" s="99" t="s">
        <v>128</v>
      </c>
    </row>
    <row r="60" spans="1:5" x14ac:dyDescent="0.25">
      <c r="A60" s="65">
        <v>43501.526284722226</v>
      </c>
      <c r="B60" s="65">
        <v>43501</v>
      </c>
      <c r="C60" s="98">
        <v>2000</v>
      </c>
      <c r="D60" s="50" t="s">
        <v>175</v>
      </c>
      <c r="E60" s="99" t="s">
        <v>128</v>
      </c>
    </row>
    <row r="61" spans="1:5" x14ac:dyDescent="0.25">
      <c r="A61" s="65">
        <v>43501.541678240741</v>
      </c>
      <c r="B61" s="65">
        <v>43501</v>
      </c>
      <c r="C61" s="98">
        <v>1500</v>
      </c>
      <c r="D61" s="50" t="s">
        <v>176</v>
      </c>
      <c r="E61" s="99" t="s">
        <v>128</v>
      </c>
    </row>
    <row r="62" spans="1:5" x14ac:dyDescent="0.25">
      <c r="A62" s="65">
        <v>43501.635381944441</v>
      </c>
      <c r="B62" s="65">
        <v>43501</v>
      </c>
      <c r="C62" s="98">
        <v>500</v>
      </c>
      <c r="D62" s="50" t="s">
        <v>177</v>
      </c>
      <c r="E62" s="99" t="s">
        <v>128</v>
      </c>
    </row>
    <row r="63" spans="1:5" x14ac:dyDescent="0.25">
      <c r="A63" s="65">
        <v>43501.655289351853</v>
      </c>
      <c r="B63" s="65">
        <v>43501</v>
      </c>
      <c r="C63" s="98">
        <v>450</v>
      </c>
      <c r="D63" s="50" t="s">
        <v>178</v>
      </c>
      <c r="E63" s="99" t="s">
        <v>128</v>
      </c>
    </row>
    <row r="64" spans="1:5" x14ac:dyDescent="0.25">
      <c r="A64" s="65">
        <v>43501.663148148145</v>
      </c>
      <c r="B64" s="65">
        <v>43501</v>
      </c>
      <c r="C64" s="98">
        <v>200</v>
      </c>
      <c r="D64" s="50" t="s">
        <v>179</v>
      </c>
      <c r="E64" s="99" t="s">
        <v>128</v>
      </c>
    </row>
    <row r="65" spans="1:5" x14ac:dyDescent="0.25">
      <c r="A65" s="65">
        <v>43501.663182870368</v>
      </c>
      <c r="B65" s="65">
        <v>43501</v>
      </c>
      <c r="C65" s="98">
        <v>1000</v>
      </c>
      <c r="D65" s="50" t="s">
        <v>180</v>
      </c>
      <c r="E65" s="99" t="s">
        <v>128</v>
      </c>
    </row>
    <row r="66" spans="1:5" x14ac:dyDescent="0.25">
      <c r="A66" s="65">
        <v>43501.70517361111</v>
      </c>
      <c r="B66" s="65">
        <v>43501</v>
      </c>
      <c r="C66" s="98">
        <v>50</v>
      </c>
      <c r="D66" s="50" t="s">
        <v>181</v>
      </c>
      <c r="E66" s="99" t="s">
        <v>128</v>
      </c>
    </row>
    <row r="67" spans="1:5" x14ac:dyDescent="0.25">
      <c r="A67" s="65">
        <v>43501.954861111109</v>
      </c>
      <c r="B67" s="65">
        <v>43501</v>
      </c>
      <c r="C67" s="98">
        <v>200</v>
      </c>
      <c r="D67" s="50" t="s">
        <v>182</v>
      </c>
      <c r="E67" s="99" t="s">
        <v>128</v>
      </c>
    </row>
    <row r="68" spans="1:5" x14ac:dyDescent="0.25">
      <c r="A68" s="65">
        <v>43502.437442129631</v>
      </c>
      <c r="B68" s="65">
        <v>43502</v>
      </c>
      <c r="C68" s="98">
        <v>300</v>
      </c>
      <c r="D68" s="50" t="s">
        <v>183</v>
      </c>
      <c r="E68" s="99" t="s">
        <v>128</v>
      </c>
    </row>
    <row r="69" spans="1:5" x14ac:dyDescent="0.25">
      <c r="A69" s="65">
        <v>43502.456701388888</v>
      </c>
      <c r="B69" s="65">
        <v>43502</v>
      </c>
      <c r="C69" s="98">
        <v>2000</v>
      </c>
      <c r="D69" s="50" t="s">
        <v>184</v>
      </c>
      <c r="E69" s="99" t="s">
        <v>128</v>
      </c>
    </row>
    <row r="70" spans="1:5" x14ac:dyDescent="0.25">
      <c r="A70" s="65">
        <v>43502.617986111109</v>
      </c>
      <c r="B70" s="65">
        <v>43502</v>
      </c>
      <c r="C70" s="98">
        <v>54</v>
      </c>
      <c r="D70" s="50" t="s">
        <v>150</v>
      </c>
      <c r="E70" s="99" t="s">
        <v>128</v>
      </c>
    </row>
    <row r="71" spans="1:5" x14ac:dyDescent="0.25">
      <c r="A71" s="65">
        <v>43502.698506944442</v>
      </c>
      <c r="B71" s="65">
        <v>43502</v>
      </c>
      <c r="C71" s="98">
        <v>200</v>
      </c>
      <c r="D71" s="50" t="s">
        <v>185</v>
      </c>
      <c r="E71" s="99" t="s">
        <v>128</v>
      </c>
    </row>
    <row r="72" spans="1:5" x14ac:dyDescent="0.25">
      <c r="A72" s="65">
        <v>43502.795081018521</v>
      </c>
      <c r="B72" s="65">
        <v>43502</v>
      </c>
      <c r="C72" s="98">
        <v>500</v>
      </c>
      <c r="D72" s="50" t="s">
        <v>186</v>
      </c>
      <c r="E72" s="99" t="s">
        <v>128</v>
      </c>
    </row>
    <row r="73" spans="1:5" x14ac:dyDescent="0.25">
      <c r="A73" s="65">
        <v>43502.796550925923</v>
      </c>
      <c r="B73" s="65">
        <v>43502</v>
      </c>
      <c r="C73" s="98">
        <v>5600</v>
      </c>
      <c r="D73" s="50" t="s">
        <v>187</v>
      </c>
      <c r="E73" s="99" t="s">
        <v>128</v>
      </c>
    </row>
    <row r="74" spans="1:5" x14ac:dyDescent="0.25">
      <c r="A74" s="65">
        <v>43502.923564814817</v>
      </c>
      <c r="B74" s="65">
        <v>43502</v>
      </c>
      <c r="C74" s="98">
        <v>1000</v>
      </c>
      <c r="D74" s="50" t="s">
        <v>188</v>
      </c>
      <c r="E74" s="99" t="s">
        <v>128</v>
      </c>
    </row>
    <row r="75" spans="1:5" x14ac:dyDescent="0.25">
      <c r="A75" s="65">
        <v>43503.107557870368</v>
      </c>
      <c r="B75" s="65">
        <v>43503</v>
      </c>
      <c r="C75" s="98">
        <v>500</v>
      </c>
      <c r="D75" s="50" t="s">
        <v>189</v>
      </c>
      <c r="E75" s="99" t="s">
        <v>128</v>
      </c>
    </row>
    <row r="76" spans="1:5" x14ac:dyDescent="0.25">
      <c r="A76" s="65">
        <v>43503.166817129626</v>
      </c>
      <c r="B76" s="65">
        <v>43503</v>
      </c>
      <c r="C76" s="98">
        <v>100</v>
      </c>
      <c r="D76" s="50" t="s">
        <v>190</v>
      </c>
      <c r="E76" s="99" t="s">
        <v>128</v>
      </c>
    </row>
    <row r="77" spans="1:5" x14ac:dyDescent="0.25">
      <c r="A77" s="65">
        <v>43503.53601851852</v>
      </c>
      <c r="B77" s="65">
        <v>43503</v>
      </c>
      <c r="C77" s="98">
        <v>520</v>
      </c>
      <c r="D77" s="50" t="s">
        <v>139</v>
      </c>
      <c r="E77" s="99" t="s">
        <v>128</v>
      </c>
    </row>
    <row r="78" spans="1:5" x14ac:dyDescent="0.25">
      <c r="A78" s="65">
        <v>43503.597210648149</v>
      </c>
      <c r="B78" s="65">
        <v>43503</v>
      </c>
      <c r="C78" s="98">
        <v>2000</v>
      </c>
      <c r="D78" s="50" t="s">
        <v>191</v>
      </c>
      <c r="E78" s="99" t="s">
        <v>128</v>
      </c>
    </row>
    <row r="79" spans="1:5" x14ac:dyDescent="0.25">
      <c r="A79" s="65">
        <v>43503.705289351848</v>
      </c>
      <c r="B79" s="65">
        <v>43503</v>
      </c>
      <c r="C79" s="98">
        <v>30000</v>
      </c>
      <c r="D79" s="50" t="s">
        <v>192</v>
      </c>
      <c r="E79" s="99" t="s">
        <v>128</v>
      </c>
    </row>
    <row r="80" spans="1:5" x14ac:dyDescent="0.25">
      <c r="A80" s="65">
        <v>43503.739965277775</v>
      </c>
      <c r="B80" s="65">
        <v>43503</v>
      </c>
      <c r="C80" s="98">
        <v>28000</v>
      </c>
      <c r="D80" s="50" t="s">
        <v>193</v>
      </c>
      <c r="E80" s="99" t="s">
        <v>128</v>
      </c>
    </row>
    <row r="81" spans="1:5" x14ac:dyDescent="0.25">
      <c r="A81" s="65">
        <v>43503.996493055558</v>
      </c>
      <c r="B81" s="65">
        <v>43503</v>
      </c>
      <c r="C81" s="98">
        <v>300</v>
      </c>
      <c r="D81" s="50" t="s">
        <v>194</v>
      </c>
      <c r="E81" s="99" t="s">
        <v>128</v>
      </c>
    </row>
    <row r="82" spans="1:5" x14ac:dyDescent="0.25">
      <c r="A82" s="65">
        <v>43503.997210648151</v>
      </c>
      <c r="B82" s="65">
        <v>43503</v>
      </c>
      <c r="C82" s="98">
        <v>500</v>
      </c>
      <c r="D82" s="50" t="s">
        <v>195</v>
      </c>
      <c r="E82" s="99" t="s">
        <v>128</v>
      </c>
    </row>
    <row r="83" spans="1:5" x14ac:dyDescent="0.25">
      <c r="A83" s="65">
        <v>43504.499062499999</v>
      </c>
      <c r="B83" s="65">
        <v>43506</v>
      </c>
      <c r="C83" s="98">
        <v>1000</v>
      </c>
      <c r="D83" s="50" t="s">
        <v>196</v>
      </c>
      <c r="E83" s="99" t="s">
        <v>128</v>
      </c>
    </row>
    <row r="84" spans="1:5" x14ac:dyDescent="0.25">
      <c r="A84" s="65">
        <v>43504.506840277776</v>
      </c>
      <c r="B84" s="65">
        <v>43506</v>
      </c>
      <c r="C84" s="98">
        <v>700</v>
      </c>
      <c r="D84" s="50" t="s">
        <v>197</v>
      </c>
      <c r="E84" s="99" t="s">
        <v>128</v>
      </c>
    </row>
    <row r="85" spans="1:5" x14ac:dyDescent="0.25">
      <c r="A85" s="65">
        <v>43504.524212962962</v>
      </c>
      <c r="B85" s="65">
        <v>43506</v>
      </c>
      <c r="C85" s="98">
        <v>200</v>
      </c>
      <c r="D85" s="50" t="s">
        <v>198</v>
      </c>
      <c r="E85" s="99" t="s">
        <v>128</v>
      </c>
    </row>
    <row r="86" spans="1:5" x14ac:dyDescent="0.25">
      <c r="A86" s="65">
        <v>43504.562395833331</v>
      </c>
      <c r="B86" s="65">
        <v>43506</v>
      </c>
      <c r="C86" s="98">
        <v>100</v>
      </c>
      <c r="D86" s="50" t="s">
        <v>199</v>
      </c>
      <c r="E86" s="99" t="s">
        <v>128</v>
      </c>
    </row>
    <row r="87" spans="1:5" x14ac:dyDescent="0.25">
      <c r="A87" s="65">
        <v>43504.59375</v>
      </c>
      <c r="B87" s="65">
        <v>43506</v>
      </c>
      <c r="C87" s="98">
        <v>20</v>
      </c>
      <c r="D87" s="50" t="s">
        <v>200</v>
      </c>
      <c r="E87" s="99" t="s">
        <v>128</v>
      </c>
    </row>
    <row r="88" spans="1:5" x14ac:dyDescent="0.25">
      <c r="A88" s="65">
        <v>43504.63853009259</v>
      </c>
      <c r="B88" s="65">
        <v>43506</v>
      </c>
      <c r="C88" s="98">
        <v>500</v>
      </c>
      <c r="D88" s="50" t="s">
        <v>201</v>
      </c>
      <c r="E88" s="99" t="s">
        <v>128</v>
      </c>
    </row>
    <row r="89" spans="1:5" x14ac:dyDescent="0.25">
      <c r="A89" s="65">
        <v>43504.667372685188</v>
      </c>
      <c r="B89" s="65">
        <v>43506</v>
      </c>
      <c r="C89" s="98">
        <v>1000</v>
      </c>
      <c r="D89" s="50" t="s">
        <v>202</v>
      </c>
      <c r="E89" s="99" t="s">
        <v>128</v>
      </c>
    </row>
    <row r="90" spans="1:5" x14ac:dyDescent="0.25">
      <c r="A90" s="65">
        <v>43504.697812500002</v>
      </c>
      <c r="B90" s="65">
        <v>43506</v>
      </c>
      <c r="C90" s="98">
        <v>100</v>
      </c>
      <c r="D90" s="50" t="s">
        <v>203</v>
      </c>
      <c r="E90" s="99" t="s">
        <v>128</v>
      </c>
    </row>
    <row r="91" spans="1:5" x14ac:dyDescent="0.25">
      <c r="A91" s="65">
        <v>43504.701261574075</v>
      </c>
      <c r="B91" s="65">
        <v>43506</v>
      </c>
      <c r="C91" s="98">
        <v>100</v>
      </c>
      <c r="D91" s="50" t="s">
        <v>203</v>
      </c>
      <c r="E91" s="99" t="s">
        <v>128</v>
      </c>
    </row>
    <row r="92" spans="1:5" x14ac:dyDescent="0.25">
      <c r="A92" s="65">
        <v>43504.725601851853</v>
      </c>
      <c r="B92" s="65">
        <v>43506</v>
      </c>
      <c r="C92" s="98">
        <v>300</v>
      </c>
      <c r="D92" s="50" t="s">
        <v>204</v>
      </c>
      <c r="E92" s="99" t="s">
        <v>128</v>
      </c>
    </row>
    <row r="93" spans="1:5" x14ac:dyDescent="0.25">
      <c r="A93" s="65">
        <v>43504.902662037035</v>
      </c>
      <c r="B93" s="65">
        <v>43506</v>
      </c>
      <c r="C93" s="98">
        <v>500</v>
      </c>
      <c r="D93" s="50" t="s">
        <v>205</v>
      </c>
      <c r="E93" s="99" t="s">
        <v>128</v>
      </c>
    </row>
    <row r="94" spans="1:5" x14ac:dyDescent="0.25">
      <c r="A94" s="65">
        <v>43505.026261574072</v>
      </c>
      <c r="B94" s="65">
        <v>43506</v>
      </c>
      <c r="C94" s="98">
        <v>300</v>
      </c>
      <c r="D94" s="108" t="s">
        <v>625</v>
      </c>
      <c r="E94" s="99" t="s">
        <v>128</v>
      </c>
    </row>
    <row r="95" spans="1:5" x14ac:dyDescent="0.25">
      <c r="A95" s="65">
        <v>43505.408368055556</v>
      </c>
      <c r="B95" s="65">
        <v>43506</v>
      </c>
      <c r="C95" s="98">
        <v>500</v>
      </c>
      <c r="D95" s="50" t="s">
        <v>159</v>
      </c>
      <c r="E95" s="99" t="s">
        <v>128</v>
      </c>
    </row>
    <row r="96" spans="1:5" x14ac:dyDescent="0.25">
      <c r="A96" s="65">
        <v>43505.42696759259</v>
      </c>
      <c r="B96" s="65">
        <v>43506</v>
      </c>
      <c r="C96" s="98">
        <v>1000</v>
      </c>
      <c r="D96" s="50" t="s">
        <v>206</v>
      </c>
      <c r="E96" s="99" t="s">
        <v>128</v>
      </c>
    </row>
    <row r="97" spans="1:5" x14ac:dyDescent="0.25">
      <c r="A97" s="65">
        <v>43505.530393518522</v>
      </c>
      <c r="B97" s="65">
        <v>43506</v>
      </c>
      <c r="C97" s="98">
        <v>10000</v>
      </c>
      <c r="D97" s="50" t="s">
        <v>207</v>
      </c>
      <c r="E97" s="99" t="s">
        <v>128</v>
      </c>
    </row>
    <row r="98" spans="1:5" x14ac:dyDescent="0.25">
      <c r="A98" s="65">
        <v>43505.56585648148</v>
      </c>
      <c r="B98" s="65">
        <v>43506</v>
      </c>
      <c r="C98" s="98">
        <v>500</v>
      </c>
      <c r="D98" s="50" t="s">
        <v>208</v>
      </c>
      <c r="E98" s="99" t="s">
        <v>128</v>
      </c>
    </row>
    <row r="99" spans="1:5" x14ac:dyDescent="0.25">
      <c r="A99" s="65">
        <v>43505.760416666664</v>
      </c>
      <c r="B99" s="65">
        <v>43506</v>
      </c>
      <c r="C99" s="98">
        <v>300</v>
      </c>
      <c r="D99" s="50" t="s">
        <v>209</v>
      </c>
      <c r="E99" s="99" t="s">
        <v>128</v>
      </c>
    </row>
    <row r="100" spans="1:5" x14ac:dyDescent="0.25">
      <c r="A100" s="65">
        <v>43506.437488425923</v>
      </c>
      <c r="B100" s="65">
        <v>43506</v>
      </c>
      <c r="C100" s="98">
        <v>90</v>
      </c>
      <c r="D100" s="50" t="s">
        <v>150</v>
      </c>
      <c r="E100" s="99" t="s">
        <v>128</v>
      </c>
    </row>
    <row r="101" spans="1:5" x14ac:dyDescent="0.25">
      <c r="A101" s="65">
        <v>43506.479166666664</v>
      </c>
      <c r="B101" s="65">
        <v>43506</v>
      </c>
      <c r="C101" s="98">
        <v>1000</v>
      </c>
      <c r="D101" s="50" t="s">
        <v>210</v>
      </c>
      <c r="E101" s="99" t="s">
        <v>128</v>
      </c>
    </row>
    <row r="102" spans="1:5" x14ac:dyDescent="0.25">
      <c r="A102" s="65">
        <v>43506.663194444445</v>
      </c>
      <c r="B102" s="65">
        <v>43506</v>
      </c>
      <c r="C102" s="98">
        <v>100</v>
      </c>
      <c r="D102" s="50" t="s">
        <v>211</v>
      </c>
      <c r="E102" s="99" t="s">
        <v>128</v>
      </c>
    </row>
    <row r="103" spans="1:5" x14ac:dyDescent="0.25">
      <c r="A103" s="65">
        <v>43506.822928240741</v>
      </c>
      <c r="B103" s="65">
        <v>43506</v>
      </c>
      <c r="C103" s="98">
        <v>1000</v>
      </c>
      <c r="D103" s="50" t="s">
        <v>212</v>
      </c>
      <c r="E103" s="99" t="s">
        <v>128</v>
      </c>
    </row>
    <row r="104" spans="1:5" x14ac:dyDescent="0.25">
      <c r="A104" s="65">
        <v>43506.850682870368</v>
      </c>
      <c r="B104" s="65">
        <v>43506</v>
      </c>
      <c r="C104" s="98">
        <v>100</v>
      </c>
      <c r="D104" s="50" t="s">
        <v>213</v>
      </c>
      <c r="E104" s="99" t="s">
        <v>128</v>
      </c>
    </row>
    <row r="105" spans="1:5" x14ac:dyDescent="0.25">
      <c r="A105" s="65">
        <v>43506.89234953704</v>
      </c>
      <c r="B105" s="65">
        <v>43506</v>
      </c>
      <c r="C105" s="98">
        <v>100</v>
      </c>
      <c r="D105" s="50" t="s">
        <v>214</v>
      </c>
      <c r="E105" s="99" t="s">
        <v>128</v>
      </c>
    </row>
    <row r="106" spans="1:5" x14ac:dyDescent="0.25">
      <c r="A106" s="65">
        <v>43506.923611111109</v>
      </c>
      <c r="B106" s="65">
        <v>43506</v>
      </c>
      <c r="C106" s="98">
        <v>200</v>
      </c>
      <c r="D106" s="50" t="s">
        <v>215</v>
      </c>
      <c r="E106" s="99" t="s">
        <v>128</v>
      </c>
    </row>
    <row r="107" spans="1:5" x14ac:dyDescent="0.25">
      <c r="A107" s="65">
        <v>43506.996527777781</v>
      </c>
      <c r="B107" s="65">
        <v>43506</v>
      </c>
      <c r="C107" s="98">
        <v>3000</v>
      </c>
      <c r="D107" s="50" t="s">
        <v>216</v>
      </c>
      <c r="E107" s="99" t="s">
        <v>128</v>
      </c>
    </row>
    <row r="108" spans="1:5" x14ac:dyDescent="0.25">
      <c r="A108" s="65">
        <v>43507.121759259258</v>
      </c>
      <c r="B108" s="65">
        <v>43507</v>
      </c>
      <c r="C108" s="98">
        <v>50</v>
      </c>
      <c r="D108" s="50" t="s">
        <v>217</v>
      </c>
      <c r="E108" s="99" t="s">
        <v>128</v>
      </c>
    </row>
    <row r="109" spans="1:5" x14ac:dyDescent="0.25">
      <c r="A109" s="65">
        <v>43507.409722222219</v>
      </c>
      <c r="B109" s="65">
        <v>43507</v>
      </c>
      <c r="C109" s="98">
        <v>250</v>
      </c>
      <c r="D109" s="50" t="s">
        <v>218</v>
      </c>
      <c r="E109" s="99" t="s">
        <v>128</v>
      </c>
    </row>
    <row r="110" spans="1:5" x14ac:dyDescent="0.25">
      <c r="A110" s="65">
        <v>43507.465289351851</v>
      </c>
      <c r="B110" s="65">
        <v>43507</v>
      </c>
      <c r="C110" s="98">
        <v>100</v>
      </c>
      <c r="D110" s="50" t="s">
        <v>219</v>
      </c>
      <c r="E110" s="99" t="s">
        <v>128</v>
      </c>
    </row>
    <row r="111" spans="1:5" x14ac:dyDescent="0.25">
      <c r="A111" s="65">
        <v>43507.538541666669</v>
      </c>
      <c r="B111" s="65">
        <v>43507</v>
      </c>
      <c r="C111" s="98">
        <v>50</v>
      </c>
      <c r="D111" s="50" t="s">
        <v>220</v>
      </c>
      <c r="E111" s="99" t="s">
        <v>128</v>
      </c>
    </row>
    <row r="112" spans="1:5" x14ac:dyDescent="0.25">
      <c r="A112" s="65">
        <v>43507.552106481482</v>
      </c>
      <c r="B112" s="65">
        <v>43507</v>
      </c>
      <c r="C112" s="98">
        <v>800</v>
      </c>
      <c r="D112" s="50" t="s">
        <v>221</v>
      </c>
      <c r="E112" s="99" t="s">
        <v>128</v>
      </c>
    </row>
    <row r="113" spans="1:5" x14ac:dyDescent="0.25">
      <c r="A113" s="65">
        <v>43507.822916666664</v>
      </c>
      <c r="B113" s="65">
        <v>43507</v>
      </c>
      <c r="C113" s="98">
        <v>1000</v>
      </c>
      <c r="D113" s="50" t="s">
        <v>222</v>
      </c>
      <c r="E113" s="99" t="s">
        <v>128</v>
      </c>
    </row>
    <row r="114" spans="1:5" x14ac:dyDescent="0.25">
      <c r="A114" s="65">
        <v>43507.870972222219</v>
      </c>
      <c r="B114" s="65">
        <v>43507</v>
      </c>
      <c r="C114" s="98">
        <v>500</v>
      </c>
      <c r="D114" s="50" t="s">
        <v>223</v>
      </c>
      <c r="E114" s="99" t="s">
        <v>128</v>
      </c>
    </row>
    <row r="115" spans="1:5" x14ac:dyDescent="0.25">
      <c r="A115" s="65">
        <v>43507.890104166669</v>
      </c>
      <c r="B115" s="65">
        <v>43507</v>
      </c>
      <c r="C115" s="98">
        <v>50</v>
      </c>
      <c r="D115" s="50" t="s">
        <v>224</v>
      </c>
      <c r="E115" s="99" t="s">
        <v>128</v>
      </c>
    </row>
    <row r="116" spans="1:5" x14ac:dyDescent="0.25">
      <c r="A116" s="65">
        <v>43507.933993055558</v>
      </c>
      <c r="B116" s="65">
        <v>43507</v>
      </c>
      <c r="C116" s="98">
        <v>100</v>
      </c>
      <c r="D116" s="50" t="s">
        <v>225</v>
      </c>
      <c r="E116" s="99" t="s">
        <v>128</v>
      </c>
    </row>
    <row r="117" spans="1:5" x14ac:dyDescent="0.25">
      <c r="A117" s="65">
        <v>43508.005613425928</v>
      </c>
      <c r="B117" s="65">
        <v>43508</v>
      </c>
      <c r="C117" s="98">
        <v>500</v>
      </c>
      <c r="D117" s="50" t="s">
        <v>226</v>
      </c>
      <c r="E117" s="99" t="s">
        <v>128</v>
      </c>
    </row>
    <row r="118" spans="1:5" x14ac:dyDescent="0.25">
      <c r="A118" s="65">
        <v>43508.340277777781</v>
      </c>
      <c r="B118" s="65">
        <v>43508</v>
      </c>
      <c r="C118" s="98">
        <v>100</v>
      </c>
      <c r="D118" s="50" t="s">
        <v>227</v>
      </c>
      <c r="E118" s="99" t="s">
        <v>128</v>
      </c>
    </row>
    <row r="119" spans="1:5" x14ac:dyDescent="0.25">
      <c r="A119" s="65">
        <v>43508.468090277776</v>
      </c>
      <c r="B119" s="65">
        <v>43508</v>
      </c>
      <c r="C119" s="98">
        <v>500</v>
      </c>
      <c r="D119" s="50" t="s">
        <v>228</v>
      </c>
      <c r="E119" s="99" t="s">
        <v>128</v>
      </c>
    </row>
    <row r="120" spans="1:5" x14ac:dyDescent="0.25">
      <c r="A120" s="65">
        <v>43508.501875000002</v>
      </c>
      <c r="B120" s="65">
        <v>43508</v>
      </c>
      <c r="C120" s="98">
        <v>5000</v>
      </c>
      <c r="D120" s="50" t="s">
        <v>229</v>
      </c>
      <c r="E120" s="99" t="s">
        <v>128</v>
      </c>
    </row>
    <row r="121" spans="1:5" x14ac:dyDescent="0.25">
      <c r="A121" s="65">
        <v>43508.700474537036</v>
      </c>
      <c r="B121" s="65">
        <v>43508</v>
      </c>
      <c r="C121" s="98">
        <v>200</v>
      </c>
      <c r="D121" s="50" t="s">
        <v>230</v>
      </c>
      <c r="E121" s="99" t="s">
        <v>128</v>
      </c>
    </row>
    <row r="122" spans="1:5" x14ac:dyDescent="0.25">
      <c r="A122" s="65">
        <v>43508.743020833332</v>
      </c>
      <c r="B122" s="65">
        <v>43508</v>
      </c>
      <c r="C122" s="98">
        <v>1000</v>
      </c>
      <c r="D122" s="50" t="s">
        <v>231</v>
      </c>
      <c r="E122" s="99" t="s">
        <v>128</v>
      </c>
    </row>
    <row r="123" spans="1:5" x14ac:dyDescent="0.25">
      <c r="A123" s="65">
        <v>43508.834918981483</v>
      </c>
      <c r="B123" s="65">
        <v>43508</v>
      </c>
      <c r="C123" s="98">
        <v>300</v>
      </c>
      <c r="D123" s="50" t="s">
        <v>232</v>
      </c>
      <c r="E123" s="99" t="s">
        <v>128</v>
      </c>
    </row>
    <row r="124" spans="1:5" x14ac:dyDescent="0.25">
      <c r="A124" s="65">
        <v>43508.869259259256</v>
      </c>
      <c r="B124" s="65">
        <v>43508</v>
      </c>
      <c r="C124" s="98">
        <v>500</v>
      </c>
      <c r="D124" s="50" t="s">
        <v>233</v>
      </c>
      <c r="E124" s="99" t="s">
        <v>128</v>
      </c>
    </row>
    <row r="125" spans="1:5" x14ac:dyDescent="0.25">
      <c r="A125" s="65">
        <v>43509.072916666664</v>
      </c>
      <c r="B125" s="65">
        <v>43509</v>
      </c>
      <c r="C125" s="98">
        <v>100</v>
      </c>
      <c r="D125" s="50" t="s">
        <v>234</v>
      </c>
      <c r="E125" s="99" t="s">
        <v>128</v>
      </c>
    </row>
    <row r="126" spans="1:5" x14ac:dyDescent="0.25">
      <c r="A126" s="65">
        <v>43509.182500000003</v>
      </c>
      <c r="B126" s="65">
        <v>43509</v>
      </c>
      <c r="C126" s="98">
        <v>200</v>
      </c>
      <c r="D126" s="50" t="s">
        <v>235</v>
      </c>
      <c r="E126" s="99" t="s">
        <v>128</v>
      </c>
    </row>
    <row r="127" spans="1:5" x14ac:dyDescent="0.25">
      <c r="A127" s="65">
        <v>43509.430972222224</v>
      </c>
      <c r="B127" s="65">
        <v>43509</v>
      </c>
      <c r="C127" s="98">
        <v>150</v>
      </c>
      <c r="D127" s="50" t="s">
        <v>236</v>
      </c>
      <c r="E127" s="99" t="s">
        <v>128</v>
      </c>
    </row>
    <row r="128" spans="1:5" x14ac:dyDescent="0.25">
      <c r="A128" s="65">
        <v>43509.49013888889</v>
      </c>
      <c r="B128" s="65">
        <v>43509</v>
      </c>
      <c r="C128" s="98">
        <v>200</v>
      </c>
      <c r="D128" s="50" t="s">
        <v>237</v>
      </c>
      <c r="E128" s="99" t="s">
        <v>128</v>
      </c>
    </row>
    <row r="129" spans="1:5" x14ac:dyDescent="0.25">
      <c r="A129" s="65">
        <v>43509.597337962965</v>
      </c>
      <c r="B129" s="65">
        <v>43509</v>
      </c>
      <c r="C129" s="98">
        <v>100</v>
      </c>
      <c r="D129" s="50" t="s">
        <v>238</v>
      </c>
      <c r="E129" s="99" t="s">
        <v>128</v>
      </c>
    </row>
    <row r="130" spans="1:5" x14ac:dyDescent="0.25">
      <c r="A130" s="65">
        <v>43509.709398148145</v>
      </c>
      <c r="B130" s="65">
        <v>43509</v>
      </c>
      <c r="C130" s="98">
        <v>1000</v>
      </c>
      <c r="D130" s="50" t="s">
        <v>239</v>
      </c>
      <c r="E130" s="99" t="s">
        <v>128</v>
      </c>
    </row>
    <row r="131" spans="1:5" x14ac:dyDescent="0.25">
      <c r="A131" s="65">
        <v>43509.731863425928</v>
      </c>
      <c r="B131" s="65">
        <v>43509</v>
      </c>
      <c r="C131" s="98">
        <v>50</v>
      </c>
      <c r="D131" s="50" t="s">
        <v>240</v>
      </c>
      <c r="E131" s="99" t="s">
        <v>128</v>
      </c>
    </row>
    <row r="132" spans="1:5" x14ac:dyDescent="0.25">
      <c r="A132" s="65">
        <v>43509.788159722222</v>
      </c>
      <c r="B132" s="65">
        <v>43509</v>
      </c>
      <c r="C132" s="98">
        <v>200</v>
      </c>
      <c r="D132" s="50" t="s">
        <v>241</v>
      </c>
      <c r="E132" s="99" t="s">
        <v>128</v>
      </c>
    </row>
    <row r="133" spans="1:5" x14ac:dyDescent="0.25">
      <c r="A133" s="65">
        <v>43509.913194444445</v>
      </c>
      <c r="B133" s="65">
        <v>43509</v>
      </c>
      <c r="C133" s="98">
        <v>300</v>
      </c>
      <c r="D133" s="50" t="s">
        <v>242</v>
      </c>
      <c r="E133" s="99" t="s">
        <v>128</v>
      </c>
    </row>
    <row r="134" spans="1:5" x14ac:dyDescent="0.25">
      <c r="A134" s="65">
        <v>43509.948321759257</v>
      </c>
      <c r="B134" s="65">
        <v>43509</v>
      </c>
      <c r="C134" s="98">
        <v>200</v>
      </c>
      <c r="D134" s="50" t="s">
        <v>243</v>
      </c>
      <c r="E134" s="99" t="s">
        <v>128</v>
      </c>
    </row>
    <row r="135" spans="1:5" x14ac:dyDescent="0.25">
      <c r="A135" s="65">
        <v>43510.447604166664</v>
      </c>
      <c r="B135" s="65">
        <v>43510</v>
      </c>
      <c r="C135" s="98">
        <v>200</v>
      </c>
      <c r="D135" s="50" t="s">
        <v>244</v>
      </c>
      <c r="E135" s="99" t="s">
        <v>128</v>
      </c>
    </row>
    <row r="136" spans="1:5" x14ac:dyDescent="0.25">
      <c r="A136" s="65">
        <v>43510.482766203706</v>
      </c>
      <c r="B136" s="65">
        <v>43510</v>
      </c>
      <c r="C136" s="98">
        <v>1000</v>
      </c>
      <c r="D136" s="50" t="s">
        <v>245</v>
      </c>
      <c r="E136" s="99" t="s">
        <v>128</v>
      </c>
    </row>
    <row r="137" spans="1:5" x14ac:dyDescent="0.25">
      <c r="A137" s="65">
        <v>43510.505590277775</v>
      </c>
      <c r="B137" s="65">
        <v>43510</v>
      </c>
      <c r="C137" s="98">
        <v>1000</v>
      </c>
      <c r="D137" s="50" t="s">
        <v>246</v>
      </c>
      <c r="E137" s="99" t="s">
        <v>128</v>
      </c>
    </row>
    <row r="138" spans="1:5" x14ac:dyDescent="0.25">
      <c r="A138" s="65">
        <v>43510.516273148147</v>
      </c>
      <c r="B138" s="65">
        <v>43510</v>
      </c>
      <c r="C138" s="98">
        <v>500</v>
      </c>
      <c r="D138" s="50" t="s">
        <v>247</v>
      </c>
      <c r="E138" s="99" t="s">
        <v>128</v>
      </c>
    </row>
    <row r="139" spans="1:5" x14ac:dyDescent="0.25">
      <c r="A139" s="65">
        <v>43510.528275462966</v>
      </c>
      <c r="B139" s="65">
        <v>43510</v>
      </c>
      <c r="C139" s="98">
        <v>50</v>
      </c>
      <c r="D139" s="50" t="s">
        <v>248</v>
      </c>
      <c r="E139" s="99" t="s">
        <v>128</v>
      </c>
    </row>
    <row r="140" spans="1:5" x14ac:dyDescent="0.25">
      <c r="A140" s="65">
        <v>43510.52851851852</v>
      </c>
      <c r="B140" s="65">
        <v>43510</v>
      </c>
      <c r="C140" s="98">
        <v>500</v>
      </c>
      <c r="D140" s="50" t="s">
        <v>249</v>
      </c>
      <c r="E140" s="99" t="s">
        <v>128</v>
      </c>
    </row>
    <row r="141" spans="1:5" x14ac:dyDescent="0.25">
      <c r="A141" s="65">
        <v>43510.538113425922</v>
      </c>
      <c r="B141" s="65">
        <v>43510</v>
      </c>
      <c r="C141" s="98">
        <v>200</v>
      </c>
      <c r="D141" s="50" t="s">
        <v>250</v>
      </c>
      <c r="E141" s="99" t="s">
        <v>128</v>
      </c>
    </row>
    <row r="142" spans="1:5" x14ac:dyDescent="0.25">
      <c r="A142" s="65">
        <v>43510.570740740739</v>
      </c>
      <c r="B142" s="65">
        <v>43510</v>
      </c>
      <c r="C142" s="98">
        <v>500</v>
      </c>
      <c r="D142" s="50" t="s">
        <v>251</v>
      </c>
      <c r="E142" s="99" t="s">
        <v>128</v>
      </c>
    </row>
    <row r="143" spans="1:5" x14ac:dyDescent="0.25">
      <c r="A143" s="65">
        <v>43510.590254629627</v>
      </c>
      <c r="B143" s="65">
        <v>43510</v>
      </c>
      <c r="C143" s="98">
        <v>500</v>
      </c>
      <c r="D143" s="50" t="s">
        <v>252</v>
      </c>
      <c r="E143" s="99" t="s">
        <v>128</v>
      </c>
    </row>
    <row r="144" spans="1:5" x14ac:dyDescent="0.25">
      <c r="A144" s="65">
        <v>43510.649618055555</v>
      </c>
      <c r="B144" s="65">
        <v>43510</v>
      </c>
      <c r="C144" s="98">
        <v>500</v>
      </c>
      <c r="D144" s="50" t="s">
        <v>253</v>
      </c>
      <c r="E144" s="99" t="s">
        <v>128</v>
      </c>
    </row>
    <row r="145" spans="1:5" x14ac:dyDescent="0.25">
      <c r="A145" s="65">
        <v>43510.687430555554</v>
      </c>
      <c r="B145" s="65">
        <v>43510</v>
      </c>
      <c r="C145" s="98">
        <v>500</v>
      </c>
      <c r="D145" s="50" t="s">
        <v>254</v>
      </c>
      <c r="E145" s="99" t="s">
        <v>128</v>
      </c>
    </row>
    <row r="146" spans="1:5" x14ac:dyDescent="0.25">
      <c r="A146" s="65">
        <v>43510.753449074073</v>
      </c>
      <c r="B146" s="65">
        <v>43510</v>
      </c>
      <c r="C146" s="98">
        <v>100</v>
      </c>
      <c r="D146" s="50" t="s">
        <v>255</v>
      </c>
      <c r="E146" s="99" t="s">
        <v>128</v>
      </c>
    </row>
    <row r="147" spans="1:5" x14ac:dyDescent="0.25">
      <c r="A147" s="65">
        <v>43510.829641203702</v>
      </c>
      <c r="B147" s="65">
        <v>43510</v>
      </c>
      <c r="C147" s="98">
        <v>100</v>
      </c>
      <c r="D147" s="50" t="s">
        <v>256</v>
      </c>
      <c r="E147" s="99" t="s">
        <v>128</v>
      </c>
    </row>
    <row r="148" spans="1:5" x14ac:dyDescent="0.25">
      <c r="A148" s="65">
        <v>43511.020277777781</v>
      </c>
      <c r="B148" s="65">
        <v>43513</v>
      </c>
      <c r="C148" s="98">
        <v>200</v>
      </c>
      <c r="D148" s="50" t="s">
        <v>257</v>
      </c>
      <c r="E148" s="99" t="s">
        <v>128</v>
      </c>
    </row>
    <row r="149" spans="1:5" x14ac:dyDescent="0.25">
      <c r="A149" s="65">
        <v>43511.4375</v>
      </c>
      <c r="B149" s="65">
        <v>43513</v>
      </c>
      <c r="C149" s="98">
        <v>500</v>
      </c>
      <c r="D149" s="50" t="s">
        <v>258</v>
      </c>
      <c r="E149" s="99" t="s">
        <v>128</v>
      </c>
    </row>
    <row r="150" spans="1:5" x14ac:dyDescent="0.25">
      <c r="A150" s="65">
        <v>43511.470497685186</v>
      </c>
      <c r="B150" s="65">
        <v>43513</v>
      </c>
      <c r="C150" s="98">
        <v>200</v>
      </c>
      <c r="D150" s="50" t="s">
        <v>259</v>
      </c>
      <c r="E150" s="99" t="s">
        <v>128</v>
      </c>
    </row>
    <row r="151" spans="1:5" x14ac:dyDescent="0.25">
      <c r="A151" s="65">
        <v>43511.527777777781</v>
      </c>
      <c r="B151" s="65">
        <v>43513</v>
      </c>
      <c r="C151" s="98">
        <v>1000</v>
      </c>
      <c r="D151" s="50" t="s">
        <v>260</v>
      </c>
      <c r="E151" s="99" t="s">
        <v>128</v>
      </c>
    </row>
    <row r="152" spans="1:5" x14ac:dyDescent="0.25">
      <c r="A152" s="65">
        <v>43511.533194444448</v>
      </c>
      <c r="B152" s="65">
        <v>43513</v>
      </c>
      <c r="C152" s="98">
        <v>2000</v>
      </c>
      <c r="D152" s="50" t="s">
        <v>261</v>
      </c>
      <c r="E152" s="99" t="s">
        <v>128</v>
      </c>
    </row>
    <row r="153" spans="1:5" x14ac:dyDescent="0.25">
      <c r="A153" s="65">
        <v>43511.555543981478</v>
      </c>
      <c r="B153" s="65">
        <v>43513</v>
      </c>
      <c r="C153" s="98">
        <v>300</v>
      </c>
      <c r="D153" s="50" t="s">
        <v>262</v>
      </c>
      <c r="E153" s="99" t="s">
        <v>128</v>
      </c>
    </row>
    <row r="154" spans="1:5" x14ac:dyDescent="0.25">
      <c r="A154" s="65">
        <v>43511.628425925926</v>
      </c>
      <c r="B154" s="65">
        <v>43513</v>
      </c>
      <c r="C154" s="98">
        <v>100</v>
      </c>
      <c r="D154" s="50" t="s">
        <v>263</v>
      </c>
      <c r="E154" s="99" t="s">
        <v>128</v>
      </c>
    </row>
    <row r="155" spans="1:5" x14ac:dyDescent="0.25">
      <c r="A155" s="65">
        <v>43511.658877314818</v>
      </c>
      <c r="B155" s="65">
        <v>43513</v>
      </c>
      <c r="C155" s="98">
        <v>500</v>
      </c>
      <c r="D155" s="50" t="s">
        <v>264</v>
      </c>
      <c r="E155" s="99" t="s">
        <v>128</v>
      </c>
    </row>
    <row r="156" spans="1:5" x14ac:dyDescent="0.25">
      <c r="A156" s="65">
        <v>43511.666620370372</v>
      </c>
      <c r="B156" s="65">
        <v>43513</v>
      </c>
      <c r="C156" s="98">
        <v>100</v>
      </c>
      <c r="D156" s="50" t="s">
        <v>265</v>
      </c>
      <c r="E156" s="99" t="s">
        <v>128</v>
      </c>
    </row>
    <row r="157" spans="1:5" x14ac:dyDescent="0.25">
      <c r="A157" s="65">
        <v>43511.734155092592</v>
      </c>
      <c r="B157" s="65">
        <v>43513</v>
      </c>
      <c r="C157" s="98">
        <v>100</v>
      </c>
      <c r="D157" s="50" t="s">
        <v>266</v>
      </c>
      <c r="E157" s="99" t="s">
        <v>128</v>
      </c>
    </row>
    <row r="158" spans="1:5" x14ac:dyDescent="0.25">
      <c r="A158" s="65">
        <v>43511.819432870368</v>
      </c>
      <c r="B158" s="65">
        <v>43513</v>
      </c>
      <c r="C158" s="98">
        <v>5000</v>
      </c>
      <c r="D158" s="50" t="s">
        <v>267</v>
      </c>
      <c r="E158" s="99" t="s">
        <v>128</v>
      </c>
    </row>
    <row r="159" spans="1:5" x14ac:dyDescent="0.25">
      <c r="A159" s="65">
        <v>43511.855462962965</v>
      </c>
      <c r="B159" s="65">
        <v>43513</v>
      </c>
      <c r="C159" s="98">
        <v>300</v>
      </c>
      <c r="D159" s="50" t="s">
        <v>268</v>
      </c>
      <c r="E159" s="99" t="s">
        <v>128</v>
      </c>
    </row>
    <row r="160" spans="1:5" x14ac:dyDescent="0.25">
      <c r="A160" s="65">
        <v>43511.89025462963</v>
      </c>
      <c r="B160" s="65">
        <v>43513</v>
      </c>
      <c r="C160" s="98">
        <v>100</v>
      </c>
      <c r="D160" s="50" t="s">
        <v>159</v>
      </c>
      <c r="E160" s="99" t="s">
        <v>128</v>
      </c>
    </row>
    <row r="161" spans="1:5" x14ac:dyDescent="0.25">
      <c r="A161" s="65">
        <v>43512.43309027778</v>
      </c>
      <c r="B161" s="65">
        <v>43513</v>
      </c>
      <c r="C161" s="98">
        <v>1000</v>
      </c>
      <c r="D161" s="50" t="s">
        <v>269</v>
      </c>
      <c r="E161" s="99" t="s">
        <v>128</v>
      </c>
    </row>
    <row r="162" spans="1:5" x14ac:dyDescent="0.25">
      <c r="A162" s="65">
        <v>43512.437418981484</v>
      </c>
      <c r="B162" s="65">
        <v>43513</v>
      </c>
      <c r="C162" s="98">
        <v>5000</v>
      </c>
      <c r="D162" s="50" t="s">
        <v>270</v>
      </c>
      <c r="E162" s="99" t="s">
        <v>128</v>
      </c>
    </row>
    <row r="163" spans="1:5" x14ac:dyDescent="0.25">
      <c r="A163" s="65">
        <v>43512.513969907406</v>
      </c>
      <c r="B163" s="65">
        <v>43513</v>
      </c>
      <c r="C163" s="98">
        <v>500</v>
      </c>
      <c r="D163" s="50" t="s">
        <v>271</v>
      </c>
      <c r="E163" s="99" t="s">
        <v>128</v>
      </c>
    </row>
    <row r="164" spans="1:5" x14ac:dyDescent="0.25">
      <c r="A164" s="65">
        <v>43512.61446759259</v>
      </c>
      <c r="B164" s="65">
        <v>43513</v>
      </c>
      <c r="C164" s="98">
        <v>500</v>
      </c>
      <c r="D164" s="50" t="s">
        <v>272</v>
      </c>
      <c r="E164" s="99" t="s">
        <v>128</v>
      </c>
    </row>
    <row r="165" spans="1:5" x14ac:dyDescent="0.25">
      <c r="A165" s="65">
        <v>43512.638969907406</v>
      </c>
      <c r="B165" s="65">
        <v>43513</v>
      </c>
      <c r="C165" s="98">
        <v>200</v>
      </c>
      <c r="D165" s="50" t="s">
        <v>273</v>
      </c>
      <c r="E165" s="99" t="s">
        <v>274</v>
      </c>
    </row>
    <row r="166" spans="1:5" x14ac:dyDescent="0.25">
      <c r="A166" s="65">
        <v>43512.72965277778</v>
      </c>
      <c r="B166" s="65">
        <v>43513</v>
      </c>
      <c r="C166" s="98">
        <v>500</v>
      </c>
      <c r="D166" s="50" t="s">
        <v>275</v>
      </c>
      <c r="E166" s="99" t="s">
        <v>128</v>
      </c>
    </row>
    <row r="167" spans="1:5" x14ac:dyDescent="0.25">
      <c r="A167" s="65">
        <v>43512.815983796296</v>
      </c>
      <c r="B167" s="65">
        <v>43513</v>
      </c>
      <c r="C167" s="98">
        <v>500</v>
      </c>
      <c r="D167" s="50" t="s">
        <v>276</v>
      </c>
      <c r="E167" s="99" t="s">
        <v>128</v>
      </c>
    </row>
    <row r="168" spans="1:5" x14ac:dyDescent="0.25">
      <c r="A168" s="65">
        <v>43512.840162037035</v>
      </c>
      <c r="B168" s="65">
        <v>43513</v>
      </c>
      <c r="C168" s="98">
        <v>300</v>
      </c>
      <c r="D168" s="50" t="s">
        <v>277</v>
      </c>
      <c r="E168" s="99" t="s">
        <v>128</v>
      </c>
    </row>
    <row r="169" spans="1:5" x14ac:dyDescent="0.25">
      <c r="A169" s="65">
        <v>43512.969270833331</v>
      </c>
      <c r="B169" s="65">
        <v>43513</v>
      </c>
      <c r="C169" s="98">
        <v>50</v>
      </c>
      <c r="D169" s="50" t="s">
        <v>278</v>
      </c>
      <c r="E169" s="99" t="s">
        <v>128</v>
      </c>
    </row>
    <row r="170" spans="1:5" x14ac:dyDescent="0.25">
      <c r="A170" s="65">
        <v>43513.288437499999</v>
      </c>
      <c r="B170" s="65">
        <v>43513</v>
      </c>
      <c r="C170" s="98">
        <v>50</v>
      </c>
      <c r="D170" s="50" t="s">
        <v>279</v>
      </c>
      <c r="E170" s="99" t="s">
        <v>128</v>
      </c>
    </row>
    <row r="171" spans="1:5" x14ac:dyDescent="0.25">
      <c r="A171" s="65">
        <v>43513.534768518519</v>
      </c>
      <c r="B171" s="65">
        <v>43513</v>
      </c>
      <c r="C171" s="98">
        <v>1000</v>
      </c>
      <c r="D171" s="50" t="s">
        <v>280</v>
      </c>
      <c r="E171" s="99" t="s">
        <v>128</v>
      </c>
    </row>
    <row r="172" spans="1:5" ht="15" customHeight="1" x14ac:dyDescent="0.25">
      <c r="A172" s="65">
        <v>43513.600706018522</v>
      </c>
      <c r="B172" s="65">
        <v>43513</v>
      </c>
      <c r="C172" s="98">
        <v>500</v>
      </c>
      <c r="D172" s="50" t="s">
        <v>162</v>
      </c>
      <c r="E172" s="99" t="s">
        <v>281</v>
      </c>
    </row>
    <row r="173" spans="1:5" x14ac:dyDescent="0.25">
      <c r="A173" s="65">
        <v>43513.680590277778</v>
      </c>
      <c r="B173" s="65">
        <v>43513</v>
      </c>
      <c r="C173" s="98">
        <v>200</v>
      </c>
      <c r="D173" s="50" t="s">
        <v>282</v>
      </c>
      <c r="E173" s="99" t="s">
        <v>128</v>
      </c>
    </row>
    <row r="174" spans="1:5" x14ac:dyDescent="0.25">
      <c r="A174" s="65">
        <v>43513.810173611113</v>
      </c>
      <c r="B174" s="65">
        <v>43513</v>
      </c>
      <c r="C174" s="98">
        <v>500</v>
      </c>
      <c r="D174" s="50" t="s">
        <v>283</v>
      </c>
      <c r="E174" s="99" t="s">
        <v>128</v>
      </c>
    </row>
    <row r="175" spans="1:5" x14ac:dyDescent="0.25">
      <c r="A175" s="65">
        <v>43513.819444444445</v>
      </c>
      <c r="B175" s="65">
        <v>43513</v>
      </c>
      <c r="C175" s="98">
        <v>54</v>
      </c>
      <c r="D175" s="50" t="s">
        <v>150</v>
      </c>
      <c r="E175" s="99" t="s">
        <v>128</v>
      </c>
    </row>
    <row r="176" spans="1:5" x14ac:dyDescent="0.25">
      <c r="A176" s="65">
        <v>43513.840289351851</v>
      </c>
      <c r="B176" s="65">
        <v>43513</v>
      </c>
      <c r="C176" s="98">
        <v>100</v>
      </c>
      <c r="D176" s="50" t="s">
        <v>284</v>
      </c>
      <c r="E176" s="99" t="s">
        <v>128</v>
      </c>
    </row>
    <row r="177" spans="1:5" x14ac:dyDescent="0.25">
      <c r="A177" s="65">
        <v>43513.850081018521</v>
      </c>
      <c r="B177" s="65">
        <v>43513</v>
      </c>
      <c r="C177" s="98">
        <v>100</v>
      </c>
      <c r="D177" s="50" t="s">
        <v>285</v>
      </c>
      <c r="E177" s="99" t="s">
        <v>128</v>
      </c>
    </row>
    <row r="178" spans="1:5" x14ac:dyDescent="0.25">
      <c r="A178" s="65">
        <v>43513.864583333336</v>
      </c>
      <c r="B178" s="65">
        <v>43513</v>
      </c>
      <c r="C178" s="98">
        <v>5000</v>
      </c>
      <c r="D178" s="50" t="s">
        <v>286</v>
      </c>
      <c r="E178" s="99" t="s">
        <v>128</v>
      </c>
    </row>
    <row r="179" spans="1:5" x14ac:dyDescent="0.25">
      <c r="A179" s="65">
        <v>43514.391296296293</v>
      </c>
      <c r="B179" s="65">
        <v>43514</v>
      </c>
      <c r="C179" s="98">
        <v>180</v>
      </c>
      <c r="D179" s="50" t="s">
        <v>287</v>
      </c>
      <c r="E179" s="99" t="s">
        <v>128</v>
      </c>
    </row>
    <row r="180" spans="1:5" x14ac:dyDescent="0.25">
      <c r="A180" s="65">
        <v>43514.429108796299</v>
      </c>
      <c r="B180" s="65">
        <v>43514</v>
      </c>
      <c r="C180" s="98">
        <v>250</v>
      </c>
      <c r="D180" s="50" t="s">
        <v>288</v>
      </c>
      <c r="E180" s="99" t="s">
        <v>128</v>
      </c>
    </row>
    <row r="181" spans="1:5" x14ac:dyDescent="0.25">
      <c r="A181" s="65">
        <v>43514.440983796296</v>
      </c>
      <c r="B181" s="65">
        <v>43514</v>
      </c>
      <c r="C181" s="98">
        <v>500</v>
      </c>
      <c r="D181" s="50" t="s">
        <v>289</v>
      </c>
      <c r="E181" s="99" t="s">
        <v>128</v>
      </c>
    </row>
    <row r="182" spans="1:5" x14ac:dyDescent="0.25">
      <c r="A182" s="65">
        <v>43514.715439814812</v>
      </c>
      <c r="B182" s="65">
        <v>43514</v>
      </c>
      <c r="C182" s="98">
        <v>1000</v>
      </c>
      <c r="D182" s="50" t="s">
        <v>290</v>
      </c>
      <c r="E182" s="99" t="s">
        <v>128</v>
      </c>
    </row>
    <row r="183" spans="1:5" x14ac:dyDescent="0.25">
      <c r="A183" s="65">
        <v>43514.736504629633</v>
      </c>
      <c r="B183" s="65">
        <v>43514</v>
      </c>
      <c r="C183" s="98">
        <v>100</v>
      </c>
      <c r="D183" s="50" t="s">
        <v>291</v>
      </c>
      <c r="E183" s="99" t="s">
        <v>128</v>
      </c>
    </row>
    <row r="184" spans="1:5" x14ac:dyDescent="0.25">
      <c r="A184" s="65">
        <v>43514.81422453704</v>
      </c>
      <c r="B184" s="65">
        <v>43514</v>
      </c>
      <c r="C184" s="98">
        <v>100</v>
      </c>
      <c r="D184" s="50" t="s">
        <v>626</v>
      </c>
      <c r="E184" s="99" t="s">
        <v>128</v>
      </c>
    </row>
    <row r="185" spans="1:5" x14ac:dyDescent="0.25">
      <c r="A185" s="65">
        <v>43514.858032407406</v>
      </c>
      <c r="B185" s="65">
        <v>43514</v>
      </c>
      <c r="C185" s="98">
        <v>500</v>
      </c>
      <c r="D185" s="50" t="s">
        <v>292</v>
      </c>
      <c r="E185" s="99" t="s">
        <v>128</v>
      </c>
    </row>
    <row r="186" spans="1:5" x14ac:dyDescent="0.25">
      <c r="A186" s="65">
        <v>43514.888888888891</v>
      </c>
      <c r="B186" s="65">
        <v>43514</v>
      </c>
      <c r="C186" s="98">
        <v>100</v>
      </c>
      <c r="D186" s="50" t="s">
        <v>293</v>
      </c>
      <c r="E186" s="99" t="s">
        <v>128</v>
      </c>
    </row>
    <row r="187" spans="1:5" x14ac:dyDescent="0.25">
      <c r="A187" s="65">
        <v>43514.899328703701</v>
      </c>
      <c r="B187" s="65">
        <v>43514</v>
      </c>
      <c r="C187" s="98">
        <v>500</v>
      </c>
      <c r="D187" s="50" t="s">
        <v>294</v>
      </c>
      <c r="E187" s="99" t="s">
        <v>128</v>
      </c>
    </row>
    <row r="188" spans="1:5" x14ac:dyDescent="0.25">
      <c r="A188" s="65">
        <v>43514.975682870368</v>
      </c>
      <c r="B188" s="65">
        <v>43514</v>
      </c>
      <c r="C188" s="98">
        <v>100</v>
      </c>
      <c r="D188" s="50" t="s">
        <v>295</v>
      </c>
      <c r="E188" s="99" t="s">
        <v>128</v>
      </c>
    </row>
    <row r="189" spans="1:5" x14ac:dyDescent="0.25">
      <c r="A189" s="65">
        <v>43515.006666666668</v>
      </c>
      <c r="B189" s="65">
        <v>43515</v>
      </c>
      <c r="C189" s="98">
        <v>50</v>
      </c>
      <c r="D189" s="50" t="s">
        <v>279</v>
      </c>
      <c r="E189" s="99" t="s">
        <v>128</v>
      </c>
    </row>
    <row r="190" spans="1:5" x14ac:dyDescent="0.25">
      <c r="A190" s="65">
        <v>43515.312534722223</v>
      </c>
      <c r="B190" s="65">
        <v>43515</v>
      </c>
      <c r="C190" s="98">
        <v>500</v>
      </c>
      <c r="D190" s="50" t="s">
        <v>296</v>
      </c>
      <c r="E190" s="99" t="s">
        <v>128</v>
      </c>
    </row>
    <row r="191" spans="1:5" x14ac:dyDescent="0.25">
      <c r="A191" s="65">
        <v>43515.398356481484</v>
      </c>
      <c r="B191" s="65">
        <v>43515</v>
      </c>
      <c r="C191" s="98">
        <v>300</v>
      </c>
      <c r="D191" s="50" t="s">
        <v>297</v>
      </c>
      <c r="E191" s="99" t="s">
        <v>128</v>
      </c>
    </row>
    <row r="192" spans="1:5" x14ac:dyDescent="0.25">
      <c r="A192" s="65">
        <v>43515.533125000002</v>
      </c>
      <c r="B192" s="65">
        <v>43515</v>
      </c>
      <c r="C192" s="98">
        <v>50</v>
      </c>
      <c r="D192" s="50" t="s">
        <v>298</v>
      </c>
      <c r="E192" s="99" t="s">
        <v>128</v>
      </c>
    </row>
    <row r="193" spans="1:5" x14ac:dyDescent="0.25">
      <c r="A193" s="65">
        <v>43515.567407407405</v>
      </c>
      <c r="B193" s="65">
        <v>43515</v>
      </c>
      <c r="C193" s="98">
        <v>50</v>
      </c>
      <c r="D193" s="50" t="s">
        <v>299</v>
      </c>
      <c r="E193" s="99" t="s">
        <v>128</v>
      </c>
    </row>
    <row r="194" spans="1:5" x14ac:dyDescent="0.25">
      <c r="A194" s="65">
        <v>43515.609097222223</v>
      </c>
      <c r="B194" s="65">
        <v>43515</v>
      </c>
      <c r="C194" s="98">
        <v>700</v>
      </c>
      <c r="D194" s="50" t="s">
        <v>300</v>
      </c>
      <c r="E194" s="99" t="s">
        <v>128</v>
      </c>
    </row>
    <row r="195" spans="1:5" x14ac:dyDescent="0.25">
      <c r="A195" s="65">
        <v>43515.665775462963</v>
      </c>
      <c r="B195" s="65">
        <v>43515</v>
      </c>
      <c r="C195" s="98">
        <v>1000</v>
      </c>
      <c r="D195" s="50" t="s">
        <v>301</v>
      </c>
      <c r="E195" s="99" t="s">
        <v>128</v>
      </c>
    </row>
    <row r="196" spans="1:5" x14ac:dyDescent="0.25">
      <c r="A196" s="65">
        <v>43515.722210648149</v>
      </c>
      <c r="B196" s="65">
        <v>43515</v>
      </c>
      <c r="C196" s="98">
        <v>100</v>
      </c>
      <c r="D196" s="50" t="s">
        <v>302</v>
      </c>
      <c r="E196" s="99" t="s">
        <v>128</v>
      </c>
    </row>
    <row r="197" spans="1:5" x14ac:dyDescent="0.25">
      <c r="A197" s="65">
        <v>43515.725717592592</v>
      </c>
      <c r="B197" s="65">
        <v>43515</v>
      </c>
      <c r="C197" s="98">
        <v>500</v>
      </c>
      <c r="D197" s="50" t="s">
        <v>303</v>
      </c>
      <c r="E197" s="99" t="s">
        <v>128</v>
      </c>
    </row>
    <row r="198" spans="1:5" x14ac:dyDescent="0.25">
      <c r="A198" s="65">
        <v>43515.777800925927</v>
      </c>
      <c r="B198" s="65">
        <v>43515</v>
      </c>
      <c r="C198" s="98">
        <v>700</v>
      </c>
      <c r="D198" s="50" t="s">
        <v>304</v>
      </c>
      <c r="E198" s="99" t="s">
        <v>128</v>
      </c>
    </row>
    <row r="199" spans="1:5" x14ac:dyDescent="0.25">
      <c r="A199" s="65">
        <v>43515.828148148146</v>
      </c>
      <c r="B199" s="65">
        <v>43515</v>
      </c>
      <c r="C199" s="98">
        <v>1000</v>
      </c>
      <c r="D199" s="50" t="s">
        <v>305</v>
      </c>
      <c r="E199" s="99" t="s">
        <v>128</v>
      </c>
    </row>
    <row r="200" spans="1:5" x14ac:dyDescent="0.25">
      <c r="A200" s="65">
        <v>43515.857627314814</v>
      </c>
      <c r="B200" s="65">
        <v>43515</v>
      </c>
      <c r="C200" s="98">
        <v>500</v>
      </c>
      <c r="D200" s="50" t="s">
        <v>306</v>
      </c>
      <c r="E200" s="99" t="s">
        <v>128</v>
      </c>
    </row>
    <row r="201" spans="1:5" x14ac:dyDescent="0.25">
      <c r="A201" s="65">
        <v>43516.534699074073</v>
      </c>
      <c r="B201" s="65">
        <v>43516</v>
      </c>
      <c r="C201" s="98">
        <v>500</v>
      </c>
      <c r="D201" s="50" t="s">
        <v>307</v>
      </c>
      <c r="E201" s="99" t="s">
        <v>128</v>
      </c>
    </row>
    <row r="202" spans="1:5" x14ac:dyDescent="0.25">
      <c r="A202" s="65">
        <v>43516.548645833333</v>
      </c>
      <c r="B202" s="65">
        <v>43516</v>
      </c>
      <c r="C202" s="98">
        <v>500</v>
      </c>
      <c r="D202" s="50" t="s">
        <v>308</v>
      </c>
      <c r="E202" s="99" t="s">
        <v>309</v>
      </c>
    </row>
    <row r="203" spans="1:5" x14ac:dyDescent="0.25">
      <c r="A203" s="65">
        <v>43516.722303240742</v>
      </c>
      <c r="B203" s="65">
        <v>43516</v>
      </c>
      <c r="C203" s="98">
        <v>500</v>
      </c>
      <c r="D203" s="50" t="s">
        <v>310</v>
      </c>
      <c r="E203" s="99" t="s">
        <v>128</v>
      </c>
    </row>
    <row r="204" spans="1:5" x14ac:dyDescent="0.25">
      <c r="A204" s="65">
        <v>43516.760439814818</v>
      </c>
      <c r="B204" s="65">
        <v>43516</v>
      </c>
      <c r="C204" s="98">
        <v>500</v>
      </c>
      <c r="D204" s="50" t="s">
        <v>245</v>
      </c>
      <c r="E204" s="99" t="s">
        <v>128</v>
      </c>
    </row>
    <row r="205" spans="1:5" x14ac:dyDescent="0.25">
      <c r="A205" s="65">
        <v>43516.770879629628</v>
      </c>
      <c r="B205" s="65">
        <v>43516</v>
      </c>
      <c r="C205" s="98">
        <v>100</v>
      </c>
      <c r="D205" s="50" t="s">
        <v>311</v>
      </c>
      <c r="E205" s="99" t="s">
        <v>128</v>
      </c>
    </row>
    <row r="206" spans="1:5" x14ac:dyDescent="0.25">
      <c r="A206" s="65">
        <v>43516.83153935185</v>
      </c>
      <c r="B206" s="65">
        <v>43516</v>
      </c>
      <c r="C206" s="98">
        <v>5000</v>
      </c>
      <c r="D206" s="50" t="s">
        <v>312</v>
      </c>
      <c r="E206" s="99" t="s">
        <v>128</v>
      </c>
    </row>
    <row r="207" spans="1:5" x14ac:dyDescent="0.25">
      <c r="A207" s="65">
        <v>43516.885682870372</v>
      </c>
      <c r="B207" s="65">
        <v>43516</v>
      </c>
      <c r="C207" s="98">
        <v>200</v>
      </c>
      <c r="D207" s="50" t="s">
        <v>313</v>
      </c>
      <c r="E207" s="99" t="s">
        <v>128</v>
      </c>
    </row>
    <row r="208" spans="1:5" x14ac:dyDescent="0.25">
      <c r="A208" s="65">
        <v>43516.905057870368</v>
      </c>
      <c r="B208" s="65">
        <v>43516</v>
      </c>
      <c r="C208" s="98">
        <v>2000</v>
      </c>
      <c r="D208" s="50" t="s">
        <v>314</v>
      </c>
      <c r="E208" s="99" t="s">
        <v>128</v>
      </c>
    </row>
    <row r="209" spans="1:5" x14ac:dyDescent="0.25">
      <c r="A209" s="65">
        <v>43516.910682870373</v>
      </c>
      <c r="B209" s="65">
        <v>43516</v>
      </c>
      <c r="C209" s="98">
        <v>50</v>
      </c>
      <c r="D209" s="50" t="s">
        <v>139</v>
      </c>
      <c r="E209" s="99" t="s">
        <v>128</v>
      </c>
    </row>
    <row r="210" spans="1:5" x14ac:dyDescent="0.25">
      <c r="A210" s="65">
        <v>43517.055567129632</v>
      </c>
      <c r="B210" s="65">
        <v>43517</v>
      </c>
      <c r="C210" s="98">
        <v>50</v>
      </c>
      <c r="D210" s="50" t="s">
        <v>315</v>
      </c>
      <c r="E210" s="99" t="s">
        <v>128</v>
      </c>
    </row>
    <row r="211" spans="1:5" x14ac:dyDescent="0.25">
      <c r="A211" s="65">
        <v>43517.392337962963</v>
      </c>
      <c r="B211" s="65">
        <v>43517</v>
      </c>
      <c r="C211" s="98">
        <v>50</v>
      </c>
      <c r="D211" s="50" t="s">
        <v>316</v>
      </c>
      <c r="E211" s="99" t="s">
        <v>128</v>
      </c>
    </row>
    <row r="212" spans="1:5" x14ac:dyDescent="0.25">
      <c r="A212" s="65">
        <v>43517.398032407407</v>
      </c>
      <c r="B212" s="65">
        <v>43517</v>
      </c>
      <c r="C212" s="98">
        <v>50</v>
      </c>
      <c r="D212" s="50" t="s">
        <v>279</v>
      </c>
      <c r="E212" s="99" t="s">
        <v>128</v>
      </c>
    </row>
    <row r="213" spans="1:5" x14ac:dyDescent="0.25">
      <c r="A213" s="65">
        <v>43517.437511574077</v>
      </c>
      <c r="B213" s="65">
        <v>43517</v>
      </c>
      <c r="C213" s="98">
        <v>500</v>
      </c>
      <c r="D213" s="50" t="s">
        <v>317</v>
      </c>
      <c r="E213" s="99" t="s">
        <v>128</v>
      </c>
    </row>
    <row r="214" spans="1:5" x14ac:dyDescent="0.25">
      <c r="A214" s="65">
        <v>43517.585555555554</v>
      </c>
      <c r="B214" s="65">
        <v>43517</v>
      </c>
      <c r="C214" s="98">
        <v>5000</v>
      </c>
      <c r="D214" s="50" t="s">
        <v>312</v>
      </c>
      <c r="E214" s="99" t="s">
        <v>128</v>
      </c>
    </row>
    <row r="215" spans="1:5" x14ac:dyDescent="0.25">
      <c r="A215" s="65">
        <v>43517.600648148145</v>
      </c>
      <c r="B215" s="65">
        <v>43517</v>
      </c>
      <c r="C215" s="98">
        <v>500</v>
      </c>
      <c r="D215" s="50" t="s">
        <v>318</v>
      </c>
      <c r="E215" s="99" t="s">
        <v>128</v>
      </c>
    </row>
    <row r="216" spans="1:5" x14ac:dyDescent="0.25">
      <c r="A216" s="65">
        <v>43517.611122685186</v>
      </c>
      <c r="B216" s="65">
        <v>43517</v>
      </c>
      <c r="C216" s="98">
        <v>50</v>
      </c>
      <c r="D216" s="50" t="s">
        <v>145</v>
      </c>
      <c r="E216" s="99" t="s">
        <v>128</v>
      </c>
    </row>
    <row r="217" spans="1:5" x14ac:dyDescent="0.25">
      <c r="A217" s="65">
        <v>43517.630729166667</v>
      </c>
      <c r="B217" s="65">
        <v>43517</v>
      </c>
      <c r="C217" s="98">
        <v>50</v>
      </c>
      <c r="D217" s="50" t="s">
        <v>319</v>
      </c>
      <c r="E217" s="99" t="s">
        <v>128</v>
      </c>
    </row>
    <row r="218" spans="1:5" x14ac:dyDescent="0.25">
      <c r="A218" s="65">
        <v>43517.652800925927</v>
      </c>
      <c r="B218" s="65">
        <v>43517</v>
      </c>
      <c r="C218" s="98">
        <v>100</v>
      </c>
      <c r="D218" s="50" t="s">
        <v>320</v>
      </c>
      <c r="E218" s="99" t="s">
        <v>128</v>
      </c>
    </row>
    <row r="219" spans="1:5" x14ac:dyDescent="0.25">
      <c r="A219" s="65">
        <v>43517.69703703704</v>
      </c>
      <c r="B219" s="65">
        <v>43517</v>
      </c>
      <c r="C219" s="98">
        <v>150</v>
      </c>
      <c r="D219" s="50" t="s">
        <v>321</v>
      </c>
      <c r="E219" s="99" t="s">
        <v>128</v>
      </c>
    </row>
    <row r="220" spans="1:5" x14ac:dyDescent="0.25">
      <c r="A220" s="65">
        <v>43517.929108796299</v>
      </c>
      <c r="B220" s="65">
        <v>43517</v>
      </c>
      <c r="C220" s="98">
        <v>50</v>
      </c>
      <c r="D220" s="50" t="s">
        <v>322</v>
      </c>
      <c r="E220" s="99" t="s">
        <v>128</v>
      </c>
    </row>
    <row r="221" spans="1:5" x14ac:dyDescent="0.25">
      <c r="A221" s="65">
        <v>43518.315196759257</v>
      </c>
      <c r="B221" s="65">
        <v>43520</v>
      </c>
      <c r="C221" s="98">
        <v>100</v>
      </c>
      <c r="D221" s="50" t="s">
        <v>146</v>
      </c>
      <c r="E221" s="99" t="s">
        <v>128</v>
      </c>
    </row>
    <row r="222" spans="1:5" x14ac:dyDescent="0.25">
      <c r="A222" s="65">
        <v>43518.435555555552</v>
      </c>
      <c r="B222" s="65">
        <v>43520</v>
      </c>
      <c r="C222" s="98">
        <v>200</v>
      </c>
      <c r="D222" s="50" t="s">
        <v>323</v>
      </c>
      <c r="E222" s="99" t="s">
        <v>128</v>
      </c>
    </row>
    <row r="223" spans="1:5" x14ac:dyDescent="0.25">
      <c r="A223" s="65">
        <v>43518.853888888887</v>
      </c>
      <c r="B223" s="65">
        <v>43520</v>
      </c>
      <c r="C223" s="98">
        <v>200</v>
      </c>
      <c r="D223" s="50" t="s">
        <v>324</v>
      </c>
      <c r="E223" s="99" t="s">
        <v>128</v>
      </c>
    </row>
    <row r="224" spans="1:5" x14ac:dyDescent="0.25">
      <c r="A224" s="65">
        <v>43518.922013888892</v>
      </c>
      <c r="B224" s="65">
        <v>43520</v>
      </c>
      <c r="C224" s="98">
        <v>100</v>
      </c>
      <c r="D224" s="50" t="s">
        <v>325</v>
      </c>
      <c r="E224" s="99" t="s">
        <v>128</v>
      </c>
    </row>
    <row r="225" spans="1:5" x14ac:dyDescent="0.25">
      <c r="A225" s="65">
        <v>43518.940451388888</v>
      </c>
      <c r="B225" s="65">
        <v>43520</v>
      </c>
      <c r="C225" s="98">
        <v>500</v>
      </c>
      <c r="D225" s="50" t="s">
        <v>326</v>
      </c>
      <c r="E225" s="99" t="s">
        <v>128</v>
      </c>
    </row>
    <row r="226" spans="1:5" x14ac:dyDescent="0.25">
      <c r="A226" s="65">
        <v>43519.251296296294</v>
      </c>
      <c r="B226" s="65">
        <v>43520</v>
      </c>
      <c r="C226" s="98">
        <v>50</v>
      </c>
      <c r="D226" s="50" t="s">
        <v>327</v>
      </c>
      <c r="E226" s="99" t="s">
        <v>128</v>
      </c>
    </row>
    <row r="227" spans="1:5" x14ac:dyDescent="0.25">
      <c r="A227" s="65">
        <v>43519.301180555558</v>
      </c>
      <c r="B227" s="65">
        <v>43520</v>
      </c>
      <c r="C227" s="98">
        <v>50</v>
      </c>
      <c r="D227" s="50" t="s">
        <v>279</v>
      </c>
      <c r="E227" s="99" t="s">
        <v>128</v>
      </c>
    </row>
    <row r="228" spans="1:5" x14ac:dyDescent="0.25">
      <c r="A228" s="65">
        <v>43519.437430555554</v>
      </c>
      <c r="B228" s="65">
        <v>43520</v>
      </c>
      <c r="C228" s="98">
        <v>500</v>
      </c>
      <c r="D228" s="50" t="s">
        <v>328</v>
      </c>
      <c r="E228" s="99" t="s">
        <v>128</v>
      </c>
    </row>
    <row r="229" spans="1:5" x14ac:dyDescent="0.25">
      <c r="A229" s="65">
        <v>43519.476099537038</v>
      </c>
      <c r="B229" s="65">
        <v>43520</v>
      </c>
      <c r="C229" s="98">
        <v>50</v>
      </c>
      <c r="D229" s="50" t="s">
        <v>329</v>
      </c>
      <c r="E229" s="99" t="s">
        <v>128</v>
      </c>
    </row>
    <row r="230" spans="1:5" x14ac:dyDescent="0.25">
      <c r="A230" s="65">
        <v>43519.597326388888</v>
      </c>
      <c r="B230" s="65">
        <v>43520</v>
      </c>
      <c r="C230" s="98">
        <v>500</v>
      </c>
      <c r="D230" s="50" t="s">
        <v>330</v>
      </c>
      <c r="E230" s="99" t="s">
        <v>128</v>
      </c>
    </row>
    <row r="231" spans="1:5" x14ac:dyDescent="0.25">
      <c r="A231" s="65">
        <v>43519.675034722219</v>
      </c>
      <c r="B231" s="65">
        <v>43520</v>
      </c>
      <c r="C231" s="98">
        <v>500</v>
      </c>
      <c r="D231" s="50" t="s">
        <v>331</v>
      </c>
      <c r="E231" s="99" t="s">
        <v>128</v>
      </c>
    </row>
    <row r="232" spans="1:5" x14ac:dyDescent="0.25">
      <c r="A232" s="65">
        <v>43519.677071759259</v>
      </c>
      <c r="B232" s="65">
        <v>43520</v>
      </c>
      <c r="C232" s="98">
        <v>100</v>
      </c>
      <c r="D232" s="50" t="s">
        <v>332</v>
      </c>
      <c r="E232" s="99" t="s">
        <v>128</v>
      </c>
    </row>
    <row r="233" spans="1:5" x14ac:dyDescent="0.25">
      <c r="A233" s="65">
        <v>43519.979085648149</v>
      </c>
      <c r="B233" s="65">
        <v>43520</v>
      </c>
      <c r="C233" s="98">
        <v>100</v>
      </c>
      <c r="D233" s="50" t="s">
        <v>333</v>
      </c>
      <c r="E233" s="99" t="s">
        <v>128</v>
      </c>
    </row>
    <row r="234" spans="1:5" x14ac:dyDescent="0.25">
      <c r="A234" s="65">
        <v>43520.017581018517</v>
      </c>
      <c r="B234" s="65">
        <v>43520</v>
      </c>
      <c r="C234" s="98">
        <v>200</v>
      </c>
      <c r="D234" s="50" t="s">
        <v>334</v>
      </c>
      <c r="E234" s="99" t="s">
        <v>128</v>
      </c>
    </row>
    <row r="235" spans="1:5" x14ac:dyDescent="0.25">
      <c r="A235" s="65">
        <v>43520.024340277778</v>
      </c>
      <c r="B235" s="65">
        <v>43520</v>
      </c>
      <c r="C235" s="98">
        <v>100</v>
      </c>
      <c r="D235" s="50" t="s">
        <v>335</v>
      </c>
      <c r="E235" s="99" t="s">
        <v>128</v>
      </c>
    </row>
    <row r="236" spans="1:5" x14ac:dyDescent="0.25">
      <c r="A236" s="65">
        <v>43520.288518518515</v>
      </c>
      <c r="B236" s="65">
        <v>43520</v>
      </c>
      <c r="C236" s="98">
        <v>50</v>
      </c>
      <c r="D236" s="50" t="s">
        <v>279</v>
      </c>
      <c r="E236" s="99" t="s">
        <v>128</v>
      </c>
    </row>
    <row r="237" spans="1:5" x14ac:dyDescent="0.25">
      <c r="A237" s="65">
        <v>43520.427106481482</v>
      </c>
      <c r="B237" s="65">
        <v>43520</v>
      </c>
      <c r="C237" s="98">
        <v>100</v>
      </c>
      <c r="D237" s="50" t="s">
        <v>336</v>
      </c>
      <c r="E237" s="99" t="s">
        <v>128</v>
      </c>
    </row>
    <row r="238" spans="1:5" x14ac:dyDescent="0.25">
      <c r="A238" s="65">
        <v>43520.4375</v>
      </c>
      <c r="B238" s="65">
        <v>43520</v>
      </c>
      <c r="C238" s="98">
        <v>200</v>
      </c>
      <c r="D238" s="50" t="s">
        <v>337</v>
      </c>
      <c r="E238" s="99" t="s">
        <v>128</v>
      </c>
    </row>
    <row r="239" spans="1:5" x14ac:dyDescent="0.25">
      <c r="A239" s="65">
        <v>43520.584606481483</v>
      </c>
      <c r="B239" s="65">
        <v>43520</v>
      </c>
      <c r="C239" s="98">
        <v>100</v>
      </c>
      <c r="D239" s="50" t="s">
        <v>338</v>
      </c>
      <c r="E239" s="99" t="s">
        <v>128</v>
      </c>
    </row>
    <row r="240" spans="1:5" x14ac:dyDescent="0.25">
      <c r="A240" s="65">
        <v>43520.705324074072</v>
      </c>
      <c r="B240" s="65">
        <v>43520</v>
      </c>
      <c r="C240" s="98">
        <v>500</v>
      </c>
      <c r="D240" s="50" t="s">
        <v>339</v>
      </c>
      <c r="E240" s="99" t="s">
        <v>128</v>
      </c>
    </row>
    <row r="241" spans="1:5" x14ac:dyDescent="0.25">
      <c r="A241" s="65">
        <v>43520.725682870368</v>
      </c>
      <c r="B241" s="65">
        <v>43520</v>
      </c>
      <c r="C241" s="98">
        <v>500</v>
      </c>
      <c r="D241" s="50" t="s">
        <v>340</v>
      </c>
      <c r="E241" s="99" t="s">
        <v>128</v>
      </c>
    </row>
    <row r="242" spans="1:5" x14ac:dyDescent="0.25">
      <c r="A242" s="65">
        <v>43520.79546296296</v>
      </c>
      <c r="B242" s="65">
        <v>43520</v>
      </c>
      <c r="C242" s="98">
        <v>50</v>
      </c>
      <c r="D242" s="50" t="s">
        <v>341</v>
      </c>
      <c r="E242" s="99" t="s">
        <v>128</v>
      </c>
    </row>
    <row r="243" spans="1:5" x14ac:dyDescent="0.25">
      <c r="A243" s="65">
        <v>43521.273773148147</v>
      </c>
      <c r="B243" s="65">
        <v>43521</v>
      </c>
      <c r="C243" s="98">
        <v>50</v>
      </c>
      <c r="D243" s="50" t="s">
        <v>279</v>
      </c>
      <c r="E243" s="99" t="s">
        <v>128</v>
      </c>
    </row>
    <row r="244" spans="1:5" x14ac:dyDescent="0.25">
      <c r="A244" s="65">
        <v>43521.410891203705</v>
      </c>
      <c r="B244" s="65">
        <v>43521</v>
      </c>
      <c r="C244" s="98">
        <v>500</v>
      </c>
      <c r="D244" s="50" t="s">
        <v>342</v>
      </c>
      <c r="E244" s="99" t="s">
        <v>128</v>
      </c>
    </row>
    <row r="245" spans="1:5" x14ac:dyDescent="0.25">
      <c r="A245" s="65">
        <v>43521.503483796296</v>
      </c>
      <c r="B245" s="65">
        <v>43521</v>
      </c>
      <c r="C245" s="98">
        <v>200</v>
      </c>
      <c r="D245" s="50" t="s">
        <v>343</v>
      </c>
      <c r="E245" s="99" t="s">
        <v>128</v>
      </c>
    </row>
    <row r="246" spans="1:5" x14ac:dyDescent="0.25">
      <c r="A246" s="65">
        <v>43521.517361111109</v>
      </c>
      <c r="B246" s="65">
        <v>43521</v>
      </c>
      <c r="C246" s="98">
        <v>500</v>
      </c>
      <c r="D246" s="50" t="s">
        <v>344</v>
      </c>
      <c r="E246" s="99" t="s">
        <v>128</v>
      </c>
    </row>
    <row r="247" spans="1:5" x14ac:dyDescent="0.25">
      <c r="A247" s="65">
        <v>43521.547627314816</v>
      </c>
      <c r="B247" s="65">
        <v>43521</v>
      </c>
      <c r="C247" s="98">
        <v>1000</v>
      </c>
      <c r="D247" s="50" t="s">
        <v>345</v>
      </c>
      <c r="E247" s="99" t="s">
        <v>128</v>
      </c>
    </row>
    <row r="248" spans="1:5" x14ac:dyDescent="0.25">
      <c r="A248" s="65">
        <v>43521.570787037039</v>
      </c>
      <c r="B248" s="65">
        <v>43521</v>
      </c>
      <c r="C248" s="98">
        <v>1000</v>
      </c>
      <c r="D248" s="50" t="s">
        <v>175</v>
      </c>
      <c r="E248" s="99" t="s">
        <v>128</v>
      </c>
    </row>
    <row r="249" spans="1:5" x14ac:dyDescent="0.25">
      <c r="A249" s="65">
        <v>43521.601076388892</v>
      </c>
      <c r="B249" s="65">
        <v>43521</v>
      </c>
      <c r="C249" s="98">
        <v>500</v>
      </c>
      <c r="D249" s="50" t="s">
        <v>346</v>
      </c>
      <c r="E249" s="99" t="s">
        <v>128</v>
      </c>
    </row>
    <row r="250" spans="1:5" x14ac:dyDescent="0.25">
      <c r="A250" s="65">
        <v>43521.677094907405</v>
      </c>
      <c r="B250" s="65">
        <v>43521</v>
      </c>
      <c r="C250" s="98">
        <v>100</v>
      </c>
      <c r="D250" s="50" t="s">
        <v>347</v>
      </c>
      <c r="E250" s="99" t="s">
        <v>348</v>
      </c>
    </row>
    <row r="251" spans="1:5" x14ac:dyDescent="0.25">
      <c r="A251" s="65">
        <v>43521.715277777781</v>
      </c>
      <c r="B251" s="65">
        <v>43521</v>
      </c>
      <c r="C251" s="98">
        <v>200</v>
      </c>
      <c r="D251" s="50" t="s">
        <v>349</v>
      </c>
      <c r="E251" s="99" t="s">
        <v>128</v>
      </c>
    </row>
    <row r="252" spans="1:5" x14ac:dyDescent="0.25">
      <c r="A252" s="65">
        <v>43521.803784722222</v>
      </c>
      <c r="B252" s="65">
        <v>43521</v>
      </c>
      <c r="C252" s="98">
        <v>500</v>
      </c>
      <c r="D252" s="50" t="s">
        <v>223</v>
      </c>
      <c r="E252" s="99" t="s">
        <v>128</v>
      </c>
    </row>
    <row r="253" spans="1:5" x14ac:dyDescent="0.25">
      <c r="A253" s="65">
        <v>43521.906284722223</v>
      </c>
      <c r="B253" s="65">
        <v>43521</v>
      </c>
      <c r="C253" s="98">
        <v>500</v>
      </c>
      <c r="D253" s="50" t="s">
        <v>350</v>
      </c>
      <c r="E253" s="99" t="s">
        <v>128</v>
      </c>
    </row>
    <row r="254" spans="1:5" x14ac:dyDescent="0.25">
      <c r="A254" s="65">
        <v>43521.968738425923</v>
      </c>
      <c r="B254" s="65">
        <v>43521</v>
      </c>
      <c r="C254" s="98">
        <v>90</v>
      </c>
      <c r="D254" s="50" t="s">
        <v>150</v>
      </c>
      <c r="E254" s="99" t="s">
        <v>128</v>
      </c>
    </row>
    <row r="255" spans="1:5" x14ac:dyDescent="0.25">
      <c r="A255" s="65">
        <v>43522.461504629631</v>
      </c>
      <c r="B255" s="65">
        <v>43522</v>
      </c>
      <c r="C255" s="98">
        <v>100</v>
      </c>
      <c r="D255" s="50" t="s">
        <v>351</v>
      </c>
      <c r="E255" s="99" t="s">
        <v>128</v>
      </c>
    </row>
    <row r="256" spans="1:5" x14ac:dyDescent="0.25">
      <c r="A256" s="65">
        <v>43522.499965277777</v>
      </c>
      <c r="B256" s="65">
        <v>43522</v>
      </c>
      <c r="C256" s="98">
        <v>1000</v>
      </c>
      <c r="D256" s="50" t="s">
        <v>352</v>
      </c>
      <c r="E256" s="99" t="s">
        <v>128</v>
      </c>
    </row>
    <row r="257" spans="1:5" x14ac:dyDescent="0.25">
      <c r="A257" s="65">
        <v>43522.555567129632</v>
      </c>
      <c r="B257" s="65">
        <v>43522</v>
      </c>
      <c r="C257" s="98">
        <v>54</v>
      </c>
      <c r="D257" s="50" t="s">
        <v>150</v>
      </c>
      <c r="E257" s="99" t="s">
        <v>128</v>
      </c>
    </row>
    <row r="258" spans="1:5" x14ac:dyDescent="0.25">
      <c r="A258" s="65">
        <v>43522.607083333336</v>
      </c>
      <c r="B258" s="65">
        <v>43522</v>
      </c>
      <c r="C258" s="98">
        <v>500</v>
      </c>
      <c r="D258" s="50" t="s">
        <v>353</v>
      </c>
      <c r="E258" s="99" t="s">
        <v>128</v>
      </c>
    </row>
    <row r="259" spans="1:5" x14ac:dyDescent="0.25">
      <c r="A259" s="65">
        <v>43522.647685185184</v>
      </c>
      <c r="B259" s="65">
        <v>43522</v>
      </c>
      <c r="C259" s="98">
        <v>50</v>
      </c>
      <c r="D259" s="50" t="s">
        <v>354</v>
      </c>
      <c r="E259" s="99" t="s">
        <v>128</v>
      </c>
    </row>
    <row r="260" spans="1:5" x14ac:dyDescent="0.25">
      <c r="A260" s="65">
        <v>43522.708368055559</v>
      </c>
      <c r="B260" s="65">
        <v>43522</v>
      </c>
      <c r="C260" s="98">
        <v>1000</v>
      </c>
      <c r="D260" s="50" t="s">
        <v>355</v>
      </c>
      <c r="E260" s="99" t="s">
        <v>128</v>
      </c>
    </row>
    <row r="261" spans="1:5" x14ac:dyDescent="0.25">
      <c r="A261" s="65">
        <v>43522.725706018522</v>
      </c>
      <c r="B261" s="65">
        <v>43522</v>
      </c>
      <c r="C261" s="98">
        <v>500</v>
      </c>
      <c r="D261" s="50" t="s">
        <v>356</v>
      </c>
      <c r="E261" s="99" t="s">
        <v>128</v>
      </c>
    </row>
    <row r="262" spans="1:5" x14ac:dyDescent="0.25">
      <c r="A262" s="65">
        <v>43522.733113425929</v>
      </c>
      <c r="B262" s="65">
        <v>43522</v>
      </c>
      <c r="C262" s="98">
        <v>50</v>
      </c>
      <c r="D262" s="50" t="s">
        <v>357</v>
      </c>
      <c r="E262" s="99" t="s">
        <v>128</v>
      </c>
    </row>
    <row r="263" spans="1:5" x14ac:dyDescent="0.25">
      <c r="A263" s="65">
        <v>43522.888379629629</v>
      </c>
      <c r="B263" s="65">
        <v>43522</v>
      </c>
      <c r="C263" s="98">
        <v>500</v>
      </c>
      <c r="D263" s="50" t="s">
        <v>358</v>
      </c>
      <c r="E263" s="99" t="s">
        <v>128</v>
      </c>
    </row>
    <row r="264" spans="1:5" x14ac:dyDescent="0.25">
      <c r="A264" s="65">
        <v>43522.927048611113</v>
      </c>
      <c r="B264" s="65">
        <v>43522</v>
      </c>
      <c r="C264" s="98">
        <v>300</v>
      </c>
      <c r="D264" s="50" t="s">
        <v>359</v>
      </c>
      <c r="E264" s="99" t="s">
        <v>128</v>
      </c>
    </row>
    <row r="265" spans="1:5" x14ac:dyDescent="0.25">
      <c r="A265" s="65">
        <v>43523.315763888888</v>
      </c>
      <c r="B265" s="65">
        <v>43523</v>
      </c>
      <c r="C265" s="98">
        <v>50</v>
      </c>
      <c r="D265" s="50" t="s">
        <v>279</v>
      </c>
      <c r="E265" s="99" t="s">
        <v>128</v>
      </c>
    </row>
    <row r="266" spans="1:5" x14ac:dyDescent="0.25">
      <c r="A266" s="65">
        <v>43523.503425925926</v>
      </c>
      <c r="B266" s="65">
        <v>43523</v>
      </c>
      <c r="C266" s="98">
        <v>500</v>
      </c>
      <c r="D266" s="50" t="s">
        <v>360</v>
      </c>
      <c r="E266" s="99" t="s">
        <v>128</v>
      </c>
    </row>
    <row r="267" spans="1:5" x14ac:dyDescent="0.25">
      <c r="A267" s="65">
        <v>43523.524317129632</v>
      </c>
      <c r="B267" s="65">
        <v>43523</v>
      </c>
      <c r="C267" s="98">
        <v>500</v>
      </c>
      <c r="D267" s="50" t="s">
        <v>361</v>
      </c>
      <c r="E267" s="99" t="s">
        <v>128</v>
      </c>
    </row>
    <row r="268" spans="1:5" x14ac:dyDescent="0.25">
      <c r="A268" s="65">
        <v>43523.538159722222</v>
      </c>
      <c r="B268" s="65">
        <v>43523</v>
      </c>
      <c r="C268" s="98">
        <v>1000</v>
      </c>
      <c r="D268" s="50" t="s">
        <v>362</v>
      </c>
      <c r="E268" s="99" t="s">
        <v>128</v>
      </c>
    </row>
    <row r="269" spans="1:5" x14ac:dyDescent="0.25">
      <c r="A269" s="65">
        <v>43523.64912037037</v>
      </c>
      <c r="B269" s="65">
        <v>43523</v>
      </c>
      <c r="C269" s="98">
        <v>1000</v>
      </c>
      <c r="D269" s="50" t="s">
        <v>363</v>
      </c>
      <c r="E269" s="99" t="s">
        <v>128</v>
      </c>
    </row>
    <row r="270" spans="1:5" x14ac:dyDescent="0.25">
      <c r="A270" s="65">
        <v>43523.673576388886</v>
      </c>
      <c r="B270" s="65">
        <v>43523</v>
      </c>
      <c r="C270" s="98">
        <v>500</v>
      </c>
      <c r="D270" s="50" t="s">
        <v>364</v>
      </c>
      <c r="E270" s="99" t="s">
        <v>128</v>
      </c>
    </row>
    <row r="271" spans="1:5" x14ac:dyDescent="0.25">
      <c r="A271" s="65">
        <v>43523.677048611113</v>
      </c>
      <c r="B271" s="65">
        <v>43523</v>
      </c>
      <c r="C271" s="98">
        <v>500</v>
      </c>
      <c r="D271" s="50" t="s">
        <v>365</v>
      </c>
      <c r="E271" s="99" t="s">
        <v>128</v>
      </c>
    </row>
    <row r="272" spans="1:5" x14ac:dyDescent="0.25">
      <c r="A272" s="65">
        <v>43523.818877314814</v>
      </c>
      <c r="B272" s="65">
        <v>43523</v>
      </c>
      <c r="C272" s="98">
        <v>100</v>
      </c>
      <c r="D272" s="50" t="s">
        <v>366</v>
      </c>
      <c r="E272" s="99" t="s">
        <v>128</v>
      </c>
    </row>
    <row r="273" spans="1:5" x14ac:dyDescent="0.25">
      <c r="A273" s="65">
        <v>43523.833113425928</v>
      </c>
      <c r="B273" s="65">
        <v>43523</v>
      </c>
      <c r="C273" s="98">
        <v>100</v>
      </c>
      <c r="D273" s="50" t="s">
        <v>367</v>
      </c>
      <c r="E273" s="99" t="s">
        <v>128</v>
      </c>
    </row>
    <row r="274" spans="1:5" x14ac:dyDescent="0.25">
      <c r="A274" s="65">
        <v>43524.288124999999</v>
      </c>
      <c r="B274" s="65">
        <v>43524.288124999999</v>
      </c>
      <c r="C274" s="98">
        <v>500</v>
      </c>
      <c r="D274" s="50" t="s">
        <v>139</v>
      </c>
      <c r="E274" s="99" t="s">
        <v>128</v>
      </c>
    </row>
    <row r="275" spans="1:5" x14ac:dyDescent="0.25">
      <c r="A275" s="65">
        <v>43524.350636574076</v>
      </c>
      <c r="B275" s="65">
        <v>43524.350636574076</v>
      </c>
      <c r="C275" s="98">
        <v>1000</v>
      </c>
      <c r="D275" s="50" t="s">
        <v>129</v>
      </c>
      <c r="E275" s="99" t="s">
        <v>128</v>
      </c>
    </row>
    <row r="276" spans="1:5" x14ac:dyDescent="0.25">
      <c r="A276" s="65">
        <v>43524.378437500003</v>
      </c>
      <c r="B276" s="64" t="s">
        <v>368</v>
      </c>
      <c r="C276" s="98">
        <v>500</v>
      </c>
      <c r="D276" s="158" t="s">
        <v>369</v>
      </c>
      <c r="E276" s="99" t="s">
        <v>370</v>
      </c>
    </row>
    <row r="277" spans="1:5" x14ac:dyDescent="0.25">
      <c r="A277" s="65">
        <v>43524.399328703701</v>
      </c>
      <c r="B277" s="64" t="s">
        <v>368</v>
      </c>
      <c r="C277" s="98">
        <v>1000</v>
      </c>
      <c r="D277" s="50" t="s">
        <v>371</v>
      </c>
      <c r="E277" s="99" t="s">
        <v>128</v>
      </c>
    </row>
    <row r="278" spans="1:5" x14ac:dyDescent="0.25">
      <c r="A278" s="65">
        <v>43524.430509259262</v>
      </c>
      <c r="B278" s="64" t="s">
        <v>368</v>
      </c>
      <c r="C278" s="98">
        <v>100</v>
      </c>
      <c r="D278" s="50" t="s">
        <v>372</v>
      </c>
      <c r="E278" s="99" t="s">
        <v>128</v>
      </c>
    </row>
    <row r="279" spans="1:5" x14ac:dyDescent="0.25">
      <c r="A279" s="65">
        <v>43524.465300925927</v>
      </c>
      <c r="B279" s="64" t="s">
        <v>368</v>
      </c>
      <c r="C279" s="98">
        <v>1000</v>
      </c>
      <c r="D279" s="50" t="s">
        <v>130</v>
      </c>
      <c r="E279" s="99" t="s">
        <v>128</v>
      </c>
    </row>
    <row r="280" spans="1:5" x14ac:dyDescent="0.25">
      <c r="A280" s="65">
        <v>43524.504594907405</v>
      </c>
      <c r="B280" s="64" t="s">
        <v>368</v>
      </c>
      <c r="C280" s="98">
        <v>50</v>
      </c>
      <c r="D280" s="50" t="s">
        <v>373</v>
      </c>
      <c r="E280" s="99" t="s">
        <v>128</v>
      </c>
    </row>
    <row r="281" spans="1:5" x14ac:dyDescent="0.25">
      <c r="A281" s="65">
        <v>43524.514282407406</v>
      </c>
      <c r="B281" s="64" t="s">
        <v>368</v>
      </c>
      <c r="C281" s="98">
        <v>50</v>
      </c>
      <c r="D281" s="50" t="s">
        <v>374</v>
      </c>
      <c r="E281" s="99" t="s">
        <v>128</v>
      </c>
    </row>
    <row r="282" spans="1:5" x14ac:dyDescent="0.25">
      <c r="A282" s="65">
        <v>43524.541134259256</v>
      </c>
      <c r="B282" s="64" t="s">
        <v>368</v>
      </c>
      <c r="C282" s="98">
        <v>1000</v>
      </c>
      <c r="D282" s="50" t="s">
        <v>375</v>
      </c>
      <c r="E282" s="99" t="s">
        <v>128</v>
      </c>
    </row>
    <row r="283" spans="1:5" x14ac:dyDescent="0.25">
      <c r="A283" s="65">
        <v>43524.57640046296</v>
      </c>
      <c r="B283" s="64" t="s">
        <v>368</v>
      </c>
      <c r="C283" s="98">
        <v>3000</v>
      </c>
      <c r="D283" s="50" t="s">
        <v>376</v>
      </c>
      <c r="E283" s="99" t="s">
        <v>128</v>
      </c>
    </row>
    <row r="284" spans="1:5" x14ac:dyDescent="0.25">
      <c r="A284" s="65">
        <v>43524.635358796295</v>
      </c>
      <c r="B284" s="64" t="s">
        <v>368</v>
      </c>
      <c r="C284" s="98">
        <v>1000</v>
      </c>
      <c r="D284" s="50" t="s">
        <v>377</v>
      </c>
      <c r="E284" s="99" t="s">
        <v>378</v>
      </c>
    </row>
    <row r="285" spans="1:5" x14ac:dyDescent="0.25">
      <c r="A285" s="65">
        <v>43524.711828703701</v>
      </c>
      <c r="B285" s="64" t="s">
        <v>368</v>
      </c>
      <c r="C285" s="98">
        <v>1000</v>
      </c>
      <c r="D285" s="50" t="s">
        <v>379</v>
      </c>
      <c r="E285" s="99" t="s">
        <v>128</v>
      </c>
    </row>
    <row r="286" spans="1:5" x14ac:dyDescent="0.25">
      <c r="A286" s="65">
        <v>43524.725613425922</v>
      </c>
      <c r="B286" s="64" t="s">
        <v>368</v>
      </c>
      <c r="C286" s="98">
        <v>200</v>
      </c>
      <c r="D286" s="50" t="s">
        <v>380</v>
      </c>
      <c r="E286" s="99" t="s">
        <v>128</v>
      </c>
    </row>
    <row r="287" spans="1:5" x14ac:dyDescent="0.25">
      <c r="A287" s="65">
        <v>43524.73609953704</v>
      </c>
      <c r="B287" s="64" t="s">
        <v>368</v>
      </c>
      <c r="C287" s="98">
        <v>500</v>
      </c>
      <c r="D287" s="50" t="s">
        <v>381</v>
      </c>
      <c r="E287" s="99" t="s">
        <v>128</v>
      </c>
    </row>
    <row r="288" spans="1:5" x14ac:dyDescent="0.25">
      <c r="A288" s="65">
        <v>43524.73642361111</v>
      </c>
      <c r="B288" s="64" t="s">
        <v>368</v>
      </c>
      <c r="C288" s="98">
        <v>50</v>
      </c>
      <c r="D288" s="50" t="s">
        <v>382</v>
      </c>
      <c r="E288" s="99" t="s">
        <v>128</v>
      </c>
    </row>
    <row r="289" spans="1:5" x14ac:dyDescent="0.25">
      <c r="A289" s="65">
        <v>43524.749988425923</v>
      </c>
      <c r="B289" s="64" t="s">
        <v>368</v>
      </c>
      <c r="C289" s="98">
        <v>300</v>
      </c>
      <c r="D289" s="50" t="s">
        <v>133</v>
      </c>
      <c r="E289" s="99" t="s">
        <v>128</v>
      </c>
    </row>
    <row r="290" spans="1:5" x14ac:dyDescent="0.25">
      <c r="A290" s="65">
        <v>43524.76390046296</v>
      </c>
      <c r="B290" s="64" t="s">
        <v>368</v>
      </c>
      <c r="C290" s="98">
        <v>500</v>
      </c>
      <c r="D290" s="50" t="s">
        <v>383</v>
      </c>
      <c r="E290" s="99" t="s">
        <v>128</v>
      </c>
    </row>
    <row r="291" spans="1:5" x14ac:dyDescent="0.25">
      <c r="A291" s="65">
        <v>43524.767326388886</v>
      </c>
      <c r="B291" s="64" t="s">
        <v>368</v>
      </c>
      <c r="C291" s="98">
        <v>500</v>
      </c>
      <c r="D291" s="50" t="s">
        <v>384</v>
      </c>
      <c r="E291" s="99" t="s">
        <v>128</v>
      </c>
    </row>
    <row r="292" spans="1:5" x14ac:dyDescent="0.25">
      <c r="A292" s="65">
        <v>43524.777743055558</v>
      </c>
      <c r="B292" s="64" t="s">
        <v>368</v>
      </c>
      <c r="C292" s="98">
        <v>300</v>
      </c>
      <c r="D292" s="50" t="s">
        <v>385</v>
      </c>
      <c r="E292" s="99" t="s">
        <v>128</v>
      </c>
    </row>
    <row r="293" spans="1:5" x14ac:dyDescent="0.25">
      <c r="A293" s="65">
        <v>43524.857592592591</v>
      </c>
      <c r="B293" s="64" t="s">
        <v>368</v>
      </c>
      <c r="C293" s="98">
        <v>100</v>
      </c>
      <c r="D293" s="50" t="s">
        <v>386</v>
      </c>
      <c r="E293" s="99" t="s">
        <v>128</v>
      </c>
    </row>
    <row r="294" spans="1:5" x14ac:dyDescent="0.25">
      <c r="A294" s="65">
        <v>43524.923530092594</v>
      </c>
      <c r="B294" s="64" t="s">
        <v>368</v>
      </c>
      <c r="C294" s="98">
        <v>300</v>
      </c>
      <c r="D294" s="50" t="s">
        <v>387</v>
      </c>
      <c r="E294" s="99" t="s">
        <v>128</v>
      </c>
    </row>
    <row r="295" spans="1:5" ht="30" customHeight="1" x14ac:dyDescent="0.25">
      <c r="A295" s="176" t="s">
        <v>388</v>
      </c>
      <c r="B295" s="177"/>
      <c r="C295" s="8">
        <f>(SUM(C10:C275)-SUM(C10:C275)*2.9%)-45.28</f>
        <v>244838.00700000001</v>
      </c>
      <c r="D295" s="39"/>
      <c r="E295" s="24"/>
    </row>
    <row r="296" spans="1:5" ht="30" customHeight="1" x14ac:dyDescent="0.25">
      <c r="A296" s="176" t="s">
        <v>389</v>
      </c>
      <c r="B296" s="177"/>
      <c r="C296" s="8">
        <f>SUM(C276:C294)-SUM(C276:C294)*2.9%</f>
        <v>11117.95</v>
      </c>
      <c r="D296" s="39"/>
      <c r="E296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296:B296"/>
    <mergeCell ref="C1:E1"/>
    <mergeCell ref="C2:E2"/>
    <mergeCell ref="C4:E4"/>
    <mergeCell ref="C5:E5"/>
    <mergeCell ref="C6:E6"/>
    <mergeCell ref="A295:B295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32" customWidth="1"/>
    <col min="5" max="5" width="26.140625" style="32" customWidth="1"/>
    <col min="6" max="6" width="65.28515625" customWidth="1"/>
    <col min="7" max="256" width="8.85546875" customWidth="1"/>
  </cols>
  <sheetData>
    <row r="1" spans="1:6" ht="18.75" x14ac:dyDescent="0.3">
      <c r="B1" s="178" t="s">
        <v>0</v>
      </c>
      <c r="C1" s="178"/>
      <c r="D1" s="178"/>
      <c r="E1" s="178"/>
      <c r="F1" s="178"/>
    </row>
    <row r="2" spans="1:6" ht="18.75" x14ac:dyDescent="0.3">
      <c r="B2" s="178" t="s">
        <v>1</v>
      </c>
      <c r="C2" s="178"/>
      <c r="D2" s="178"/>
      <c r="E2" s="178"/>
      <c r="F2" s="178"/>
    </row>
    <row r="3" spans="1:6" ht="18" customHeight="1" x14ac:dyDescent="0.3">
      <c r="D3" s="31"/>
      <c r="E3" s="31"/>
      <c r="F3" s="5"/>
    </row>
    <row r="4" spans="1:6" ht="18.75" x14ac:dyDescent="0.25">
      <c r="B4" s="179" t="s">
        <v>390</v>
      </c>
      <c r="C4" s="179"/>
      <c r="D4" s="179"/>
      <c r="E4" s="179"/>
      <c r="F4" s="179"/>
    </row>
    <row r="5" spans="1:6" ht="18.75" x14ac:dyDescent="0.25">
      <c r="B5" s="179" t="s">
        <v>4</v>
      </c>
      <c r="C5" s="179"/>
      <c r="D5" s="179"/>
      <c r="E5" s="179"/>
      <c r="F5" s="179"/>
    </row>
    <row r="6" spans="1:6" ht="18.75" x14ac:dyDescent="0.3">
      <c r="D6" s="180"/>
      <c r="E6" s="180"/>
      <c r="F6" s="180"/>
    </row>
    <row r="8" spans="1:6" s="37" customFormat="1" ht="45" x14ac:dyDescent="0.25">
      <c r="A8" s="33" t="s">
        <v>123</v>
      </c>
      <c r="B8" s="34" t="s">
        <v>391</v>
      </c>
      <c r="C8" s="34" t="s">
        <v>392</v>
      </c>
      <c r="D8" s="35" t="s">
        <v>393</v>
      </c>
      <c r="E8" s="35" t="s">
        <v>126</v>
      </c>
      <c r="F8" s="36" t="s">
        <v>394</v>
      </c>
    </row>
    <row r="9" spans="1:6" s="37" customFormat="1" x14ac:dyDescent="0.25">
      <c r="A9" s="60">
        <v>43496</v>
      </c>
      <c r="B9" s="60">
        <v>43497</v>
      </c>
      <c r="C9" s="81" t="s">
        <v>395</v>
      </c>
      <c r="D9" s="103">
        <v>951</v>
      </c>
      <c r="E9" s="74" t="s">
        <v>396</v>
      </c>
      <c r="F9" s="75" t="s">
        <v>128</v>
      </c>
    </row>
    <row r="10" spans="1:6" s="37" customFormat="1" x14ac:dyDescent="0.25">
      <c r="A10" s="60">
        <v>43497</v>
      </c>
      <c r="B10" s="54">
        <v>43500</v>
      </c>
      <c r="C10" s="81" t="s">
        <v>397</v>
      </c>
      <c r="D10" s="103">
        <v>200.89</v>
      </c>
      <c r="E10" s="80" t="s">
        <v>398</v>
      </c>
      <c r="F10" s="75" t="s">
        <v>128</v>
      </c>
    </row>
    <row r="11" spans="1:6" s="37" customFormat="1" x14ac:dyDescent="0.25">
      <c r="A11" s="54">
        <v>43504</v>
      </c>
      <c r="B11" s="54">
        <v>43507</v>
      </c>
      <c r="C11" s="81" t="s">
        <v>399</v>
      </c>
      <c r="D11" s="86">
        <v>278.3</v>
      </c>
      <c r="E11" s="80" t="s">
        <v>400</v>
      </c>
      <c r="F11" s="75" t="s">
        <v>128</v>
      </c>
    </row>
    <row r="12" spans="1:6" s="37" customFormat="1" x14ac:dyDescent="0.25">
      <c r="A12" s="54">
        <v>43507</v>
      </c>
      <c r="B12" s="54">
        <v>43509</v>
      </c>
      <c r="C12" s="81" t="s">
        <v>401</v>
      </c>
      <c r="D12" s="86">
        <v>292.87</v>
      </c>
      <c r="E12" s="80" t="s">
        <v>402</v>
      </c>
      <c r="F12" s="75" t="s">
        <v>128</v>
      </c>
    </row>
    <row r="13" spans="1:6" s="37" customFormat="1" x14ac:dyDescent="0.25">
      <c r="A13" s="54">
        <v>43508</v>
      </c>
      <c r="B13" s="54">
        <v>43510</v>
      </c>
      <c r="C13" s="81" t="s">
        <v>403</v>
      </c>
      <c r="D13" s="86">
        <v>470.5</v>
      </c>
      <c r="E13" s="80" t="s">
        <v>400</v>
      </c>
      <c r="F13" s="75" t="s">
        <v>128</v>
      </c>
    </row>
    <row r="14" spans="1:6" s="37" customFormat="1" x14ac:dyDescent="0.25">
      <c r="A14" s="54">
        <v>43510</v>
      </c>
      <c r="B14" s="54">
        <v>43511</v>
      </c>
      <c r="C14" s="81" t="s">
        <v>403</v>
      </c>
      <c r="D14" s="86">
        <v>470.5</v>
      </c>
      <c r="E14" s="80" t="s">
        <v>404</v>
      </c>
      <c r="F14" s="75" t="s">
        <v>128</v>
      </c>
    </row>
    <row r="15" spans="1:6" s="37" customFormat="1" x14ac:dyDescent="0.25">
      <c r="A15" s="54">
        <v>43511</v>
      </c>
      <c r="B15" s="54">
        <v>43514</v>
      </c>
      <c r="C15" s="81" t="s">
        <v>405</v>
      </c>
      <c r="D15" s="86">
        <v>1534.94</v>
      </c>
      <c r="E15" s="80" t="s">
        <v>406</v>
      </c>
      <c r="F15" s="75" t="s">
        <v>128</v>
      </c>
    </row>
    <row r="16" spans="1:6" s="37" customFormat="1" x14ac:dyDescent="0.25">
      <c r="A16" s="54">
        <v>43519</v>
      </c>
      <c r="B16" s="54">
        <v>43521</v>
      </c>
      <c r="C16" s="81" t="s">
        <v>407</v>
      </c>
      <c r="D16" s="86">
        <v>926.88</v>
      </c>
      <c r="E16" s="80" t="s">
        <v>406</v>
      </c>
      <c r="F16" s="75" t="s">
        <v>128</v>
      </c>
    </row>
    <row r="17" spans="1:6" s="37" customFormat="1" x14ac:dyDescent="0.25">
      <c r="A17" s="54">
        <v>43523</v>
      </c>
      <c r="B17" s="54" t="s">
        <v>368</v>
      </c>
      <c r="C17" s="81" t="s">
        <v>408</v>
      </c>
      <c r="D17" s="86">
        <v>293.33</v>
      </c>
      <c r="E17" s="80" t="s">
        <v>402</v>
      </c>
      <c r="F17" s="75" t="s">
        <v>128</v>
      </c>
    </row>
    <row r="18" spans="1:6" ht="15" customHeight="1" x14ac:dyDescent="0.25">
      <c r="A18" s="181" t="s">
        <v>409</v>
      </c>
      <c r="B18" s="182"/>
      <c r="C18" s="182"/>
      <c r="D18" s="23">
        <f>SUM(D9:D16)</f>
        <v>5125.88</v>
      </c>
      <c r="E18" s="23"/>
      <c r="F18" s="20"/>
    </row>
    <row r="19" spans="1:6" x14ac:dyDescent="0.25">
      <c r="A19" s="181" t="s">
        <v>410</v>
      </c>
      <c r="B19" s="182"/>
      <c r="C19" s="182"/>
      <c r="D19" s="23">
        <f>D17</f>
        <v>293.33</v>
      </c>
      <c r="E19" s="23"/>
      <c r="F19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9:C19"/>
    <mergeCell ref="D6:F6"/>
    <mergeCell ref="B4:F4"/>
    <mergeCell ref="B1:F1"/>
    <mergeCell ref="B2:F2"/>
    <mergeCell ref="B5:F5"/>
    <mergeCell ref="A18:C18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2" customWidth="1"/>
    <col min="4" max="4" width="44.85546875" customWidth="1"/>
    <col min="5" max="256" width="8.85546875" customWidth="1"/>
  </cols>
  <sheetData>
    <row r="1" spans="1:4" ht="18.75" x14ac:dyDescent="0.3">
      <c r="B1" s="178" t="s">
        <v>0</v>
      </c>
      <c r="C1" s="178"/>
      <c r="D1" s="178"/>
    </row>
    <row r="2" spans="1:4" ht="18.75" x14ac:dyDescent="0.3">
      <c r="B2" s="178" t="s">
        <v>1</v>
      </c>
      <c r="C2" s="178"/>
      <c r="D2" s="178"/>
    </row>
    <row r="3" spans="1:4" ht="18" customHeight="1" x14ac:dyDescent="0.3">
      <c r="C3" s="31"/>
      <c r="D3" s="5"/>
    </row>
    <row r="4" spans="1:4" ht="18.75" x14ac:dyDescent="0.25">
      <c r="B4" s="179" t="s">
        <v>411</v>
      </c>
      <c r="C4" s="179"/>
      <c r="D4" s="179"/>
    </row>
    <row r="5" spans="1:4" ht="18.75" x14ac:dyDescent="0.25">
      <c r="B5" s="179" t="s">
        <v>4</v>
      </c>
      <c r="C5" s="179"/>
      <c r="D5" s="179"/>
    </row>
    <row r="6" spans="1:4" ht="18.75" x14ac:dyDescent="0.3">
      <c r="C6" s="180"/>
      <c r="D6" s="180"/>
    </row>
    <row r="8" spans="1:4" s="37" customFormat="1" ht="30" x14ac:dyDescent="0.25">
      <c r="A8" s="33" t="s">
        <v>123</v>
      </c>
      <c r="B8" s="34" t="s">
        <v>391</v>
      </c>
      <c r="C8" s="35" t="s">
        <v>27</v>
      </c>
      <c r="D8" s="36" t="s">
        <v>126</v>
      </c>
    </row>
    <row r="9" spans="1:4" x14ac:dyDescent="0.25">
      <c r="A9" s="64">
        <v>43496</v>
      </c>
      <c r="B9" s="64">
        <v>43497</v>
      </c>
      <c r="C9" s="49">
        <v>150</v>
      </c>
      <c r="D9" s="55" t="s">
        <v>412</v>
      </c>
    </row>
    <row r="10" spans="1:4" x14ac:dyDescent="0.25">
      <c r="A10" s="64">
        <v>43507</v>
      </c>
      <c r="B10" s="64">
        <v>43508</v>
      </c>
      <c r="C10" s="49">
        <v>50</v>
      </c>
      <c r="D10" s="55" t="s">
        <v>413</v>
      </c>
    </row>
    <row r="11" spans="1:4" x14ac:dyDescent="0.25">
      <c r="A11" s="64">
        <v>43510</v>
      </c>
      <c r="B11" s="64">
        <v>43511</v>
      </c>
      <c r="C11" s="49">
        <v>400</v>
      </c>
      <c r="D11" s="88" t="s">
        <v>414</v>
      </c>
    </row>
    <row r="12" spans="1:4" x14ac:dyDescent="0.25">
      <c r="A12" s="64">
        <v>43513</v>
      </c>
      <c r="B12" s="64">
        <v>43514</v>
      </c>
      <c r="C12" s="49">
        <v>50</v>
      </c>
      <c r="D12" s="55" t="s">
        <v>415</v>
      </c>
    </row>
    <row r="13" spans="1:4" x14ac:dyDescent="0.25">
      <c r="A13" s="64">
        <v>43517</v>
      </c>
      <c r="B13" s="64">
        <v>43518</v>
      </c>
      <c r="C13" s="49">
        <v>247</v>
      </c>
      <c r="D13" s="55" t="s">
        <v>416</v>
      </c>
    </row>
    <row r="14" spans="1:4" ht="30" customHeight="1" x14ac:dyDescent="0.25">
      <c r="A14" s="181" t="s">
        <v>417</v>
      </c>
      <c r="B14" s="182"/>
      <c r="C14" s="8">
        <f>SUM(C9:C13)-SUM(C9:C13)*2.8%</f>
        <v>871.88400000000001</v>
      </c>
      <c r="D14" s="20"/>
    </row>
    <row r="15" spans="1:4" ht="30" customHeight="1" x14ac:dyDescent="0.25">
      <c r="A15" s="181" t="s">
        <v>418</v>
      </c>
      <c r="B15" s="182"/>
      <c r="C15" s="8"/>
      <c r="D15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5:B15"/>
    <mergeCell ref="B1:D1"/>
    <mergeCell ref="B2:D2"/>
    <mergeCell ref="B4:D4"/>
    <mergeCell ref="B5:D5"/>
    <mergeCell ref="C6:D6"/>
    <mergeCell ref="A14:B14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2" customWidth="1"/>
    <col min="4" max="4" width="37.85546875" customWidth="1"/>
    <col min="5" max="5" width="9.85546875" customWidth="1"/>
    <col min="6" max="256" width="8.85546875" customWidth="1"/>
  </cols>
  <sheetData>
    <row r="1" spans="1:4" ht="18.75" x14ac:dyDescent="0.3">
      <c r="B1" s="178" t="s">
        <v>0</v>
      </c>
      <c r="C1" s="178"/>
      <c r="D1" s="178"/>
    </row>
    <row r="2" spans="1:4" ht="18.75" x14ac:dyDescent="0.3">
      <c r="B2" s="178" t="s">
        <v>1</v>
      </c>
      <c r="C2" s="178"/>
      <c r="D2" s="178"/>
    </row>
    <row r="3" spans="1:4" ht="18" customHeight="1" x14ac:dyDescent="0.3">
      <c r="C3" s="31"/>
      <c r="D3" s="5"/>
    </row>
    <row r="4" spans="1:4" ht="18.75" x14ac:dyDescent="0.25">
      <c r="B4" s="179" t="s">
        <v>419</v>
      </c>
      <c r="C4" s="179"/>
      <c r="D4" s="179"/>
    </row>
    <row r="5" spans="1:4" ht="18.75" x14ac:dyDescent="0.25">
      <c r="B5" s="179" t="s">
        <v>4</v>
      </c>
      <c r="C5" s="179"/>
      <c r="D5" s="179"/>
    </row>
    <row r="6" spans="1:4" ht="18.75" x14ac:dyDescent="0.3">
      <c r="C6" s="180"/>
      <c r="D6" s="180"/>
    </row>
    <row r="8" spans="1:4" s="37" customFormat="1" ht="30" x14ac:dyDescent="0.25">
      <c r="A8" s="33" t="s">
        <v>123</v>
      </c>
      <c r="B8" s="34" t="s">
        <v>391</v>
      </c>
      <c r="C8" s="35" t="s">
        <v>27</v>
      </c>
      <c r="D8" s="36" t="s">
        <v>420</v>
      </c>
    </row>
    <row r="9" spans="1:4" x14ac:dyDescent="0.25">
      <c r="A9" s="65">
        <v>43469</v>
      </c>
      <c r="B9" s="65">
        <v>43502</v>
      </c>
      <c r="C9" s="49">
        <v>100</v>
      </c>
      <c r="D9" s="50">
        <v>6600</v>
      </c>
    </row>
    <row r="10" spans="1:4" x14ac:dyDescent="0.25">
      <c r="A10" s="65">
        <v>43472</v>
      </c>
      <c r="B10" s="65">
        <v>43502</v>
      </c>
      <c r="C10" s="49">
        <v>7</v>
      </c>
      <c r="D10" s="50">
        <v>4827</v>
      </c>
    </row>
    <row r="11" spans="1:4" x14ac:dyDescent="0.25">
      <c r="A11" s="65">
        <v>43473</v>
      </c>
      <c r="B11" s="65">
        <v>43502</v>
      </c>
      <c r="C11" s="49">
        <v>150</v>
      </c>
      <c r="D11" s="50">
        <v>6500</v>
      </c>
    </row>
    <row r="12" spans="1:4" x14ac:dyDescent="0.25">
      <c r="A12" s="65">
        <v>43474</v>
      </c>
      <c r="B12" s="65">
        <v>43502</v>
      </c>
      <c r="C12" s="49">
        <v>70</v>
      </c>
      <c r="D12" s="50">
        <v>9213</v>
      </c>
    </row>
    <row r="13" spans="1:4" x14ac:dyDescent="0.25">
      <c r="A13" s="65">
        <v>43474</v>
      </c>
      <c r="B13" s="65">
        <v>43502</v>
      </c>
      <c r="C13" s="49">
        <v>51</v>
      </c>
      <c r="D13" s="50">
        <v>3452</v>
      </c>
    </row>
    <row r="14" spans="1:4" x14ac:dyDescent="0.25">
      <c r="A14" s="65">
        <v>43480</v>
      </c>
      <c r="B14" s="65">
        <v>43502</v>
      </c>
      <c r="C14" s="49">
        <v>100</v>
      </c>
      <c r="D14" s="50">
        <v>1456</v>
      </c>
    </row>
    <row r="15" spans="1:4" x14ac:dyDescent="0.25">
      <c r="A15" s="65">
        <v>43480</v>
      </c>
      <c r="B15" s="65">
        <v>43502</v>
      </c>
      <c r="C15" s="49">
        <v>2</v>
      </c>
      <c r="D15" s="50">
        <v>3382</v>
      </c>
    </row>
    <row r="16" spans="1:4" x14ac:dyDescent="0.25">
      <c r="A16" s="65">
        <v>43483</v>
      </c>
      <c r="B16" s="65">
        <v>43502</v>
      </c>
      <c r="C16" s="49">
        <v>50</v>
      </c>
      <c r="D16" s="50">
        <v>7358</v>
      </c>
    </row>
    <row r="17" spans="1:4" x14ac:dyDescent="0.25">
      <c r="A17" s="65">
        <v>43486</v>
      </c>
      <c r="B17" s="65">
        <v>43502</v>
      </c>
      <c r="C17" s="49">
        <v>100</v>
      </c>
      <c r="D17" s="50">
        <v>9589</v>
      </c>
    </row>
    <row r="18" spans="1:4" x14ac:dyDescent="0.25">
      <c r="A18" s="65">
        <v>43487</v>
      </c>
      <c r="B18" s="65">
        <v>43502</v>
      </c>
      <c r="C18" s="49">
        <v>100</v>
      </c>
      <c r="D18" s="50">
        <v>6600</v>
      </c>
    </row>
    <row r="19" spans="1:4" x14ac:dyDescent="0.25">
      <c r="A19" s="65">
        <v>43488</v>
      </c>
      <c r="B19" s="65">
        <v>43502</v>
      </c>
      <c r="C19" s="49">
        <v>2</v>
      </c>
      <c r="D19" s="50">
        <v>2290</v>
      </c>
    </row>
    <row r="20" spans="1:4" x14ac:dyDescent="0.25">
      <c r="A20" s="65">
        <v>43488</v>
      </c>
      <c r="B20" s="65">
        <v>43502</v>
      </c>
      <c r="C20" s="49">
        <v>4</v>
      </c>
      <c r="D20" s="50">
        <v>2290</v>
      </c>
    </row>
    <row r="21" spans="1:4" x14ac:dyDescent="0.25">
      <c r="A21" s="65">
        <v>43489</v>
      </c>
      <c r="B21" s="65">
        <v>43502</v>
      </c>
      <c r="C21" s="49">
        <v>5</v>
      </c>
      <c r="D21" s="50">
        <v>7828</v>
      </c>
    </row>
    <row r="22" spans="1:4" x14ac:dyDescent="0.25">
      <c r="A22" s="65">
        <v>43491</v>
      </c>
      <c r="B22" s="65">
        <v>43502</v>
      </c>
      <c r="C22" s="49">
        <v>600</v>
      </c>
      <c r="D22" s="77" t="s">
        <v>421</v>
      </c>
    </row>
    <row r="23" spans="1:4" x14ac:dyDescent="0.25">
      <c r="A23" s="65">
        <v>43496</v>
      </c>
      <c r="B23" s="65">
        <v>43502</v>
      </c>
      <c r="C23" s="49">
        <v>100</v>
      </c>
      <c r="D23" s="77">
        <v>1991</v>
      </c>
    </row>
    <row r="24" spans="1:4" x14ac:dyDescent="0.25">
      <c r="A24" s="65">
        <v>43499</v>
      </c>
      <c r="B24" s="108" t="s">
        <v>368</v>
      </c>
      <c r="C24" s="49">
        <v>10</v>
      </c>
      <c r="D24" s="77" t="s">
        <v>422</v>
      </c>
    </row>
    <row r="25" spans="1:4" x14ac:dyDescent="0.25">
      <c r="A25" s="65">
        <v>43500</v>
      </c>
      <c r="B25" s="108" t="s">
        <v>368</v>
      </c>
      <c r="C25" s="49">
        <v>10</v>
      </c>
      <c r="D25" s="77" t="s">
        <v>422</v>
      </c>
    </row>
    <row r="26" spans="1:4" x14ac:dyDescent="0.25">
      <c r="A26" s="65">
        <v>43504</v>
      </c>
      <c r="B26" s="108" t="s">
        <v>368</v>
      </c>
      <c r="C26" s="49">
        <v>178</v>
      </c>
      <c r="D26" s="77">
        <v>7648</v>
      </c>
    </row>
    <row r="27" spans="1:4" x14ac:dyDescent="0.25">
      <c r="A27" s="65">
        <v>43505</v>
      </c>
      <c r="B27" s="108" t="s">
        <v>368</v>
      </c>
      <c r="C27" s="49">
        <v>270</v>
      </c>
      <c r="D27" s="77" t="s">
        <v>423</v>
      </c>
    </row>
    <row r="28" spans="1:4" x14ac:dyDescent="0.25">
      <c r="A28" s="65">
        <v>43505</v>
      </c>
      <c r="B28" s="108" t="s">
        <v>368</v>
      </c>
      <c r="C28" s="49">
        <v>40</v>
      </c>
      <c r="D28" s="77">
        <v>5655</v>
      </c>
    </row>
    <row r="29" spans="1:4" x14ac:dyDescent="0.25">
      <c r="A29" s="65">
        <v>43507</v>
      </c>
      <c r="B29" s="108" t="s">
        <v>368</v>
      </c>
      <c r="C29" s="49">
        <v>69.5</v>
      </c>
      <c r="D29" s="77">
        <v>8527</v>
      </c>
    </row>
    <row r="30" spans="1:4" x14ac:dyDescent="0.25">
      <c r="A30" s="65">
        <v>43509</v>
      </c>
      <c r="B30" s="108" t="s">
        <v>368</v>
      </c>
      <c r="C30" s="49">
        <v>350</v>
      </c>
      <c r="D30" s="77">
        <v>6710</v>
      </c>
    </row>
    <row r="31" spans="1:4" x14ac:dyDescent="0.25">
      <c r="A31" s="65">
        <v>43510</v>
      </c>
      <c r="B31" s="108" t="s">
        <v>368</v>
      </c>
      <c r="C31" s="49">
        <v>337</v>
      </c>
      <c r="D31" s="77">
        <v>2434</v>
      </c>
    </row>
    <row r="32" spans="1:4" x14ac:dyDescent="0.25">
      <c r="A32" s="65">
        <v>43520</v>
      </c>
      <c r="B32" s="108" t="s">
        <v>368</v>
      </c>
      <c r="C32" s="49">
        <v>30.58</v>
      </c>
      <c r="D32" s="77">
        <v>6008</v>
      </c>
    </row>
    <row r="33" spans="1:6" x14ac:dyDescent="0.25">
      <c r="A33" s="65">
        <v>43521</v>
      </c>
      <c r="B33" s="108" t="s">
        <v>368</v>
      </c>
      <c r="C33" s="49">
        <v>500</v>
      </c>
      <c r="D33" s="77">
        <v>1626</v>
      </c>
    </row>
    <row r="34" spans="1:6" x14ac:dyDescent="0.25">
      <c r="A34" s="65">
        <v>43522</v>
      </c>
      <c r="B34" s="108" t="s">
        <v>368</v>
      </c>
      <c r="C34" s="49">
        <v>100</v>
      </c>
      <c r="D34" s="77">
        <v>5285</v>
      </c>
      <c r="E34" s="73"/>
      <c r="F34" s="73"/>
    </row>
    <row r="35" spans="1:6" x14ac:dyDescent="0.25">
      <c r="A35" s="65">
        <v>43523</v>
      </c>
      <c r="B35" s="108" t="s">
        <v>368</v>
      </c>
      <c r="C35" s="49">
        <v>0.41</v>
      </c>
      <c r="D35" s="77">
        <v>7628</v>
      </c>
      <c r="E35" s="76"/>
      <c r="F35" s="73"/>
    </row>
    <row r="36" spans="1:6" ht="30" customHeight="1" x14ac:dyDescent="0.25">
      <c r="A36" s="181" t="s">
        <v>409</v>
      </c>
      <c r="B36" s="182"/>
      <c r="C36" s="8">
        <f>SUM(C9:C23)-SUM(C9:C23)*5%</f>
        <v>1368.95</v>
      </c>
      <c r="D36" s="20"/>
    </row>
    <row r="37" spans="1:6" ht="30" customHeight="1" x14ac:dyDescent="0.25">
      <c r="A37" s="181" t="s">
        <v>424</v>
      </c>
      <c r="B37" s="182"/>
      <c r="C37" s="8">
        <f>SUM(C24:C35)-SUM(C24:C35)*5%</f>
        <v>1800.7155</v>
      </c>
      <c r="D37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37:B37"/>
    <mergeCell ref="A36:B3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3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2" customWidth="1"/>
    <col min="4" max="4" width="35" customWidth="1"/>
    <col min="5" max="256" width="8.85546875" customWidth="1"/>
  </cols>
  <sheetData>
    <row r="1" spans="1:4" ht="18.75" x14ac:dyDescent="0.3">
      <c r="B1" s="178" t="s">
        <v>0</v>
      </c>
      <c r="C1" s="178"/>
      <c r="D1" s="178"/>
    </row>
    <row r="2" spans="1:4" ht="18.75" x14ac:dyDescent="0.3">
      <c r="B2" s="178" t="s">
        <v>1</v>
      </c>
      <c r="C2" s="178"/>
      <c r="D2" s="178"/>
    </row>
    <row r="3" spans="1:4" ht="18" customHeight="1" x14ac:dyDescent="0.3">
      <c r="C3" s="31"/>
      <c r="D3" s="5"/>
    </row>
    <row r="4" spans="1:4" ht="18.75" x14ac:dyDescent="0.25">
      <c r="B4" s="179" t="s">
        <v>425</v>
      </c>
      <c r="C4" s="179"/>
      <c r="D4" s="179"/>
    </row>
    <row r="5" spans="1:4" ht="18.75" x14ac:dyDescent="0.25">
      <c r="B5" s="179" t="s">
        <v>4</v>
      </c>
      <c r="C5" s="179"/>
      <c r="D5" s="179"/>
    </row>
    <row r="6" spans="1:4" ht="18.75" x14ac:dyDescent="0.3">
      <c r="C6" s="180"/>
      <c r="D6" s="180"/>
    </row>
    <row r="8" spans="1:4" s="37" customFormat="1" ht="30" x14ac:dyDescent="0.25">
      <c r="A8" s="56" t="s">
        <v>123</v>
      </c>
      <c r="B8" s="57" t="s">
        <v>391</v>
      </c>
      <c r="C8" s="58" t="s">
        <v>27</v>
      </c>
      <c r="D8" s="59" t="s">
        <v>420</v>
      </c>
    </row>
    <row r="9" spans="1:4" x14ac:dyDescent="0.25">
      <c r="A9" s="65">
        <v>43480.602581018997</v>
      </c>
      <c r="B9" s="106">
        <v>43515</v>
      </c>
      <c r="C9" s="79">
        <v>500</v>
      </c>
      <c r="D9" s="77" t="s">
        <v>426</v>
      </c>
    </row>
    <row r="10" spans="1:4" x14ac:dyDescent="0.25">
      <c r="A10" s="65">
        <v>43480.654259258998</v>
      </c>
      <c r="B10" s="106">
        <v>43515</v>
      </c>
      <c r="C10" s="79">
        <v>20</v>
      </c>
      <c r="D10" s="77" t="s">
        <v>427</v>
      </c>
    </row>
    <row r="11" spans="1:4" x14ac:dyDescent="0.25">
      <c r="A11" s="65">
        <v>43481.643194443997</v>
      </c>
      <c r="B11" s="106">
        <v>43515</v>
      </c>
      <c r="C11" s="79">
        <v>150</v>
      </c>
      <c r="D11" s="77" t="s">
        <v>428</v>
      </c>
    </row>
    <row r="12" spans="1:4" x14ac:dyDescent="0.25">
      <c r="A12" s="65">
        <v>43481.645729167001</v>
      </c>
      <c r="B12" s="106">
        <v>43515</v>
      </c>
      <c r="C12" s="79">
        <v>300</v>
      </c>
      <c r="D12" s="77" t="s">
        <v>428</v>
      </c>
    </row>
    <row r="13" spans="1:4" x14ac:dyDescent="0.25">
      <c r="A13" s="65">
        <v>43481.849120370003</v>
      </c>
      <c r="B13" s="106">
        <v>43515</v>
      </c>
      <c r="C13" s="79">
        <v>100</v>
      </c>
      <c r="D13" s="77" t="s">
        <v>429</v>
      </c>
    </row>
    <row r="14" spans="1:4" x14ac:dyDescent="0.25">
      <c r="A14" s="65">
        <v>43483.632337962998</v>
      </c>
      <c r="B14" s="106">
        <v>43515</v>
      </c>
      <c r="C14" s="79">
        <v>63</v>
      </c>
      <c r="D14" s="77" t="s">
        <v>430</v>
      </c>
    </row>
    <row r="15" spans="1:4" x14ac:dyDescent="0.25">
      <c r="A15" s="65">
        <v>43485.912581019002</v>
      </c>
      <c r="B15" s="106">
        <v>43515</v>
      </c>
      <c r="C15" s="79">
        <v>200</v>
      </c>
      <c r="D15" s="77" t="s">
        <v>431</v>
      </c>
    </row>
    <row r="16" spans="1:4" x14ac:dyDescent="0.25">
      <c r="A16" s="65">
        <v>43486.037025463003</v>
      </c>
      <c r="B16" s="106">
        <v>43515</v>
      </c>
      <c r="C16" s="79">
        <v>50</v>
      </c>
      <c r="D16" s="77" t="s">
        <v>432</v>
      </c>
    </row>
    <row r="17" spans="1:4" x14ac:dyDescent="0.25">
      <c r="A17" s="65">
        <v>43486.952951389001</v>
      </c>
      <c r="B17" s="106">
        <v>43515</v>
      </c>
      <c r="C17" s="79">
        <v>100</v>
      </c>
      <c r="D17" s="77" t="s">
        <v>433</v>
      </c>
    </row>
    <row r="18" spans="1:4" x14ac:dyDescent="0.25">
      <c r="A18" s="65">
        <v>43487.742048610999</v>
      </c>
      <c r="B18" s="106">
        <v>43515</v>
      </c>
      <c r="C18" s="79">
        <v>300</v>
      </c>
      <c r="D18" s="77" t="s">
        <v>434</v>
      </c>
    </row>
    <row r="19" spans="1:4" x14ac:dyDescent="0.25">
      <c r="A19" s="65">
        <v>43488.111319443997</v>
      </c>
      <c r="B19" s="106">
        <v>43515</v>
      </c>
      <c r="C19" s="79">
        <v>50</v>
      </c>
      <c r="D19" s="77" t="s">
        <v>435</v>
      </c>
    </row>
    <row r="20" spans="1:4" x14ac:dyDescent="0.25">
      <c r="A20" s="65">
        <v>43488.839317129998</v>
      </c>
      <c r="B20" s="106">
        <v>43515</v>
      </c>
      <c r="C20" s="79">
        <v>100</v>
      </c>
      <c r="D20" s="77" t="s">
        <v>436</v>
      </c>
    </row>
    <row r="21" spans="1:4" x14ac:dyDescent="0.25">
      <c r="A21" s="65">
        <v>43490.038194444001</v>
      </c>
      <c r="B21" s="106">
        <v>43515</v>
      </c>
      <c r="C21" s="79">
        <v>30</v>
      </c>
      <c r="D21" s="77" t="s">
        <v>437</v>
      </c>
    </row>
    <row r="22" spans="1:4" x14ac:dyDescent="0.25">
      <c r="A22" s="65">
        <v>43490.862442129997</v>
      </c>
      <c r="B22" s="106">
        <v>43515</v>
      </c>
      <c r="C22" s="79">
        <v>150</v>
      </c>
      <c r="D22" s="77" t="s">
        <v>438</v>
      </c>
    </row>
    <row r="23" spans="1:4" x14ac:dyDescent="0.25">
      <c r="A23" s="65">
        <v>43493.905150462997</v>
      </c>
      <c r="B23" s="106">
        <v>43515</v>
      </c>
      <c r="C23" s="79">
        <v>500</v>
      </c>
      <c r="D23" s="77" t="s">
        <v>439</v>
      </c>
    </row>
    <row r="24" spans="1:4" x14ac:dyDescent="0.25">
      <c r="A24" s="65">
        <v>43494.959201389</v>
      </c>
      <c r="B24" s="106">
        <v>43515</v>
      </c>
      <c r="C24" s="79">
        <v>100</v>
      </c>
      <c r="D24" s="77" t="s">
        <v>440</v>
      </c>
    </row>
    <row r="25" spans="1:4" x14ac:dyDescent="0.25">
      <c r="A25" s="65">
        <v>43495.334849537001</v>
      </c>
      <c r="B25" s="106">
        <v>43515</v>
      </c>
      <c r="C25" s="79">
        <v>250</v>
      </c>
      <c r="D25" s="77" t="s">
        <v>428</v>
      </c>
    </row>
    <row r="26" spans="1:4" x14ac:dyDescent="0.25">
      <c r="A26" s="107">
        <v>43497.486493056</v>
      </c>
      <c r="B26" s="106">
        <v>43515</v>
      </c>
      <c r="C26" s="79">
        <v>500</v>
      </c>
      <c r="D26" s="78" t="s">
        <v>441</v>
      </c>
    </row>
    <row r="27" spans="1:4" x14ac:dyDescent="0.25">
      <c r="A27" s="107">
        <v>43498.686655092999</v>
      </c>
      <c r="B27" s="106">
        <v>43515</v>
      </c>
      <c r="C27" s="79">
        <v>300</v>
      </c>
      <c r="D27" s="78" t="s">
        <v>434</v>
      </c>
    </row>
    <row r="28" spans="1:4" x14ac:dyDescent="0.25">
      <c r="A28" s="107">
        <v>43498.820543980997</v>
      </c>
      <c r="B28" s="106">
        <v>43515</v>
      </c>
      <c r="C28" s="79">
        <v>1000</v>
      </c>
      <c r="D28" s="78" t="s">
        <v>442</v>
      </c>
    </row>
    <row r="29" spans="1:4" x14ac:dyDescent="0.25">
      <c r="A29" s="107">
        <v>43498.916215277997</v>
      </c>
      <c r="B29" s="106">
        <v>43515</v>
      </c>
      <c r="C29" s="79">
        <v>300</v>
      </c>
      <c r="D29" s="78" t="s">
        <v>443</v>
      </c>
    </row>
    <row r="30" spans="1:4" x14ac:dyDescent="0.25">
      <c r="A30" s="107">
        <v>43499.064618056</v>
      </c>
      <c r="B30" s="106">
        <v>43515</v>
      </c>
      <c r="C30" s="79">
        <v>200</v>
      </c>
      <c r="D30" s="78" t="s">
        <v>444</v>
      </c>
    </row>
    <row r="31" spans="1:4" x14ac:dyDescent="0.25">
      <c r="A31" s="107">
        <v>43500.859895832997</v>
      </c>
      <c r="B31" s="106">
        <v>43515</v>
      </c>
      <c r="C31" s="79">
        <v>300</v>
      </c>
      <c r="D31" s="78" t="s">
        <v>445</v>
      </c>
    </row>
    <row r="32" spans="1:4" x14ac:dyDescent="0.25">
      <c r="A32" s="107">
        <v>43503.478784722</v>
      </c>
      <c r="B32" s="106">
        <v>43515</v>
      </c>
      <c r="C32" s="79">
        <v>100</v>
      </c>
      <c r="D32" s="78" t="s">
        <v>446</v>
      </c>
    </row>
    <row r="33" spans="1:4" x14ac:dyDescent="0.25">
      <c r="A33" s="107">
        <v>43503.729687500003</v>
      </c>
      <c r="B33" s="106">
        <v>43515</v>
      </c>
      <c r="C33" s="79">
        <v>250</v>
      </c>
      <c r="D33" s="78" t="s">
        <v>421</v>
      </c>
    </row>
    <row r="34" spans="1:4" x14ac:dyDescent="0.25">
      <c r="A34" s="107">
        <v>43504.518402777998</v>
      </c>
      <c r="B34" s="106">
        <v>43515</v>
      </c>
      <c r="C34" s="79">
        <v>300</v>
      </c>
      <c r="D34" s="78" t="s">
        <v>447</v>
      </c>
    </row>
    <row r="35" spans="1:4" x14ac:dyDescent="0.25">
      <c r="A35" s="107">
        <v>43505.245000000003</v>
      </c>
      <c r="B35" s="106">
        <v>43515</v>
      </c>
      <c r="C35" s="79">
        <v>100</v>
      </c>
      <c r="D35" s="78" t="s">
        <v>435</v>
      </c>
    </row>
    <row r="36" spans="1:4" x14ac:dyDescent="0.25">
      <c r="A36" s="107">
        <v>43505.725520833003</v>
      </c>
      <c r="B36" s="106">
        <v>43515</v>
      </c>
      <c r="C36" s="79">
        <v>50</v>
      </c>
      <c r="D36" s="78" t="s">
        <v>448</v>
      </c>
    </row>
    <row r="37" spans="1:4" x14ac:dyDescent="0.25">
      <c r="A37" s="107">
        <v>43505.881678240999</v>
      </c>
      <c r="B37" s="106">
        <v>43515</v>
      </c>
      <c r="C37" s="79">
        <v>400</v>
      </c>
      <c r="D37" s="78" t="s">
        <v>449</v>
      </c>
    </row>
    <row r="38" spans="1:4" x14ac:dyDescent="0.25">
      <c r="A38" s="107">
        <v>43505.888738426002</v>
      </c>
      <c r="B38" s="106">
        <v>43515</v>
      </c>
      <c r="C38" s="79">
        <v>300</v>
      </c>
      <c r="D38" s="78" t="s">
        <v>450</v>
      </c>
    </row>
    <row r="39" spans="1:4" x14ac:dyDescent="0.25">
      <c r="A39" s="107">
        <v>43505.96</v>
      </c>
      <c r="B39" s="106">
        <v>43515</v>
      </c>
      <c r="C39" s="79">
        <v>100</v>
      </c>
      <c r="D39" s="78" t="s">
        <v>451</v>
      </c>
    </row>
    <row r="40" spans="1:4" x14ac:dyDescent="0.25">
      <c r="A40" s="107">
        <v>43506.654699074003</v>
      </c>
      <c r="B40" s="106">
        <v>43515</v>
      </c>
      <c r="C40" s="79">
        <v>50</v>
      </c>
      <c r="D40" s="78" t="s">
        <v>452</v>
      </c>
    </row>
    <row r="41" spans="1:4" x14ac:dyDescent="0.25">
      <c r="A41" s="107">
        <v>43510.489259258997</v>
      </c>
      <c r="B41" s="106">
        <v>43515</v>
      </c>
      <c r="C41" s="79">
        <v>300</v>
      </c>
      <c r="D41" s="78" t="s">
        <v>453</v>
      </c>
    </row>
    <row r="42" spans="1:4" x14ac:dyDescent="0.25">
      <c r="A42" s="107">
        <v>43510.501585648002</v>
      </c>
      <c r="B42" s="106">
        <v>43515</v>
      </c>
      <c r="C42" s="79">
        <v>100</v>
      </c>
      <c r="D42" s="78" t="s">
        <v>454</v>
      </c>
    </row>
    <row r="43" spans="1:4" x14ac:dyDescent="0.25">
      <c r="A43" s="107">
        <v>43510.562094907</v>
      </c>
      <c r="B43" s="106">
        <v>43515</v>
      </c>
      <c r="C43" s="79">
        <v>300</v>
      </c>
      <c r="D43" s="78" t="s">
        <v>455</v>
      </c>
    </row>
    <row r="44" spans="1:4" x14ac:dyDescent="0.25">
      <c r="A44" s="107">
        <v>43510.644247684999</v>
      </c>
      <c r="B44" s="106">
        <v>43515</v>
      </c>
      <c r="C44" s="79">
        <v>300</v>
      </c>
      <c r="D44" s="78" t="s">
        <v>434</v>
      </c>
    </row>
    <row r="45" spans="1:4" x14ac:dyDescent="0.25">
      <c r="A45" s="107">
        <v>43510.681759259001</v>
      </c>
      <c r="B45" s="106">
        <v>43515</v>
      </c>
      <c r="C45" s="79">
        <v>30</v>
      </c>
      <c r="D45" s="78" t="s">
        <v>456</v>
      </c>
    </row>
    <row r="46" spans="1:4" x14ac:dyDescent="0.25">
      <c r="A46" s="107">
        <v>43510.784212963001</v>
      </c>
      <c r="B46" s="106">
        <v>43515</v>
      </c>
      <c r="C46" s="79">
        <v>500</v>
      </c>
      <c r="D46" s="78" t="s">
        <v>457</v>
      </c>
    </row>
    <row r="47" spans="1:4" x14ac:dyDescent="0.25">
      <c r="A47" s="107">
        <v>43510.909004629997</v>
      </c>
      <c r="B47" s="106">
        <v>43515</v>
      </c>
      <c r="C47" s="79">
        <v>500</v>
      </c>
      <c r="D47" s="78" t="s">
        <v>458</v>
      </c>
    </row>
    <row r="48" spans="1:4" x14ac:dyDescent="0.25">
      <c r="A48" s="107">
        <v>43510.921909721998</v>
      </c>
      <c r="B48" s="106">
        <v>43515</v>
      </c>
      <c r="C48" s="79">
        <v>300</v>
      </c>
      <c r="D48" s="78" t="s">
        <v>459</v>
      </c>
    </row>
    <row r="49" spans="1:4" x14ac:dyDescent="0.25">
      <c r="A49" s="107">
        <v>43510.926157406997</v>
      </c>
      <c r="B49" s="106">
        <v>43515</v>
      </c>
      <c r="C49" s="79">
        <v>100</v>
      </c>
      <c r="D49" s="78" t="s">
        <v>460</v>
      </c>
    </row>
    <row r="50" spans="1:4" x14ac:dyDescent="0.25">
      <c r="A50" s="107">
        <v>43511.054143519003</v>
      </c>
      <c r="B50" s="106">
        <v>43515</v>
      </c>
      <c r="C50" s="79">
        <v>300</v>
      </c>
      <c r="D50" s="78" t="s">
        <v>461</v>
      </c>
    </row>
    <row r="51" spans="1:4" x14ac:dyDescent="0.25">
      <c r="A51" s="107">
        <v>43511.552581019001</v>
      </c>
      <c r="B51" s="106">
        <v>43515</v>
      </c>
      <c r="C51" s="79">
        <v>1000</v>
      </c>
      <c r="D51" s="78" t="s">
        <v>442</v>
      </c>
    </row>
    <row r="52" spans="1:4" x14ac:dyDescent="0.25">
      <c r="A52" s="107">
        <v>43511.608576389001</v>
      </c>
      <c r="B52" s="106">
        <v>43515</v>
      </c>
      <c r="C52" s="79">
        <v>150</v>
      </c>
      <c r="D52" s="78" t="s">
        <v>462</v>
      </c>
    </row>
    <row r="53" spans="1:4" x14ac:dyDescent="0.25">
      <c r="A53" s="107">
        <v>43511.650636573999</v>
      </c>
      <c r="B53" s="106" t="s">
        <v>368</v>
      </c>
      <c r="C53" s="79">
        <v>200</v>
      </c>
      <c r="D53" s="78" t="s">
        <v>463</v>
      </c>
    </row>
    <row r="54" spans="1:4" x14ac:dyDescent="0.25">
      <c r="A54" s="107">
        <v>43512.684930556003</v>
      </c>
      <c r="B54" s="106" t="s">
        <v>368</v>
      </c>
      <c r="C54" s="79">
        <v>50</v>
      </c>
      <c r="D54" s="78" t="s">
        <v>464</v>
      </c>
    </row>
    <row r="55" spans="1:4" x14ac:dyDescent="0.25">
      <c r="A55" s="107">
        <v>43513.566851852003</v>
      </c>
      <c r="B55" s="106" t="s">
        <v>368</v>
      </c>
      <c r="C55" s="79">
        <v>200</v>
      </c>
      <c r="D55" s="78" t="s">
        <v>465</v>
      </c>
    </row>
    <row r="56" spans="1:4" x14ac:dyDescent="0.25">
      <c r="A56" s="107">
        <v>43518.754907406998</v>
      </c>
      <c r="B56" s="106" t="s">
        <v>368</v>
      </c>
      <c r="C56" s="79">
        <v>50</v>
      </c>
      <c r="D56" s="78" t="s">
        <v>466</v>
      </c>
    </row>
    <row r="57" spans="1:4" x14ac:dyDescent="0.25">
      <c r="A57" s="107">
        <v>43522.630023147998</v>
      </c>
      <c r="B57" s="106" t="s">
        <v>368</v>
      </c>
      <c r="C57" s="79">
        <v>300</v>
      </c>
      <c r="D57" s="78" t="s">
        <v>434</v>
      </c>
    </row>
    <row r="58" spans="1:4" x14ac:dyDescent="0.25">
      <c r="A58" s="107">
        <v>43522.710775462998</v>
      </c>
      <c r="B58" s="106" t="s">
        <v>368</v>
      </c>
      <c r="C58" s="79">
        <v>100</v>
      </c>
      <c r="D58" s="78" t="s">
        <v>458</v>
      </c>
    </row>
    <row r="59" spans="1:4" x14ac:dyDescent="0.25">
      <c r="A59" s="107">
        <v>43522.715393519</v>
      </c>
      <c r="B59" s="106" t="s">
        <v>368</v>
      </c>
      <c r="C59" s="79">
        <v>100</v>
      </c>
      <c r="D59" s="78" t="s">
        <v>458</v>
      </c>
    </row>
    <row r="60" spans="1:4" x14ac:dyDescent="0.25">
      <c r="A60" s="107">
        <v>43524.271921296</v>
      </c>
      <c r="B60" s="106" t="s">
        <v>368</v>
      </c>
      <c r="C60" s="79">
        <v>100</v>
      </c>
      <c r="D60" s="78" t="s">
        <v>467</v>
      </c>
    </row>
    <row r="61" spans="1:4" ht="30" customHeight="1" x14ac:dyDescent="0.25">
      <c r="A61" s="183" t="s">
        <v>409</v>
      </c>
      <c r="B61" s="184"/>
      <c r="C61" s="44">
        <f>SUM(C9:C52)-866.44</f>
        <v>10226.56</v>
      </c>
      <c r="D61" s="42"/>
    </row>
    <row r="62" spans="1:4" ht="30" customHeight="1" x14ac:dyDescent="0.25">
      <c r="A62" s="183" t="s">
        <v>468</v>
      </c>
      <c r="B62" s="184"/>
      <c r="C62" s="44">
        <f>SUM(C53:C60)-88</f>
        <v>1012</v>
      </c>
      <c r="D62" s="42"/>
    </row>
    <row r="63" spans="1:4" x14ac:dyDescent="0.25">
      <c r="C63" s="43"/>
    </row>
  </sheetData>
  <sheetProtection formatCells="0" formatColumns="0" formatRows="0" insertColumns="0" insertRows="0" insertHyperlinks="0" deleteColumns="0" deleteRows="0" sort="0" autoFilter="0" pivotTables="0"/>
  <mergeCells count="7">
    <mergeCell ref="A62:B62"/>
    <mergeCell ref="B1:D1"/>
    <mergeCell ref="B2:D2"/>
    <mergeCell ref="B4:D4"/>
    <mergeCell ref="B5:D5"/>
    <mergeCell ref="C6:D6"/>
    <mergeCell ref="A61:B61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71"/>
  <sheetViews>
    <sheetView showGridLines="0" workbookViewId="0">
      <selection activeCell="A8" sqref="A8"/>
    </sheetView>
  </sheetViews>
  <sheetFormatPr defaultColWidth="11.42578125" defaultRowHeight="15" x14ac:dyDescent="0.25"/>
  <cols>
    <col min="1" max="1" width="20.7109375" customWidth="1"/>
    <col min="2" max="2" width="19.140625" customWidth="1"/>
    <col min="3" max="3" width="40.7109375" customWidth="1"/>
    <col min="4" max="4" width="75.7109375" customWidth="1"/>
    <col min="5" max="256" width="8.85546875" customWidth="1"/>
  </cols>
  <sheetData>
    <row r="1" spans="1:4" ht="18.75" x14ac:dyDescent="0.3">
      <c r="B1" s="178" t="s">
        <v>0</v>
      </c>
      <c r="C1" s="178"/>
      <c r="D1" s="178"/>
    </row>
    <row r="2" spans="1:4" ht="18.75" x14ac:dyDescent="0.3">
      <c r="B2" s="178" t="s">
        <v>1</v>
      </c>
      <c r="C2" s="178"/>
      <c r="D2" s="178"/>
    </row>
    <row r="3" spans="1:4" ht="18" customHeight="1" x14ac:dyDescent="0.3">
      <c r="B3" s="5"/>
      <c r="C3" s="5"/>
    </row>
    <row r="4" spans="1:4" ht="18.75" x14ac:dyDescent="0.25">
      <c r="B4" s="179" t="s">
        <v>469</v>
      </c>
      <c r="C4" s="179"/>
      <c r="D4" s="179"/>
    </row>
    <row r="5" spans="1:4" ht="18.75" x14ac:dyDescent="0.25">
      <c r="B5" s="179" t="s">
        <v>470</v>
      </c>
      <c r="C5" s="179"/>
      <c r="D5" s="179"/>
    </row>
    <row r="6" spans="1:4" ht="18.75" x14ac:dyDescent="0.3">
      <c r="B6" s="180" t="s">
        <v>471</v>
      </c>
      <c r="C6" s="180"/>
      <c r="D6" s="180"/>
    </row>
    <row r="9" spans="1:4" x14ac:dyDescent="0.25">
      <c r="A9" s="7" t="s">
        <v>472</v>
      </c>
      <c r="B9" s="21" t="s">
        <v>27</v>
      </c>
      <c r="C9" s="38" t="s">
        <v>126</v>
      </c>
      <c r="D9" s="22" t="s">
        <v>394</v>
      </c>
    </row>
    <row r="10" spans="1:4" x14ac:dyDescent="0.25">
      <c r="A10" s="188" t="s">
        <v>473</v>
      </c>
      <c r="B10" s="189"/>
      <c r="C10" s="189"/>
      <c r="D10" s="190"/>
    </row>
    <row r="11" spans="1:4" x14ac:dyDescent="0.25">
      <c r="A11" s="67">
        <v>43497</v>
      </c>
      <c r="B11" s="72">
        <v>100</v>
      </c>
      <c r="C11" s="149" t="s">
        <v>532</v>
      </c>
      <c r="D11" s="112" t="s">
        <v>128</v>
      </c>
    </row>
    <row r="12" spans="1:4" ht="15.75" x14ac:dyDescent="0.25">
      <c r="A12" s="67">
        <v>43497</v>
      </c>
      <c r="B12" s="72">
        <v>100</v>
      </c>
      <c r="C12" s="105" t="s">
        <v>474</v>
      </c>
      <c r="D12" s="112" t="s">
        <v>128</v>
      </c>
    </row>
    <row r="13" spans="1:4" ht="15.75" x14ac:dyDescent="0.25">
      <c r="A13" s="67">
        <v>43497</v>
      </c>
      <c r="B13" s="72">
        <v>250</v>
      </c>
      <c r="C13" s="105" t="s">
        <v>475</v>
      </c>
      <c r="D13" s="112" t="s">
        <v>128</v>
      </c>
    </row>
    <row r="14" spans="1:4" ht="15" customHeight="1" x14ac:dyDescent="0.25">
      <c r="A14" s="67">
        <v>43499</v>
      </c>
      <c r="B14" s="72">
        <v>50</v>
      </c>
      <c r="C14" s="149" t="s">
        <v>533</v>
      </c>
      <c r="D14" s="112" t="s">
        <v>128</v>
      </c>
    </row>
    <row r="15" spans="1:4" ht="15" customHeight="1" x14ac:dyDescent="0.25">
      <c r="A15" s="67">
        <v>43499</v>
      </c>
      <c r="B15" s="72">
        <v>366</v>
      </c>
      <c r="C15" s="102" t="s">
        <v>406</v>
      </c>
      <c r="D15" s="112" t="s">
        <v>128</v>
      </c>
    </row>
    <row r="16" spans="1:4" ht="15" customHeight="1" x14ac:dyDescent="0.25">
      <c r="A16" s="67">
        <v>43499</v>
      </c>
      <c r="B16" s="72">
        <v>100</v>
      </c>
      <c r="C16" s="149" t="s">
        <v>534</v>
      </c>
      <c r="D16" s="112" t="s">
        <v>128</v>
      </c>
    </row>
    <row r="17" spans="1:4" ht="15" customHeight="1" x14ac:dyDescent="0.25">
      <c r="A17" s="67">
        <v>43499</v>
      </c>
      <c r="B17" s="72">
        <v>100</v>
      </c>
      <c r="C17" s="149" t="s">
        <v>535</v>
      </c>
      <c r="D17" s="112" t="s">
        <v>128</v>
      </c>
    </row>
    <row r="18" spans="1:4" ht="15" customHeight="1" x14ac:dyDescent="0.25">
      <c r="A18" s="67">
        <v>43499</v>
      </c>
      <c r="B18" s="72">
        <v>300</v>
      </c>
      <c r="C18" s="149" t="s">
        <v>536</v>
      </c>
      <c r="D18" s="112" t="s">
        <v>128</v>
      </c>
    </row>
    <row r="19" spans="1:4" ht="15" customHeight="1" x14ac:dyDescent="0.25">
      <c r="A19" s="67">
        <v>43499</v>
      </c>
      <c r="B19" s="72">
        <v>500</v>
      </c>
      <c r="C19" s="149" t="s">
        <v>537</v>
      </c>
      <c r="D19" s="112" t="s">
        <v>128</v>
      </c>
    </row>
    <row r="20" spans="1:4" ht="15" customHeight="1" x14ac:dyDescent="0.25">
      <c r="A20" s="67">
        <v>43499</v>
      </c>
      <c r="B20" s="72">
        <v>500</v>
      </c>
      <c r="C20" s="149" t="s">
        <v>538</v>
      </c>
      <c r="D20" s="112" t="s">
        <v>128</v>
      </c>
    </row>
    <row r="21" spans="1:4" ht="15" customHeight="1" x14ac:dyDescent="0.25">
      <c r="A21" s="67">
        <v>43499</v>
      </c>
      <c r="B21" s="72">
        <v>500</v>
      </c>
      <c r="C21" s="149" t="s">
        <v>539</v>
      </c>
      <c r="D21" s="112" t="s">
        <v>128</v>
      </c>
    </row>
    <row r="22" spans="1:4" ht="15" customHeight="1" x14ac:dyDescent="0.25">
      <c r="A22" s="67">
        <v>43499</v>
      </c>
      <c r="B22" s="72">
        <v>1000</v>
      </c>
      <c r="C22" s="149" t="s">
        <v>540</v>
      </c>
      <c r="D22" s="112" t="s">
        <v>128</v>
      </c>
    </row>
    <row r="23" spans="1:4" ht="15" customHeight="1" x14ac:dyDescent="0.25">
      <c r="A23" s="67">
        <v>43500</v>
      </c>
      <c r="B23" s="72">
        <v>1000</v>
      </c>
      <c r="C23" s="149" t="s">
        <v>476</v>
      </c>
      <c r="D23" s="112" t="s">
        <v>128</v>
      </c>
    </row>
    <row r="24" spans="1:4" ht="15" customHeight="1" x14ac:dyDescent="0.25">
      <c r="A24" s="67">
        <v>43501</v>
      </c>
      <c r="B24" s="72">
        <v>100</v>
      </c>
      <c r="C24" s="149" t="s">
        <v>541</v>
      </c>
      <c r="D24" s="112" t="s">
        <v>128</v>
      </c>
    </row>
    <row r="25" spans="1:4" ht="15" customHeight="1" x14ac:dyDescent="0.25">
      <c r="A25" s="67">
        <v>43501</v>
      </c>
      <c r="B25" s="72">
        <v>200</v>
      </c>
      <c r="C25" s="149" t="s">
        <v>477</v>
      </c>
      <c r="D25" s="112" t="s">
        <v>128</v>
      </c>
    </row>
    <row r="26" spans="1:4" ht="15" customHeight="1" x14ac:dyDescent="0.25">
      <c r="A26" s="67">
        <v>43501</v>
      </c>
      <c r="B26" s="72">
        <v>500</v>
      </c>
      <c r="C26" s="149" t="s">
        <v>478</v>
      </c>
      <c r="D26" s="112" t="s">
        <v>128</v>
      </c>
    </row>
    <row r="27" spans="1:4" ht="15" customHeight="1" x14ac:dyDescent="0.25">
      <c r="A27" s="67">
        <v>43502</v>
      </c>
      <c r="B27" s="72">
        <v>100</v>
      </c>
      <c r="C27" s="149" t="s">
        <v>542</v>
      </c>
      <c r="D27" s="112" t="s">
        <v>128</v>
      </c>
    </row>
    <row r="28" spans="1:4" ht="15" customHeight="1" x14ac:dyDescent="0.25">
      <c r="A28" s="67">
        <v>43502</v>
      </c>
      <c r="B28" s="72">
        <v>100</v>
      </c>
      <c r="C28" s="149" t="s">
        <v>543</v>
      </c>
      <c r="D28" s="112" t="s">
        <v>128</v>
      </c>
    </row>
    <row r="29" spans="1:4" ht="15" customHeight="1" x14ac:dyDescent="0.25">
      <c r="A29" s="67">
        <v>43502</v>
      </c>
      <c r="B29" s="72">
        <v>100</v>
      </c>
      <c r="C29" s="149" t="s">
        <v>544</v>
      </c>
      <c r="D29" s="112" t="s">
        <v>128</v>
      </c>
    </row>
    <row r="30" spans="1:4" ht="15" customHeight="1" x14ac:dyDescent="0.25">
      <c r="A30" s="67">
        <v>43502</v>
      </c>
      <c r="B30" s="72">
        <v>50</v>
      </c>
      <c r="C30" s="149" t="s">
        <v>479</v>
      </c>
      <c r="D30" s="112" t="s">
        <v>128</v>
      </c>
    </row>
    <row r="31" spans="1:4" ht="15" customHeight="1" x14ac:dyDescent="0.25">
      <c r="A31" s="67">
        <v>43503</v>
      </c>
      <c r="B31" s="72">
        <v>100</v>
      </c>
      <c r="C31" s="149" t="s">
        <v>545</v>
      </c>
      <c r="D31" s="112" t="s">
        <v>128</v>
      </c>
    </row>
    <row r="32" spans="1:4" ht="15" customHeight="1" x14ac:dyDescent="0.25">
      <c r="A32" s="67">
        <v>43503</v>
      </c>
      <c r="B32" s="72">
        <v>200</v>
      </c>
      <c r="C32" s="149" t="s">
        <v>546</v>
      </c>
      <c r="D32" s="112" t="s">
        <v>128</v>
      </c>
    </row>
    <row r="33" spans="1:4" ht="15" customHeight="1" x14ac:dyDescent="0.25">
      <c r="A33" s="67">
        <v>43503</v>
      </c>
      <c r="B33" s="72">
        <v>200</v>
      </c>
      <c r="C33" s="149" t="s">
        <v>547</v>
      </c>
      <c r="D33" s="112" t="s">
        <v>128</v>
      </c>
    </row>
    <row r="34" spans="1:4" ht="15" customHeight="1" x14ac:dyDescent="0.25">
      <c r="A34" s="67">
        <v>43503</v>
      </c>
      <c r="B34" s="72">
        <v>200</v>
      </c>
      <c r="C34" s="149" t="s">
        <v>548</v>
      </c>
      <c r="D34" s="112" t="s">
        <v>128</v>
      </c>
    </row>
    <row r="35" spans="1:4" ht="15" customHeight="1" x14ac:dyDescent="0.25">
      <c r="A35" s="67">
        <v>43503</v>
      </c>
      <c r="B35" s="72">
        <v>500</v>
      </c>
      <c r="C35" s="149" t="s">
        <v>549</v>
      </c>
      <c r="D35" s="112" t="s">
        <v>128</v>
      </c>
    </row>
    <row r="36" spans="1:4" ht="15" customHeight="1" x14ac:dyDescent="0.25">
      <c r="A36" s="67">
        <v>43503</v>
      </c>
      <c r="B36" s="72">
        <v>500</v>
      </c>
      <c r="C36" s="152" t="s">
        <v>550</v>
      </c>
      <c r="D36" s="112" t="s">
        <v>128</v>
      </c>
    </row>
    <row r="37" spans="1:4" ht="15" customHeight="1" x14ac:dyDescent="0.25">
      <c r="A37" s="67">
        <v>43503</v>
      </c>
      <c r="B37" s="72">
        <v>700</v>
      </c>
      <c r="C37" s="149" t="s">
        <v>551</v>
      </c>
      <c r="D37" s="112" t="s">
        <v>128</v>
      </c>
    </row>
    <row r="38" spans="1:4" ht="15" customHeight="1" x14ac:dyDescent="0.25">
      <c r="A38" s="67">
        <v>43503</v>
      </c>
      <c r="B38" s="72">
        <v>1000</v>
      </c>
      <c r="C38" s="149" t="s">
        <v>552</v>
      </c>
      <c r="D38" s="112" t="s">
        <v>128</v>
      </c>
    </row>
    <row r="39" spans="1:4" ht="15" customHeight="1" x14ac:dyDescent="0.25">
      <c r="A39" s="67">
        <v>43503</v>
      </c>
      <c r="B39" s="72">
        <v>1000</v>
      </c>
      <c r="C39" s="149" t="s">
        <v>553</v>
      </c>
      <c r="D39" s="112" t="s">
        <v>128</v>
      </c>
    </row>
    <row r="40" spans="1:4" ht="15" customHeight="1" x14ac:dyDescent="0.25">
      <c r="A40" s="67">
        <v>43504</v>
      </c>
      <c r="B40" s="72">
        <v>200</v>
      </c>
      <c r="C40" s="149" t="s">
        <v>480</v>
      </c>
      <c r="D40" s="112" t="s">
        <v>128</v>
      </c>
    </row>
    <row r="41" spans="1:4" ht="15" customHeight="1" x14ac:dyDescent="0.25">
      <c r="A41" s="67">
        <v>43504</v>
      </c>
      <c r="B41" s="72">
        <v>1000</v>
      </c>
      <c r="C41" s="149" t="s">
        <v>481</v>
      </c>
      <c r="D41" s="112" t="s">
        <v>128</v>
      </c>
    </row>
    <row r="42" spans="1:4" ht="15" customHeight="1" x14ac:dyDescent="0.25">
      <c r="A42" s="67">
        <v>43504</v>
      </c>
      <c r="B42" s="72">
        <v>70</v>
      </c>
      <c r="C42" s="149" t="s">
        <v>554</v>
      </c>
      <c r="D42" s="112" t="s">
        <v>128</v>
      </c>
    </row>
    <row r="43" spans="1:4" ht="15" customHeight="1" x14ac:dyDescent="0.25">
      <c r="A43" s="67">
        <v>43504</v>
      </c>
      <c r="B43" s="72">
        <v>150</v>
      </c>
      <c r="C43" s="149" t="s">
        <v>555</v>
      </c>
      <c r="D43" s="112" t="s">
        <v>128</v>
      </c>
    </row>
    <row r="44" spans="1:4" ht="15" customHeight="1" x14ac:dyDescent="0.25">
      <c r="A44" s="67">
        <v>43504</v>
      </c>
      <c r="B44" s="72">
        <v>500</v>
      </c>
      <c r="C44" s="149" t="s">
        <v>556</v>
      </c>
      <c r="D44" s="112" t="s">
        <v>128</v>
      </c>
    </row>
    <row r="45" spans="1:4" ht="15" customHeight="1" x14ac:dyDescent="0.25">
      <c r="A45" s="67">
        <v>43506</v>
      </c>
      <c r="B45" s="72">
        <v>100</v>
      </c>
      <c r="C45" s="149" t="s">
        <v>557</v>
      </c>
      <c r="D45" s="112" t="s">
        <v>128</v>
      </c>
    </row>
    <row r="46" spans="1:4" ht="15" customHeight="1" x14ac:dyDescent="0.25">
      <c r="A46" s="67">
        <v>43506</v>
      </c>
      <c r="B46" s="72">
        <v>500</v>
      </c>
      <c r="C46" s="149" t="s">
        <v>482</v>
      </c>
      <c r="D46" s="160" t="s">
        <v>627</v>
      </c>
    </row>
    <row r="47" spans="1:4" ht="15" customHeight="1" x14ac:dyDescent="0.25">
      <c r="A47" s="67">
        <v>43506</v>
      </c>
      <c r="B47" s="72">
        <v>500</v>
      </c>
      <c r="C47" s="149" t="s">
        <v>483</v>
      </c>
      <c r="D47" s="112" t="s">
        <v>128</v>
      </c>
    </row>
    <row r="48" spans="1:4" ht="15" customHeight="1" x14ac:dyDescent="0.25">
      <c r="A48" s="67">
        <v>43506</v>
      </c>
      <c r="B48" s="72">
        <v>200</v>
      </c>
      <c r="C48" s="149" t="s">
        <v>558</v>
      </c>
      <c r="D48" s="112" t="s">
        <v>128</v>
      </c>
    </row>
    <row r="49" spans="1:4" ht="15" customHeight="1" x14ac:dyDescent="0.25">
      <c r="A49" s="67">
        <v>43506</v>
      </c>
      <c r="B49" s="72">
        <v>400</v>
      </c>
      <c r="C49" s="149" t="s">
        <v>559</v>
      </c>
      <c r="D49" s="112" t="s">
        <v>128</v>
      </c>
    </row>
    <row r="50" spans="1:4" ht="15" customHeight="1" x14ac:dyDescent="0.25">
      <c r="A50" s="67">
        <v>43506</v>
      </c>
      <c r="B50" s="72">
        <v>500</v>
      </c>
      <c r="C50" s="149" t="s">
        <v>560</v>
      </c>
      <c r="D50" s="112" t="s">
        <v>128</v>
      </c>
    </row>
    <row r="51" spans="1:4" ht="15" customHeight="1" x14ac:dyDescent="0.25">
      <c r="A51" s="67">
        <v>43506</v>
      </c>
      <c r="B51" s="72">
        <v>500</v>
      </c>
      <c r="C51" s="149" t="s">
        <v>561</v>
      </c>
      <c r="D51" s="112" t="s">
        <v>128</v>
      </c>
    </row>
    <row r="52" spans="1:4" ht="15" customHeight="1" x14ac:dyDescent="0.25">
      <c r="A52" s="67">
        <v>43506</v>
      </c>
      <c r="B52" s="72">
        <v>100</v>
      </c>
      <c r="C52" s="149" t="s">
        <v>484</v>
      </c>
      <c r="D52" s="112" t="s">
        <v>128</v>
      </c>
    </row>
    <row r="53" spans="1:4" ht="15" customHeight="1" x14ac:dyDescent="0.25">
      <c r="A53" s="67">
        <v>43507</v>
      </c>
      <c r="B53" s="72">
        <v>50</v>
      </c>
      <c r="C53" s="149" t="s">
        <v>562</v>
      </c>
      <c r="D53" s="112" t="s">
        <v>128</v>
      </c>
    </row>
    <row r="54" spans="1:4" ht="15" customHeight="1" x14ac:dyDescent="0.25">
      <c r="A54" s="67">
        <v>43507</v>
      </c>
      <c r="B54" s="72">
        <v>150</v>
      </c>
      <c r="C54" s="149" t="s">
        <v>563</v>
      </c>
      <c r="D54" s="112" t="s">
        <v>128</v>
      </c>
    </row>
    <row r="55" spans="1:4" ht="15" customHeight="1" x14ac:dyDescent="0.25">
      <c r="A55" s="67">
        <v>43507</v>
      </c>
      <c r="B55" s="72">
        <v>300</v>
      </c>
      <c r="C55" s="149" t="s">
        <v>564</v>
      </c>
      <c r="D55" s="112" t="s">
        <v>128</v>
      </c>
    </row>
    <row r="56" spans="1:4" ht="15" customHeight="1" x14ac:dyDescent="0.25">
      <c r="A56" s="67">
        <v>43507</v>
      </c>
      <c r="B56" s="72">
        <v>300</v>
      </c>
      <c r="C56" s="149" t="s">
        <v>565</v>
      </c>
      <c r="D56" s="112" t="s">
        <v>128</v>
      </c>
    </row>
    <row r="57" spans="1:4" ht="15" customHeight="1" x14ac:dyDescent="0.25">
      <c r="A57" s="67">
        <v>43507</v>
      </c>
      <c r="B57" s="72">
        <v>2500</v>
      </c>
      <c r="C57" s="149" t="s">
        <v>406</v>
      </c>
      <c r="D57" s="160" t="s">
        <v>628</v>
      </c>
    </row>
    <row r="58" spans="1:4" ht="15" customHeight="1" x14ac:dyDescent="0.25">
      <c r="A58" s="67">
        <v>43508</v>
      </c>
      <c r="B58" s="72">
        <v>50</v>
      </c>
      <c r="C58" s="149" t="s">
        <v>485</v>
      </c>
      <c r="D58" s="112" t="s">
        <v>128</v>
      </c>
    </row>
    <row r="59" spans="1:4" ht="15" customHeight="1" x14ac:dyDescent="0.25">
      <c r="A59" s="67">
        <v>43508</v>
      </c>
      <c r="B59" s="72">
        <v>100</v>
      </c>
      <c r="C59" s="149" t="s">
        <v>486</v>
      </c>
      <c r="D59" s="112" t="s">
        <v>128</v>
      </c>
    </row>
    <row r="60" spans="1:4" ht="15" customHeight="1" x14ac:dyDescent="0.25">
      <c r="A60" s="67">
        <v>43508</v>
      </c>
      <c r="B60" s="72">
        <v>300</v>
      </c>
      <c r="C60" s="149" t="s">
        <v>487</v>
      </c>
      <c r="D60" s="112" t="s">
        <v>128</v>
      </c>
    </row>
    <row r="61" spans="1:4" ht="15" customHeight="1" x14ac:dyDescent="0.25">
      <c r="A61" s="67">
        <v>43508</v>
      </c>
      <c r="B61" s="72">
        <v>50</v>
      </c>
      <c r="C61" s="149" t="s">
        <v>566</v>
      </c>
      <c r="D61" s="112" t="s">
        <v>128</v>
      </c>
    </row>
    <row r="62" spans="1:4" ht="15" customHeight="1" x14ac:dyDescent="0.25">
      <c r="A62" s="67">
        <v>43508</v>
      </c>
      <c r="B62" s="72">
        <v>500</v>
      </c>
      <c r="C62" s="149" t="s">
        <v>567</v>
      </c>
      <c r="D62" s="112" t="s">
        <v>128</v>
      </c>
    </row>
    <row r="63" spans="1:4" ht="15" customHeight="1" x14ac:dyDescent="0.25">
      <c r="A63" s="67">
        <v>43508</v>
      </c>
      <c r="B63" s="72">
        <v>500</v>
      </c>
      <c r="C63" s="149" t="s">
        <v>568</v>
      </c>
      <c r="D63" s="112" t="s">
        <v>128</v>
      </c>
    </row>
    <row r="64" spans="1:4" ht="15" customHeight="1" x14ac:dyDescent="0.25">
      <c r="A64" s="67">
        <v>43508</v>
      </c>
      <c r="B64" s="72">
        <v>2500</v>
      </c>
      <c r="C64" s="149" t="s">
        <v>569</v>
      </c>
      <c r="D64" s="112" t="s">
        <v>128</v>
      </c>
    </row>
    <row r="65" spans="1:4" ht="15" customHeight="1" x14ac:dyDescent="0.25">
      <c r="A65" s="67">
        <v>43509</v>
      </c>
      <c r="B65" s="72">
        <v>50</v>
      </c>
      <c r="C65" s="149" t="s">
        <v>570</v>
      </c>
      <c r="D65" s="112" t="s">
        <v>128</v>
      </c>
    </row>
    <row r="66" spans="1:4" ht="15" customHeight="1" x14ac:dyDescent="0.25">
      <c r="A66" s="67">
        <v>43510</v>
      </c>
      <c r="B66" s="72">
        <v>50</v>
      </c>
      <c r="C66" s="149" t="s">
        <v>571</v>
      </c>
      <c r="D66" s="112" t="s">
        <v>128</v>
      </c>
    </row>
    <row r="67" spans="1:4" ht="15" customHeight="1" x14ac:dyDescent="0.25">
      <c r="A67" s="67">
        <v>43510</v>
      </c>
      <c r="B67" s="72">
        <v>100</v>
      </c>
      <c r="C67" s="149" t="s">
        <v>572</v>
      </c>
      <c r="D67" s="112" t="s">
        <v>128</v>
      </c>
    </row>
    <row r="68" spans="1:4" ht="15" customHeight="1" x14ac:dyDescent="0.25">
      <c r="A68" s="67">
        <v>43510</v>
      </c>
      <c r="B68" s="72">
        <v>150</v>
      </c>
      <c r="C68" s="149" t="s">
        <v>573</v>
      </c>
      <c r="D68" s="112" t="s">
        <v>128</v>
      </c>
    </row>
    <row r="69" spans="1:4" ht="15" customHeight="1" x14ac:dyDescent="0.25">
      <c r="A69" s="67">
        <v>43510</v>
      </c>
      <c r="B69" s="72">
        <v>50000</v>
      </c>
      <c r="C69" s="149" t="s">
        <v>488</v>
      </c>
      <c r="D69" s="112" t="s">
        <v>128</v>
      </c>
    </row>
    <row r="70" spans="1:4" ht="15" customHeight="1" x14ac:dyDescent="0.25">
      <c r="A70" s="67">
        <v>43510</v>
      </c>
      <c r="B70" s="72">
        <v>250</v>
      </c>
      <c r="C70" s="149" t="s">
        <v>574</v>
      </c>
      <c r="D70" s="112" t="s">
        <v>128</v>
      </c>
    </row>
    <row r="71" spans="1:4" ht="15" customHeight="1" x14ac:dyDescent="0.25">
      <c r="A71" s="67">
        <v>43510</v>
      </c>
      <c r="B71" s="72">
        <v>450</v>
      </c>
      <c r="C71" s="149" t="s">
        <v>575</v>
      </c>
      <c r="D71" s="112" t="s">
        <v>128</v>
      </c>
    </row>
    <row r="72" spans="1:4" ht="15" customHeight="1" x14ac:dyDescent="0.25">
      <c r="A72" s="67">
        <v>43510</v>
      </c>
      <c r="B72" s="72">
        <v>500</v>
      </c>
      <c r="C72" s="149" t="s">
        <v>549</v>
      </c>
      <c r="D72" s="112" t="s">
        <v>128</v>
      </c>
    </row>
    <row r="73" spans="1:4" ht="15" customHeight="1" x14ac:dyDescent="0.25">
      <c r="A73" s="67">
        <v>43511</v>
      </c>
      <c r="B73" s="72">
        <v>30</v>
      </c>
      <c r="C73" s="149" t="s">
        <v>576</v>
      </c>
      <c r="D73" s="112" t="s">
        <v>128</v>
      </c>
    </row>
    <row r="74" spans="1:4" ht="15" customHeight="1" x14ac:dyDescent="0.25">
      <c r="A74" s="67">
        <v>43511</v>
      </c>
      <c r="B74" s="72">
        <v>100</v>
      </c>
      <c r="C74" s="149" t="s">
        <v>577</v>
      </c>
      <c r="D74" s="112" t="s">
        <v>128</v>
      </c>
    </row>
    <row r="75" spans="1:4" ht="15" customHeight="1" x14ac:dyDescent="0.25">
      <c r="A75" s="67">
        <v>43511</v>
      </c>
      <c r="B75" s="72">
        <v>100</v>
      </c>
      <c r="C75" s="149" t="s">
        <v>489</v>
      </c>
      <c r="D75" s="112" t="s">
        <v>128</v>
      </c>
    </row>
    <row r="76" spans="1:4" ht="15" customHeight="1" x14ac:dyDescent="0.25">
      <c r="A76" s="67">
        <v>43511</v>
      </c>
      <c r="B76" s="72">
        <v>200</v>
      </c>
      <c r="C76" s="149" t="s">
        <v>490</v>
      </c>
      <c r="D76" s="160" t="s">
        <v>629</v>
      </c>
    </row>
    <row r="77" spans="1:4" ht="15" customHeight="1" x14ac:dyDescent="0.25">
      <c r="A77" s="67">
        <v>43511</v>
      </c>
      <c r="B77" s="72">
        <v>250</v>
      </c>
      <c r="C77" s="149" t="s">
        <v>491</v>
      </c>
      <c r="D77" s="112" t="s">
        <v>128</v>
      </c>
    </row>
    <row r="78" spans="1:4" ht="15" customHeight="1" x14ac:dyDescent="0.25">
      <c r="A78" s="67">
        <v>43511</v>
      </c>
      <c r="B78" s="72">
        <v>250</v>
      </c>
      <c r="C78" s="102" t="s">
        <v>406</v>
      </c>
      <c r="D78" s="112" t="s">
        <v>128</v>
      </c>
    </row>
    <row r="79" spans="1:4" ht="15" customHeight="1" x14ac:dyDescent="0.25">
      <c r="A79" s="67">
        <v>43511</v>
      </c>
      <c r="B79" s="72">
        <v>500</v>
      </c>
      <c r="C79" s="149" t="s">
        <v>492</v>
      </c>
      <c r="D79" s="160" t="s">
        <v>630</v>
      </c>
    </row>
    <row r="80" spans="1:4" ht="15" customHeight="1" x14ac:dyDescent="0.25">
      <c r="A80" s="67">
        <v>43511</v>
      </c>
      <c r="B80" s="72">
        <v>200</v>
      </c>
      <c r="C80" s="149" t="s">
        <v>578</v>
      </c>
      <c r="D80" s="112" t="s">
        <v>128</v>
      </c>
    </row>
    <row r="81" spans="1:4" ht="15" customHeight="1" x14ac:dyDescent="0.25">
      <c r="A81" s="67">
        <v>43511</v>
      </c>
      <c r="B81" s="72">
        <v>1000</v>
      </c>
      <c r="C81" s="149" t="s">
        <v>579</v>
      </c>
      <c r="D81" s="160" t="s">
        <v>631</v>
      </c>
    </row>
    <row r="82" spans="1:4" ht="15" customHeight="1" x14ac:dyDescent="0.25">
      <c r="A82" s="67">
        <v>43511</v>
      </c>
      <c r="B82" s="72">
        <v>1000</v>
      </c>
      <c r="C82" s="149" t="s">
        <v>539</v>
      </c>
      <c r="D82" s="112" t="s">
        <v>128</v>
      </c>
    </row>
    <row r="83" spans="1:4" ht="15" customHeight="1" x14ac:dyDescent="0.25">
      <c r="A83" s="67">
        <v>43511</v>
      </c>
      <c r="B83" s="72">
        <v>1000</v>
      </c>
      <c r="C83" s="149" t="s">
        <v>580</v>
      </c>
      <c r="D83" s="112" t="s">
        <v>128</v>
      </c>
    </row>
    <row r="84" spans="1:4" ht="15" customHeight="1" x14ac:dyDescent="0.25">
      <c r="A84" s="67">
        <v>43511</v>
      </c>
      <c r="B84" s="72">
        <v>2000</v>
      </c>
      <c r="C84" s="149" t="s">
        <v>581</v>
      </c>
      <c r="D84" s="112" t="s">
        <v>128</v>
      </c>
    </row>
    <row r="85" spans="1:4" ht="15" customHeight="1" x14ac:dyDescent="0.25">
      <c r="A85" s="67">
        <v>43513</v>
      </c>
      <c r="B85" s="72">
        <v>60</v>
      </c>
      <c r="C85" s="149" t="s">
        <v>582</v>
      </c>
      <c r="D85" s="112" t="s">
        <v>128</v>
      </c>
    </row>
    <row r="86" spans="1:4" ht="15" customHeight="1" x14ac:dyDescent="0.25">
      <c r="A86" s="67">
        <v>43513</v>
      </c>
      <c r="B86" s="72">
        <v>500</v>
      </c>
      <c r="C86" s="149" t="s">
        <v>474</v>
      </c>
      <c r="D86" s="112" t="s">
        <v>128</v>
      </c>
    </row>
    <row r="87" spans="1:4" ht="15" customHeight="1" x14ac:dyDescent="0.25">
      <c r="A87" s="67">
        <v>43513</v>
      </c>
      <c r="B87" s="72">
        <v>250</v>
      </c>
      <c r="C87" s="149" t="s">
        <v>493</v>
      </c>
      <c r="D87" s="112" t="s">
        <v>128</v>
      </c>
    </row>
    <row r="88" spans="1:4" ht="15" customHeight="1" x14ac:dyDescent="0.25">
      <c r="A88" s="67">
        <v>43513</v>
      </c>
      <c r="B88" s="72">
        <v>386</v>
      </c>
      <c r="C88" s="149" t="s">
        <v>494</v>
      </c>
      <c r="D88" s="112" t="s">
        <v>128</v>
      </c>
    </row>
    <row r="89" spans="1:4" ht="15" customHeight="1" x14ac:dyDescent="0.25">
      <c r="A89" s="67">
        <v>43513</v>
      </c>
      <c r="B89" s="72">
        <v>60</v>
      </c>
      <c r="C89" s="149" t="s">
        <v>583</v>
      </c>
      <c r="D89" s="112" t="s">
        <v>128</v>
      </c>
    </row>
    <row r="90" spans="1:4" ht="15" customHeight="1" x14ac:dyDescent="0.25">
      <c r="A90" s="67">
        <v>43513</v>
      </c>
      <c r="B90" s="72">
        <v>1000</v>
      </c>
      <c r="C90" s="149" t="s">
        <v>495</v>
      </c>
      <c r="D90" s="112" t="s">
        <v>128</v>
      </c>
    </row>
    <row r="91" spans="1:4" ht="15" customHeight="1" x14ac:dyDescent="0.25">
      <c r="A91" s="67">
        <v>43513</v>
      </c>
      <c r="B91" s="72">
        <v>1000</v>
      </c>
      <c r="C91" s="149" t="s">
        <v>476</v>
      </c>
      <c r="D91" s="112" t="s">
        <v>128</v>
      </c>
    </row>
    <row r="92" spans="1:4" ht="15" customHeight="1" x14ac:dyDescent="0.25">
      <c r="A92" s="67">
        <v>43513</v>
      </c>
      <c r="B92" s="72">
        <v>1500</v>
      </c>
      <c r="C92" s="149" t="s">
        <v>496</v>
      </c>
      <c r="D92" s="112" t="s">
        <v>128</v>
      </c>
    </row>
    <row r="93" spans="1:4" ht="15" customHeight="1" x14ac:dyDescent="0.25">
      <c r="A93" s="67">
        <v>43513</v>
      </c>
      <c r="B93" s="72">
        <v>1500</v>
      </c>
      <c r="C93" s="149" t="s">
        <v>497</v>
      </c>
      <c r="D93" s="112" t="s">
        <v>128</v>
      </c>
    </row>
    <row r="94" spans="1:4" ht="15" customHeight="1" x14ac:dyDescent="0.25">
      <c r="A94" s="67">
        <v>43513</v>
      </c>
      <c r="B94" s="72">
        <v>2000</v>
      </c>
      <c r="C94" s="149" t="s">
        <v>498</v>
      </c>
      <c r="D94" s="112" t="s">
        <v>128</v>
      </c>
    </row>
    <row r="95" spans="1:4" ht="15" customHeight="1" x14ac:dyDescent="0.25">
      <c r="A95" s="67">
        <v>43513</v>
      </c>
      <c r="B95" s="72">
        <v>60</v>
      </c>
      <c r="C95" s="149" t="s">
        <v>584</v>
      </c>
      <c r="D95" s="112" t="s">
        <v>128</v>
      </c>
    </row>
    <row r="96" spans="1:4" ht="15" customHeight="1" x14ac:dyDescent="0.25">
      <c r="A96" s="67">
        <v>43513</v>
      </c>
      <c r="B96" s="72">
        <v>70</v>
      </c>
      <c r="C96" s="149" t="s">
        <v>585</v>
      </c>
      <c r="D96" s="112" t="s">
        <v>128</v>
      </c>
    </row>
    <row r="97" spans="1:4" ht="15" customHeight="1" x14ac:dyDescent="0.25">
      <c r="A97" s="67">
        <v>43513</v>
      </c>
      <c r="B97" s="72">
        <v>100</v>
      </c>
      <c r="C97" s="149" t="s">
        <v>586</v>
      </c>
      <c r="D97" s="160" t="s">
        <v>632</v>
      </c>
    </row>
    <row r="98" spans="1:4" ht="15" customHeight="1" x14ac:dyDescent="0.25">
      <c r="A98" s="67">
        <v>43513</v>
      </c>
      <c r="B98" s="72">
        <v>100</v>
      </c>
      <c r="C98" s="149" t="s">
        <v>587</v>
      </c>
      <c r="D98" s="112" t="s">
        <v>128</v>
      </c>
    </row>
    <row r="99" spans="1:4" ht="15" customHeight="1" x14ac:dyDescent="0.25">
      <c r="A99" s="67">
        <v>43513</v>
      </c>
      <c r="B99" s="72">
        <v>100</v>
      </c>
      <c r="C99" s="149" t="s">
        <v>588</v>
      </c>
      <c r="D99" s="112" t="s">
        <v>128</v>
      </c>
    </row>
    <row r="100" spans="1:4" ht="15" customHeight="1" x14ac:dyDescent="0.25">
      <c r="A100" s="67">
        <v>43513</v>
      </c>
      <c r="B100" s="72">
        <v>500</v>
      </c>
      <c r="C100" s="149" t="s">
        <v>589</v>
      </c>
      <c r="D100" s="112" t="s">
        <v>128</v>
      </c>
    </row>
    <row r="101" spans="1:4" ht="15" customHeight="1" x14ac:dyDescent="0.25">
      <c r="A101" s="67">
        <v>43513</v>
      </c>
      <c r="B101" s="72">
        <v>500</v>
      </c>
      <c r="C101" s="149" t="s">
        <v>590</v>
      </c>
      <c r="D101" s="112" t="s">
        <v>128</v>
      </c>
    </row>
    <row r="102" spans="1:4" x14ac:dyDescent="0.25">
      <c r="A102" s="67">
        <v>43513</v>
      </c>
      <c r="B102" s="72">
        <v>1000</v>
      </c>
      <c r="C102" s="149" t="s">
        <v>591</v>
      </c>
      <c r="D102" s="112" t="s">
        <v>128</v>
      </c>
    </row>
    <row r="103" spans="1:4" ht="15" customHeight="1" x14ac:dyDescent="0.25">
      <c r="A103" s="67">
        <v>43514</v>
      </c>
      <c r="B103" s="72">
        <v>50</v>
      </c>
      <c r="C103" s="149" t="s">
        <v>592</v>
      </c>
      <c r="D103" s="112" t="s">
        <v>128</v>
      </c>
    </row>
    <row r="104" spans="1:4" ht="15" customHeight="1" x14ac:dyDescent="0.25">
      <c r="A104" s="67">
        <v>43514</v>
      </c>
      <c r="B104" s="72">
        <v>60</v>
      </c>
      <c r="C104" s="149" t="s">
        <v>593</v>
      </c>
      <c r="D104" s="112" t="s">
        <v>128</v>
      </c>
    </row>
    <row r="105" spans="1:4" ht="15" customHeight="1" x14ac:dyDescent="0.25">
      <c r="A105" s="67">
        <v>43514</v>
      </c>
      <c r="B105" s="72">
        <v>60</v>
      </c>
      <c r="C105" s="149" t="s">
        <v>594</v>
      </c>
      <c r="D105" s="112" t="s">
        <v>128</v>
      </c>
    </row>
    <row r="106" spans="1:4" ht="15" customHeight="1" x14ac:dyDescent="0.25">
      <c r="A106" s="67">
        <v>43514</v>
      </c>
      <c r="B106" s="72">
        <v>61</v>
      </c>
      <c r="C106" s="149" t="s">
        <v>595</v>
      </c>
      <c r="D106" s="112" t="s">
        <v>128</v>
      </c>
    </row>
    <row r="107" spans="1:4" ht="15" customHeight="1" x14ac:dyDescent="0.25">
      <c r="A107" s="67">
        <v>43514</v>
      </c>
      <c r="B107" s="72">
        <v>5000</v>
      </c>
      <c r="C107" s="149" t="s">
        <v>596</v>
      </c>
      <c r="D107" s="112" t="s">
        <v>128</v>
      </c>
    </row>
    <row r="108" spans="1:4" ht="15" customHeight="1" x14ac:dyDescent="0.25">
      <c r="A108" s="67">
        <v>43515</v>
      </c>
      <c r="B108" s="72">
        <v>60</v>
      </c>
      <c r="C108" s="102" t="s">
        <v>597</v>
      </c>
      <c r="D108" s="112" t="s">
        <v>128</v>
      </c>
    </row>
    <row r="109" spans="1:4" ht="15" customHeight="1" x14ac:dyDescent="0.25">
      <c r="A109" s="67">
        <v>43515</v>
      </c>
      <c r="B109" s="72">
        <v>60</v>
      </c>
      <c r="C109" s="102" t="s">
        <v>598</v>
      </c>
      <c r="D109" s="112" t="s">
        <v>128</v>
      </c>
    </row>
    <row r="110" spans="1:4" ht="15" customHeight="1" x14ac:dyDescent="0.25">
      <c r="A110" s="67">
        <v>43515</v>
      </c>
      <c r="B110" s="72">
        <v>60</v>
      </c>
      <c r="C110" s="102" t="s">
        <v>599</v>
      </c>
      <c r="D110" s="112" t="s">
        <v>128</v>
      </c>
    </row>
    <row r="111" spans="1:4" ht="15" customHeight="1" x14ac:dyDescent="0.25">
      <c r="A111" s="67">
        <v>43515</v>
      </c>
      <c r="B111" s="72">
        <v>40</v>
      </c>
      <c r="C111" s="102" t="s">
        <v>499</v>
      </c>
      <c r="D111" s="112" t="s">
        <v>128</v>
      </c>
    </row>
    <row r="112" spans="1:4" ht="15" customHeight="1" x14ac:dyDescent="0.25">
      <c r="A112" s="67">
        <v>43515</v>
      </c>
      <c r="B112" s="72">
        <v>60</v>
      </c>
      <c r="C112" s="102" t="s">
        <v>600</v>
      </c>
      <c r="D112" s="112" t="s">
        <v>128</v>
      </c>
    </row>
    <row r="113" spans="1:4" ht="15" customHeight="1" x14ac:dyDescent="0.25">
      <c r="A113" s="67">
        <v>43515</v>
      </c>
      <c r="B113" s="72">
        <v>60</v>
      </c>
      <c r="C113" s="102" t="s">
        <v>601</v>
      </c>
      <c r="D113" s="112" t="s">
        <v>128</v>
      </c>
    </row>
    <row r="114" spans="1:4" ht="15" customHeight="1" x14ac:dyDescent="0.25">
      <c r="A114" s="67">
        <v>43515</v>
      </c>
      <c r="B114" s="72">
        <v>60</v>
      </c>
      <c r="C114" s="102" t="s">
        <v>602</v>
      </c>
      <c r="D114" s="112" t="s">
        <v>128</v>
      </c>
    </row>
    <row r="115" spans="1:4" ht="15" customHeight="1" x14ac:dyDescent="0.25">
      <c r="A115" s="67">
        <v>43515</v>
      </c>
      <c r="B115" s="72">
        <v>100</v>
      </c>
      <c r="C115" s="149" t="s">
        <v>603</v>
      </c>
      <c r="D115" s="112" t="s">
        <v>128</v>
      </c>
    </row>
    <row r="116" spans="1:4" ht="15" customHeight="1" x14ac:dyDescent="0.25">
      <c r="A116" s="67">
        <v>43515</v>
      </c>
      <c r="B116" s="72">
        <v>1000</v>
      </c>
      <c r="C116" s="149" t="s">
        <v>604</v>
      </c>
      <c r="D116" s="112" t="s">
        <v>128</v>
      </c>
    </row>
    <row r="117" spans="1:4" ht="15" customHeight="1" x14ac:dyDescent="0.25">
      <c r="A117" s="67">
        <v>43516</v>
      </c>
      <c r="B117" s="72">
        <v>500</v>
      </c>
      <c r="C117" s="149" t="s">
        <v>605</v>
      </c>
      <c r="D117" s="112" t="s">
        <v>128</v>
      </c>
    </row>
    <row r="118" spans="1:4" ht="15" customHeight="1" x14ac:dyDescent="0.25">
      <c r="A118" s="67">
        <v>43517</v>
      </c>
      <c r="B118" s="72">
        <v>50</v>
      </c>
      <c r="C118" s="149" t="s">
        <v>606</v>
      </c>
      <c r="D118" s="112" t="s">
        <v>128</v>
      </c>
    </row>
    <row r="119" spans="1:4" ht="15" customHeight="1" x14ac:dyDescent="0.25">
      <c r="A119" s="67">
        <v>43517</v>
      </c>
      <c r="B119" s="72">
        <v>60</v>
      </c>
      <c r="C119" s="149" t="s">
        <v>607</v>
      </c>
      <c r="D119" s="112" t="s">
        <v>128</v>
      </c>
    </row>
    <row r="120" spans="1:4" ht="15" customHeight="1" x14ac:dyDescent="0.25">
      <c r="A120" s="67">
        <v>43517</v>
      </c>
      <c r="B120" s="72">
        <v>100</v>
      </c>
      <c r="C120" s="149" t="s">
        <v>608</v>
      </c>
      <c r="D120" s="112" t="s">
        <v>128</v>
      </c>
    </row>
    <row r="121" spans="1:4" ht="15" customHeight="1" x14ac:dyDescent="0.25">
      <c r="A121" s="67">
        <v>43517</v>
      </c>
      <c r="B121" s="72">
        <v>100</v>
      </c>
      <c r="C121" s="149" t="s">
        <v>609</v>
      </c>
      <c r="D121" s="112" t="s">
        <v>128</v>
      </c>
    </row>
    <row r="122" spans="1:4" ht="15" customHeight="1" x14ac:dyDescent="0.25">
      <c r="A122" s="67">
        <v>43517</v>
      </c>
      <c r="B122" s="72">
        <v>150</v>
      </c>
      <c r="C122" s="149" t="s">
        <v>573</v>
      </c>
      <c r="D122" s="112" t="s">
        <v>128</v>
      </c>
    </row>
    <row r="123" spans="1:4" ht="15" customHeight="1" x14ac:dyDescent="0.25">
      <c r="A123" s="67">
        <v>43517</v>
      </c>
      <c r="B123" s="72">
        <v>300</v>
      </c>
      <c r="C123" s="149" t="s">
        <v>610</v>
      </c>
      <c r="D123" s="112" t="s">
        <v>128</v>
      </c>
    </row>
    <row r="124" spans="1:4" ht="15" customHeight="1" x14ac:dyDescent="0.25">
      <c r="A124" s="67">
        <v>43517</v>
      </c>
      <c r="B124" s="72">
        <v>500</v>
      </c>
      <c r="C124" s="149" t="s">
        <v>549</v>
      </c>
      <c r="D124" s="112" t="s">
        <v>128</v>
      </c>
    </row>
    <row r="125" spans="1:4" ht="15" customHeight="1" x14ac:dyDescent="0.25">
      <c r="A125" s="67">
        <v>43517</v>
      </c>
      <c r="B125" s="72">
        <v>500</v>
      </c>
      <c r="C125" s="149" t="s">
        <v>550</v>
      </c>
      <c r="D125" s="112" t="s">
        <v>128</v>
      </c>
    </row>
    <row r="126" spans="1:4" ht="15" customHeight="1" x14ac:dyDescent="0.25">
      <c r="A126" s="67">
        <v>43517</v>
      </c>
      <c r="B126" s="72">
        <v>1000</v>
      </c>
      <c r="C126" s="149" t="s">
        <v>611</v>
      </c>
      <c r="D126" s="160" t="s">
        <v>633</v>
      </c>
    </row>
    <row r="127" spans="1:4" ht="15" customHeight="1" x14ac:dyDescent="0.25">
      <c r="A127" s="67">
        <v>43518</v>
      </c>
      <c r="B127" s="72">
        <v>200</v>
      </c>
      <c r="C127" s="149" t="s">
        <v>612</v>
      </c>
      <c r="D127" s="112" t="s">
        <v>128</v>
      </c>
    </row>
    <row r="128" spans="1:4" ht="15" customHeight="1" x14ac:dyDescent="0.25">
      <c r="A128" s="67">
        <v>43520</v>
      </c>
      <c r="B128" s="72">
        <v>100</v>
      </c>
      <c r="C128" s="149" t="s">
        <v>613</v>
      </c>
      <c r="D128" s="112" t="s">
        <v>128</v>
      </c>
    </row>
    <row r="129" spans="1:4" ht="15" customHeight="1" x14ac:dyDescent="0.25">
      <c r="A129" s="67">
        <v>43520</v>
      </c>
      <c r="B129" s="72">
        <v>100</v>
      </c>
      <c r="C129" s="149" t="s">
        <v>614</v>
      </c>
      <c r="D129" s="112" t="s">
        <v>128</v>
      </c>
    </row>
    <row r="130" spans="1:4" ht="15" customHeight="1" x14ac:dyDescent="0.25">
      <c r="A130" s="67">
        <v>43520</v>
      </c>
      <c r="B130" s="72">
        <v>750</v>
      </c>
      <c r="C130" s="149" t="s">
        <v>500</v>
      </c>
      <c r="D130" s="112" t="s">
        <v>128</v>
      </c>
    </row>
    <row r="131" spans="1:4" ht="15" customHeight="1" x14ac:dyDescent="0.25">
      <c r="A131" s="67">
        <v>43520</v>
      </c>
      <c r="B131" s="72">
        <v>150</v>
      </c>
      <c r="C131" s="149" t="s">
        <v>615</v>
      </c>
      <c r="D131" s="112" t="s">
        <v>128</v>
      </c>
    </row>
    <row r="132" spans="1:4" ht="15" customHeight="1" x14ac:dyDescent="0.25">
      <c r="A132" s="67">
        <v>43520</v>
      </c>
      <c r="B132" s="72">
        <v>200</v>
      </c>
      <c r="C132" s="149" t="s">
        <v>616</v>
      </c>
      <c r="D132" s="112" t="s">
        <v>128</v>
      </c>
    </row>
    <row r="133" spans="1:4" ht="15" customHeight="1" x14ac:dyDescent="0.25">
      <c r="A133" s="67">
        <v>43520</v>
      </c>
      <c r="B133" s="72">
        <v>500</v>
      </c>
      <c r="C133" s="149" t="s">
        <v>617</v>
      </c>
      <c r="D133" s="112" t="s">
        <v>128</v>
      </c>
    </row>
    <row r="134" spans="1:4" ht="15" customHeight="1" x14ac:dyDescent="0.25">
      <c r="A134" s="67">
        <v>43520</v>
      </c>
      <c r="B134" s="72">
        <v>1000</v>
      </c>
      <c r="C134" s="149" t="s">
        <v>618</v>
      </c>
      <c r="D134" s="112" t="s">
        <v>128</v>
      </c>
    </row>
    <row r="135" spans="1:4" ht="15" customHeight="1" x14ac:dyDescent="0.25">
      <c r="A135" s="67">
        <v>43521</v>
      </c>
      <c r="B135" s="72">
        <v>2000</v>
      </c>
      <c r="C135" s="149" t="s">
        <v>501</v>
      </c>
      <c r="D135" s="112" t="s">
        <v>128</v>
      </c>
    </row>
    <row r="136" spans="1:4" ht="15" customHeight="1" x14ac:dyDescent="0.25">
      <c r="A136" s="67">
        <v>43521</v>
      </c>
      <c r="B136" s="72">
        <v>500</v>
      </c>
      <c r="C136" s="149" t="s">
        <v>619</v>
      </c>
      <c r="D136" s="112" t="s">
        <v>128</v>
      </c>
    </row>
    <row r="137" spans="1:4" ht="15" customHeight="1" x14ac:dyDescent="0.25">
      <c r="A137" s="67">
        <v>43522</v>
      </c>
      <c r="B137" s="72">
        <v>1000</v>
      </c>
      <c r="C137" s="149" t="s">
        <v>502</v>
      </c>
      <c r="D137" s="112" t="s">
        <v>128</v>
      </c>
    </row>
    <row r="138" spans="1:4" ht="15" customHeight="1" x14ac:dyDescent="0.25">
      <c r="A138" s="67">
        <v>43522</v>
      </c>
      <c r="B138" s="72">
        <v>200</v>
      </c>
      <c r="C138" s="149" t="s">
        <v>620</v>
      </c>
      <c r="D138" s="112" t="s">
        <v>128</v>
      </c>
    </row>
    <row r="139" spans="1:4" ht="15" customHeight="1" x14ac:dyDescent="0.25">
      <c r="A139" s="67">
        <v>43523</v>
      </c>
      <c r="B139" s="72">
        <v>60</v>
      </c>
      <c r="C139" s="149" t="s">
        <v>621</v>
      </c>
      <c r="D139" s="112" t="s">
        <v>128</v>
      </c>
    </row>
    <row r="140" spans="1:4" ht="15" customHeight="1" x14ac:dyDescent="0.25">
      <c r="A140" s="67">
        <v>43523</v>
      </c>
      <c r="B140" s="72">
        <v>100</v>
      </c>
      <c r="C140" s="149" t="s">
        <v>622</v>
      </c>
      <c r="D140" s="112" t="s">
        <v>128</v>
      </c>
    </row>
    <row r="141" spans="1:4" ht="15" customHeight="1" x14ac:dyDescent="0.25">
      <c r="A141" s="67">
        <v>43523</v>
      </c>
      <c r="B141" s="72">
        <v>200</v>
      </c>
      <c r="C141" s="149" t="s">
        <v>503</v>
      </c>
      <c r="D141" s="112" t="s">
        <v>128</v>
      </c>
    </row>
    <row r="142" spans="1:4" ht="15" customHeight="1" x14ac:dyDescent="0.25">
      <c r="A142" s="67">
        <v>43523</v>
      </c>
      <c r="B142" s="72">
        <v>250</v>
      </c>
      <c r="C142" s="149" t="s">
        <v>504</v>
      </c>
      <c r="D142" s="112" t="s">
        <v>128</v>
      </c>
    </row>
    <row r="143" spans="1:4" ht="15" customHeight="1" x14ac:dyDescent="0.25">
      <c r="A143" s="67">
        <v>43523</v>
      </c>
      <c r="B143" s="72">
        <v>2000</v>
      </c>
      <c r="C143" s="149" t="s">
        <v>623</v>
      </c>
      <c r="D143" s="112" t="s">
        <v>128</v>
      </c>
    </row>
    <row r="144" spans="1:4" ht="15" customHeight="1" x14ac:dyDescent="0.25">
      <c r="A144" s="67">
        <v>43524</v>
      </c>
      <c r="B144" s="72">
        <v>100</v>
      </c>
      <c r="C144" s="149" t="s">
        <v>624</v>
      </c>
      <c r="D144" s="112" t="s">
        <v>128</v>
      </c>
    </row>
    <row r="145" spans="1:6" ht="15" customHeight="1" x14ac:dyDescent="0.25">
      <c r="A145" s="67">
        <v>43524</v>
      </c>
      <c r="B145" s="72">
        <v>38</v>
      </c>
      <c r="C145" s="149" t="s">
        <v>505</v>
      </c>
      <c r="D145" s="112" t="s">
        <v>128</v>
      </c>
    </row>
    <row r="146" spans="1:6" ht="15" customHeight="1" x14ac:dyDescent="0.25">
      <c r="A146" s="67">
        <v>43524</v>
      </c>
      <c r="B146" s="72">
        <v>150</v>
      </c>
      <c r="C146" s="149" t="s">
        <v>573</v>
      </c>
      <c r="D146" s="112" t="s">
        <v>128</v>
      </c>
    </row>
    <row r="147" spans="1:6" ht="15" customHeight="1" x14ac:dyDescent="0.25">
      <c r="A147" s="67">
        <v>43524</v>
      </c>
      <c r="B147" s="72">
        <v>500</v>
      </c>
      <c r="C147" s="149" t="s">
        <v>549</v>
      </c>
      <c r="D147" s="112" t="s">
        <v>128</v>
      </c>
    </row>
    <row r="148" spans="1:6" x14ac:dyDescent="0.25">
      <c r="A148" s="185" t="s">
        <v>506</v>
      </c>
      <c r="B148" s="186"/>
      <c r="C148" s="186"/>
      <c r="D148" s="187"/>
    </row>
    <row r="149" spans="1:6" s="83" customFormat="1" ht="30" customHeight="1" x14ac:dyDescent="0.25">
      <c r="A149" s="162">
        <v>43504</v>
      </c>
      <c r="B149" s="100">
        <v>9810</v>
      </c>
      <c r="C149" s="191" t="s">
        <v>526</v>
      </c>
      <c r="D149" s="191"/>
    </row>
    <row r="150" spans="1:6" s="83" customFormat="1" x14ac:dyDescent="0.25">
      <c r="A150" s="162">
        <v>43504</v>
      </c>
      <c r="B150" s="101">
        <v>3808.5</v>
      </c>
      <c r="C150" s="191" t="s">
        <v>522</v>
      </c>
      <c r="D150" s="191"/>
    </row>
    <row r="151" spans="1:6" s="83" customFormat="1" ht="30" customHeight="1" x14ac:dyDescent="0.25">
      <c r="A151" s="162">
        <v>43504</v>
      </c>
      <c r="B151" s="101">
        <v>3840</v>
      </c>
      <c r="C151" s="191" t="s">
        <v>525</v>
      </c>
      <c r="D151" s="191"/>
    </row>
    <row r="152" spans="1:6" s="83" customFormat="1" x14ac:dyDescent="0.25">
      <c r="A152" s="162">
        <v>43504</v>
      </c>
      <c r="B152" s="101">
        <v>497.5</v>
      </c>
      <c r="C152" s="191" t="s">
        <v>507</v>
      </c>
      <c r="D152" s="191"/>
    </row>
    <row r="153" spans="1:6" s="83" customFormat="1" ht="16.5" customHeight="1" x14ac:dyDescent="0.25">
      <c r="A153" s="84">
        <v>43515</v>
      </c>
      <c r="B153" s="101">
        <v>15000</v>
      </c>
      <c r="C153" s="191" t="s">
        <v>523</v>
      </c>
      <c r="D153" s="191"/>
    </row>
    <row r="154" spans="1:6" s="83" customFormat="1" x14ac:dyDescent="0.25">
      <c r="A154" s="84">
        <v>43518</v>
      </c>
      <c r="B154" s="101">
        <v>2785</v>
      </c>
      <c r="C154" s="191" t="s">
        <v>524</v>
      </c>
      <c r="D154" s="191"/>
    </row>
    <row r="155" spans="1:6" s="83" customFormat="1" ht="27" customHeight="1" x14ac:dyDescent="0.25">
      <c r="A155" s="84">
        <v>43523</v>
      </c>
      <c r="B155" s="101">
        <v>5700</v>
      </c>
      <c r="C155" s="191" t="s">
        <v>527</v>
      </c>
      <c r="D155" s="191"/>
    </row>
    <row r="156" spans="1:6" s="83" customFormat="1" x14ac:dyDescent="0.25">
      <c r="A156" s="84">
        <v>43523</v>
      </c>
      <c r="B156" s="101">
        <v>7959</v>
      </c>
      <c r="C156" s="191" t="s">
        <v>528</v>
      </c>
      <c r="D156" s="191"/>
    </row>
    <row r="157" spans="1:6" s="83" customFormat="1" x14ac:dyDescent="0.25">
      <c r="A157" s="84">
        <v>43523</v>
      </c>
      <c r="B157" s="101">
        <v>10600</v>
      </c>
      <c r="C157" s="191" t="s">
        <v>529</v>
      </c>
      <c r="D157" s="191"/>
    </row>
    <row r="158" spans="1:6" ht="15" customHeight="1" x14ac:dyDescent="0.25">
      <c r="A158" s="199" t="s">
        <v>508</v>
      </c>
      <c r="B158" s="200"/>
      <c r="C158" s="200"/>
      <c r="D158" s="201"/>
      <c r="E158" s="63"/>
      <c r="F158" s="32"/>
    </row>
    <row r="159" spans="1:6" x14ac:dyDescent="0.25">
      <c r="A159" s="67"/>
      <c r="B159" s="72">
        <v>0</v>
      </c>
      <c r="C159" s="202"/>
      <c r="D159" s="203"/>
    </row>
    <row r="160" spans="1:6" ht="15" customHeight="1" x14ac:dyDescent="0.25">
      <c r="A160" s="194" t="s">
        <v>509</v>
      </c>
      <c r="B160" s="195"/>
      <c r="C160" s="195"/>
      <c r="D160" s="196"/>
    </row>
    <row r="161" spans="1:4" ht="15" customHeight="1" x14ac:dyDescent="0.25">
      <c r="A161" s="84">
        <v>43497</v>
      </c>
      <c r="B161" s="104">
        <v>7442.85</v>
      </c>
      <c r="C161" s="193" t="s">
        <v>510</v>
      </c>
      <c r="D161" s="193"/>
    </row>
    <row r="162" spans="1:4" x14ac:dyDescent="0.25">
      <c r="A162" s="84">
        <v>43501</v>
      </c>
      <c r="B162" s="104">
        <v>144800</v>
      </c>
      <c r="C162" s="191" t="s">
        <v>514</v>
      </c>
      <c r="D162" s="191"/>
    </row>
    <row r="163" spans="1:4" ht="15" customHeight="1" x14ac:dyDescent="0.25">
      <c r="A163" s="84">
        <v>43503</v>
      </c>
      <c r="B163" s="104">
        <v>3180.52</v>
      </c>
      <c r="C163" s="192" t="s">
        <v>511</v>
      </c>
      <c r="D163" s="192"/>
    </row>
    <row r="164" spans="1:4" ht="15" customHeight="1" x14ac:dyDescent="0.25">
      <c r="A164" s="84">
        <v>43504</v>
      </c>
      <c r="B164" s="104">
        <v>474211</v>
      </c>
      <c r="C164" s="192" t="s">
        <v>512</v>
      </c>
      <c r="D164" s="192"/>
    </row>
    <row r="165" spans="1:4" ht="15" customHeight="1" x14ac:dyDescent="0.25">
      <c r="A165" s="84">
        <v>43507</v>
      </c>
      <c r="B165" s="104">
        <v>311448</v>
      </c>
      <c r="C165" s="191" t="s">
        <v>634</v>
      </c>
      <c r="D165" s="191"/>
    </row>
    <row r="166" spans="1:4" ht="27" customHeight="1" x14ac:dyDescent="0.25">
      <c r="A166" s="84">
        <v>43514</v>
      </c>
      <c r="B166" s="104">
        <v>3837.97</v>
      </c>
      <c r="C166" s="197" t="s">
        <v>531</v>
      </c>
      <c r="D166" s="198"/>
    </row>
    <row r="167" spans="1:4" ht="26.25" customHeight="1" x14ac:dyDescent="0.25">
      <c r="A167" s="84">
        <v>43517</v>
      </c>
      <c r="B167" s="104">
        <v>88295.25</v>
      </c>
      <c r="C167" s="197" t="s">
        <v>530</v>
      </c>
      <c r="D167" s="198"/>
    </row>
    <row r="168" spans="1:4" ht="15" customHeight="1" x14ac:dyDescent="0.25">
      <c r="A168" s="84" t="s">
        <v>92</v>
      </c>
      <c r="B168" s="104">
        <v>82504</v>
      </c>
      <c r="C168" s="192" t="s">
        <v>513</v>
      </c>
      <c r="D168" s="192"/>
    </row>
    <row r="169" spans="1:4" ht="15" customHeight="1" x14ac:dyDescent="0.25">
      <c r="A169" s="7" t="s">
        <v>33</v>
      </c>
      <c r="B169" s="23">
        <f>SUM(B11:B147,B149:B157,B161:B168)</f>
        <v>1287110.5900000001</v>
      </c>
      <c r="C169" s="23"/>
      <c r="D169" s="24"/>
    </row>
    <row r="171" spans="1:4" ht="15" customHeight="1" x14ac:dyDescent="0.25">
      <c r="C171" s="41"/>
    </row>
  </sheetData>
  <sheetProtection formatCells="0" formatColumns="0" formatRows="0" insertColumns="0" insertRows="0" insertHyperlinks="0" deleteColumns="0" deleteRows="0" sort="0" autoFilter="0" pivotTables="0"/>
  <mergeCells count="27">
    <mergeCell ref="C150:D150"/>
    <mergeCell ref="A158:D158"/>
    <mergeCell ref="C159:D159"/>
    <mergeCell ref="C151:D151"/>
    <mergeCell ref="C152:D152"/>
    <mergeCell ref="C153:D153"/>
    <mergeCell ref="C168:D168"/>
    <mergeCell ref="C162:D162"/>
    <mergeCell ref="C161:D161"/>
    <mergeCell ref="A160:D160"/>
    <mergeCell ref="C154:D154"/>
    <mergeCell ref="C164:D164"/>
    <mergeCell ref="C165:D165"/>
    <mergeCell ref="C166:D166"/>
    <mergeCell ref="C163:D163"/>
    <mergeCell ref="C155:D155"/>
    <mergeCell ref="C156:D156"/>
    <mergeCell ref="C157:D157"/>
    <mergeCell ref="C167:D167"/>
    <mergeCell ref="A148:D148"/>
    <mergeCell ref="A10:D10"/>
    <mergeCell ref="C149:D149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dcterms:created xsi:type="dcterms:W3CDTF">2019-02-26T11:48:52Z</dcterms:created>
  <dcterms:modified xsi:type="dcterms:W3CDTF">2019-04-15T15:43:54Z</dcterms:modified>
  <cp:category/>
  <cp:contentStatus/>
</cp:coreProperties>
</file>