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6F272D98-CC4D-F642-B3A2-D23B7DAD93EF}" xr6:coauthVersionLast="36" xr6:coauthVersionMax="36" xr10:uidLastSave="{00000000-0000-0000-0000-000000000000}"/>
  <bookViews>
    <workbookView xWindow="980" yWindow="2420" windowWidth="21380" windowHeight="1208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790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  <c r="B148" i="5"/>
  <c r="C32" i="1"/>
  <c r="C31" i="1"/>
  <c r="C29" i="1"/>
  <c r="C28" i="1"/>
  <c r="C27" i="1"/>
  <c r="C26" i="1"/>
  <c r="C25" i="1"/>
  <c r="C24" i="1"/>
  <c r="C23" i="1"/>
  <c r="C19" i="1"/>
  <c r="C54" i="11"/>
  <c r="C20" i="8"/>
  <c r="C14" i="1" s="1"/>
  <c r="C48" i="10"/>
  <c r="C47" i="10"/>
  <c r="D19" i="6"/>
  <c r="C256" i="13"/>
  <c r="C12" i="1" s="1"/>
  <c r="C257" i="13"/>
  <c r="B130" i="4"/>
  <c r="C16" i="1"/>
  <c r="C13" i="1"/>
  <c r="C15" i="1"/>
  <c r="C17" i="1"/>
  <c r="C22" i="1"/>
  <c r="C11" i="1" l="1"/>
  <c r="C34" i="1" s="1"/>
</calcChain>
</file>

<file path=xl/sharedStrings.xml><?xml version="1.0" encoding="utf-8"?>
<sst xmlns="http://schemas.openxmlformats.org/spreadsheetml/2006/main" count="1952" uniqueCount="585">
  <si>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</si>
  <si>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</si>
  <si>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</si>
  <si>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</si>
  <si>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</si>
  <si>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</si>
  <si>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</si>
  <si>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</si>
  <si>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</si>
  <si>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</si>
  <si>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</si>
  <si>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</si>
  <si>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</si>
  <si>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</si>
  <si>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</si>
  <si>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</si>
  <si>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</si>
  <si>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</si>
  <si>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</si>
  <si>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</si>
  <si>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</si>
  <si>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</si>
  <si>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</si>
  <si>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</si>
  <si>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</si>
  <si>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</si>
  <si>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</si>
  <si>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</si>
  <si>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</si>
  <si>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</si>
  <si>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</si>
  <si>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</si>
  <si>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</si>
  <si>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</si>
  <si>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</si>
  <si>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</si>
  <si>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</si>
  <si>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</si>
  <si>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</si>
  <si>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</si>
  <si>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</si>
  <si>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YURIY KRASIKOV</t>
  </si>
  <si>
    <t>ANNA PAVLOVSKAYA</t>
  </si>
  <si>
    <t>OLGA NEDOSEKINA</t>
  </si>
  <si>
    <t>YULIYA BALITSKAYA</t>
  </si>
  <si>
    <t>ALEXANDRA GROMOVA</t>
  </si>
  <si>
    <t>ALEXEY LOPATCHENKO</t>
  </si>
  <si>
    <t>T.KONSTANTINOVA</t>
  </si>
  <si>
    <t>V. OKHOTNITSKAYA</t>
  </si>
  <si>
    <t>ELENA PILYUGINA</t>
  </si>
  <si>
    <t>KABALENOV ALEXANDER</t>
  </si>
  <si>
    <t>NATALYA SHAVARINA</t>
  </si>
  <si>
    <t>ANNA KOTOVA</t>
  </si>
  <si>
    <t>NATALIA GUKASYAN</t>
  </si>
  <si>
    <t>EKATERINA GORBATENKO</t>
  </si>
  <si>
    <t>ANNA PETRENKO</t>
  </si>
  <si>
    <t>ELENA VALEVSKAYA</t>
  </si>
  <si>
    <t>SVETLANA AVALIANI</t>
  </si>
  <si>
    <t>DUBIKOVA ELENA</t>
  </si>
  <si>
    <t>EKATERINA ANTONYUK</t>
  </si>
  <si>
    <t>SVETLANA LOGASHKINA</t>
  </si>
  <si>
    <t>ALEKSANDRA SOKOLOVA</t>
  </si>
  <si>
    <t>500,00 RUB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</si>
  <si>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</si>
  <si>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</si>
  <si>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</si>
  <si>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</si>
  <si>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</si>
  <si>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</si>
  <si>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</si>
  <si>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NATALYA YAKUNINA</t>
  </si>
  <si>
    <t>EKATERINA IVANOVA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</si>
  <si>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</si>
  <si>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</si>
  <si>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</si>
  <si>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</si>
  <si>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</si>
  <si>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</si>
  <si>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IRINA LAKTYUSHINA</t>
  </si>
  <si>
    <t>DANIIL KHIZOV</t>
  </si>
  <si>
    <t>NATALIA SYSOEVA</t>
  </si>
  <si>
    <t>YULIYA CHEREPANOVA</t>
  </si>
  <si>
    <t>VLADISLAV KURENKOV</t>
  </si>
  <si>
    <t>SVETLANA SAVELYEVA</t>
  </si>
  <si>
    <t>BALAKAEVA YULIA</t>
  </si>
  <si>
    <t>Благотворительное пожертвование на лечение собаки Персика</t>
  </si>
  <si>
    <t>ELLA ATABEKOVA</t>
  </si>
  <si>
    <t>FAINA RAYGORODSKAYA</t>
  </si>
  <si>
    <t>EVGENIY GUSEV</t>
  </si>
  <si>
    <t>IRINA KURNOSOVA</t>
  </si>
  <si>
    <t>ELENA GROMOVA</t>
  </si>
  <si>
    <t>MARIIA SAPRONOVA</t>
  </si>
  <si>
    <t>ALEKSANDR PLETNEV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</si>
  <si>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</si>
  <si>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</si>
  <si>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SKAKOVSKAYA MARIYA</t>
  </si>
  <si>
    <t>ELENA ZUEVA</t>
  </si>
  <si>
    <t>ULYANA CHERVYAKOVA</t>
  </si>
  <si>
    <t>JULIA TSYMBALYUK</t>
  </si>
  <si>
    <t>SERGEY BONDAREV</t>
  </si>
  <si>
    <t>YULIYA MAKAROVA</t>
  </si>
  <si>
    <t>EKATERINA SKOBEYKO</t>
  </si>
  <si>
    <t>DARIA LABKOVSKAYA</t>
  </si>
  <si>
    <t>PAVEL TIMOFEEV</t>
  </si>
  <si>
    <t>ALINA BONDARENKO</t>
  </si>
  <si>
    <t>ANNA RAKOVICH-NAKHIMOVA</t>
  </si>
  <si>
    <t>IVAN KOZLOV</t>
  </si>
  <si>
    <t>INESSA ROCHEVA</t>
  </si>
  <si>
    <t>ANTONINA KUZNETSOVA</t>
  </si>
  <si>
    <t>MARINA PETUKHOVA</t>
  </si>
  <si>
    <t>ANNA YURCHENKO</t>
  </si>
  <si>
    <t>ROMAN ZHUKOV</t>
  </si>
  <si>
    <t>E.KOMLICHENKO</t>
  </si>
  <si>
    <t>EKATERINA DMITROVA</t>
  </si>
  <si>
    <t>OLGA MASHKO</t>
  </si>
  <si>
    <t>Благотворительное пожертвование на покупку будок для приюта</t>
  </si>
  <si>
    <t>ROMAN VASILCHUK</t>
  </si>
  <si>
    <t>DARYA SHISHKINA</t>
  </si>
  <si>
    <t>VALERIA NAUMOVA</t>
  </si>
  <si>
    <t>MIKHAIL SOMOV</t>
  </si>
  <si>
    <t>K. SHALOMITSKAYA</t>
  </si>
  <si>
    <t>ANNA ZAKHAROVA</t>
  </si>
  <si>
    <t>DARYA ZAKHAROVA</t>
  </si>
  <si>
    <t>INNA TARGONSKAYA</t>
  </si>
  <si>
    <t>SHPILEVSKYA ELENA</t>
  </si>
  <si>
    <t>ELENA KARTSEVA</t>
  </si>
  <si>
    <t>VASILISA DELONE</t>
  </si>
  <si>
    <t>NIKISHINA TATIANA</t>
  </si>
  <si>
    <t>EKATERINA BAGINA</t>
  </si>
  <si>
    <t>EKATERINA GORDEEVA</t>
  </si>
  <si>
    <t>NINA POPOVA</t>
  </si>
  <si>
    <t>ANASTASIA SHNAYDERMAN</t>
  </si>
  <si>
    <t>SVITLANA ZHELTOVA</t>
  </si>
  <si>
    <t>VIKTOR OTOPKOV</t>
  </si>
  <si>
    <t>ANASTASIA KOLTYSHEVA</t>
  </si>
  <si>
    <t>Благотворительное пожертвование на лечение собаки Рыжий</t>
  </si>
  <si>
    <t>LILIIA BRAINIS</t>
  </si>
  <si>
    <t>ANNA KORKH</t>
  </si>
  <si>
    <t>TATYANA SHASHKINA</t>
  </si>
  <si>
    <t>KOMLICHENKO ELIZAVETA</t>
  </si>
  <si>
    <t>OKSANA SHOLTYREVA</t>
  </si>
  <si>
    <t>ILYA NOVOSELSKY</t>
  </si>
  <si>
    <t>ANASTASIYA LEVCHENKO</t>
  </si>
  <si>
    <t>ALEKSEI PRUDNIKOV</t>
  </si>
  <si>
    <t>VIKTORIA ZHARKOVA</t>
  </si>
  <si>
    <t>TATIANA RUDYK</t>
  </si>
  <si>
    <t>ELENA VOLKOVA</t>
  </si>
  <si>
    <t>IRINA ANTONOVA</t>
  </si>
  <si>
    <t>YULIYA POLEVAYA</t>
  </si>
  <si>
    <t>A.UGOLNIKOVA</t>
  </si>
  <si>
    <t>TATIANA BALTUTIS</t>
  </si>
  <si>
    <t>OLGA PAVSHOK</t>
  </si>
  <si>
    <t>VITALIY BALAKHONOV</t>
  </si>
  <si>
    <t>1 000,00 RUB</t>
  </si>
  <si>
    <t>Левина Евгения</t>
  </si>
  <si>
    <t>Оплата за услуги связи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</si>
  <si>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</si>
  <si>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</si>
  <si>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Оплата за услуги почты</t>
  </si>
  <si>
    <t>.</t>
  </si>
  <si>
    <t>за июль 2018 года</t>
  </si>
  <si>
    <t xml:space="preserve"> за июль 2018 года</t>
  </si>
  <si>
    <t>Общая сумма пожертвований за июль 2018г.</t>
  </si>
  <si>
    <t>Произведенные расходы за июль 2018г.</t>
  </si>
  <si>
    <t>Остаток средств на 31.07.2018</t>
  </si>
  <si>
    <t>Остаток средств на 01.07.2018</t>
  </si>
  <si>
    <t>02.07.2018</t>
  </si>
  <si>
    <t>Оплата за вет. услуги - стерилизацию собаки Жуни в вет. клинике "Бимка"</t>
  </si>
  <si>
    <t>Оплата за вет. услуги - стерилизацию кошки Вишни в вет. клинике "Бимка"</t>
  </si>
  <si>
    <t>Оплата за вет. услуги - стерилизацию кошки Шипучки в вет. клинике "Бимка"</t>
  </si>
  <si>
    <t>Оплата за вет. услуги - стерилизацию кошки Иньки в вет. клинике "Бимка"</t>
  </si>
  <si>
    <t>Оплата за вет. услуги - стерилизацию собаки Шпильки в вет. клинике "Бимка"</t>
  </si>
  <si>
    <t>Оплата за вет. услуги - стерилизацию собаки Мальты в вет. клинике "Бимка"</t>
  </si>
  <si>
    <t>Оплата за вет. услуги - стерилизацию собаки Дуси в вет. клинике "Бимка"</t>
  </si>
  <si>
    <t>Оплата за вет. услуги - стерилизацию собаки Няши в вет. клинике "Бимка"</t>
  </si>
  <si>
    <t>Оплата за вет. услуги - стерилизацию собаки Фимы в вет. клинике "Бимка"</t>
  </si>
  <si>
    <t>Оплата за вет. услуги - стерилизацию собаки Эльзы  в вет. клинике "Бимка"</t>
  </si>
  <si>
    <t>04.07.2018</t>
  </si>
  <si>
    <t>Оплата за вет. услуги - стерилизацию собаки Бель в вет. клинике "Алисавет Бутово"</t>
  </si>
  <si>
    <t>Оплата за вет. услуги - стерилизацию кошки Маси в вет. клинике "Аист-вет Строгино"</t>
  </si>
  <si>
    <t>Оплата за вет. услуги - стационарное содержание и инъекции кошке Масе в вет. клинике "Аист-вет Строгино"</t>
  </si>
  <si>
    <t>Оплата за вет. услуги - стерилизацию собаки Моти в вет. клинике "Алисавет" на ул. Лобачевского</t>
  </si>
  <si>
    <t>06.07.2018</t>
  </si>
  <si>
    <t>Оплата за вет. услуги - стерилизацию собаки Були в вет. клинике "Дорог каждый"</t>
  </si>
  <si>
    <t>09.07.2018</t>
  </si>
  <si>
    <t>Оплата за вет. услуги - кастрацию собаки Цуцика в вет. клинике "Бимка"</t>
  </si>
  <si>
    <t>10.07.2018</t>
  </si>
  <si>
    <t>Оплата за вет. услуги - стерилизацию собаки Бородки в вет. клинике "Бимка"</t>
  </si>
  <si>
    <t>Оплата за вет. услуги - стационарное содержание кошки Малышки в вет. клинике "Фауна"</t>
  </si>
  <si>
    <t>Оплата за вет. услуги - стерилизацию кошки Муси в вет. клинике "Дорог каждый"</t>
  </si>
  <si>
    <t>11.07.2018</t>
  </si>
  <si>
    <t>Оплата за вет. услуги - стерилизацию собаки Николь в вет. клинике "Бимка"</t>
  </si>
  <si>
    <t>Оплата за вет. услуги - стерилизацию собаки Найды в вет. клинике "Пантера"</t>
  </si>
  <si>
    <t>Оплата за вет. услуги - стерилизацию собаки Моти в вет. клинике "Пантера"</t>
  </si>
  <si>
    <t>Оплата за вет. услуги - стерилизацию собаки Дианы в вет. клинике "Пантера"</t>
  </si>
  <si>
    <t>Оплата за вет. услуги - стерилизацию собаки Линды в вет. клинике "Пантера"</t>
  </si>
  <si>
    <t>12.07.2018</t>
  </si>
  <si>
    <t>Оплата за вет. услуги - стационарное содержание собаки Милки в вет. клинике "Фауна"</t>
  </si>
  <si>
    <t>16.07.2018</t>
  </si>
  <si>
    <t>Оплата за вет. услуги - удаление матки при пиометре собаке Фрэн в вет. клинике "Свой Доктор Кунцево"</t>
  </si>
  <si>
    <t>Оплата за вет. услуги - кастрацию кота Флинта в вет. клинике "Свой Доктор Кунцево"</t>
  </si>
  <si>
    <t>17.07.2018</t>
  </si>
  <si>
    <t>Оплата за вет. услуги - кастрацию кота Марса в вет. клинике "Алисавет" на ул. Лобачевского</t>
  </si>
  <si>
    <t>18.07.2018</t>
  </si>
  <si>
    <t>Оплата за вет. услуги - кастрацию собаки Рыжика в вет. клинике "Умка"</t>
  </si>
  <si>
    <t>Оплата за вет. услуги - стационарное содержание кошки Таси в вет. клинике "Фауна"</t>
  </si>
  <si>
    <t>20.07.2018</t>
  </si>
  <si>
    <t>Оплата за вет. услуги - удаление матки при пиометре собаке Боне в вет. клинике "Свой Доктор Кунцево"</t>
  </si>
  <si>
    <t>Оплата за вет. услуги - кастрацию собаки Димы в вет. клинике "10 Жизней"</t>
  </si>
  <si>
    <t>24.07.2018</t>
  </si>
  <si>
    <t>Оплата за вет. услуги - стерилизацию собаки Дины в вет. клинике "Бимка"</t>
  </si>
  <si>
    <t>26.07.2018</t>
  </si>
  <si>
    <t>Оплата за вет. услуги - стерилизацию собаки Груши в вет. клинике "Беланта Щербинка"</t>
  </si>
  <si>
    <t>Оплата за вет. услуги - кастрацию собаки Бетховена в вет. клинике "Поливет"</t>
  </si>
  <si>
    <t>Оплата за вет. услуги - кастрацию собаки Джека в вет. клинике "Дорог каждый"</t>
  </si>
  <si>
    <t>Оплата за вет. услуги - лечение кошек Шарлотты и Фиалки, котов Остина и Енота и собаки Ассоль в Центре вет. офтальмологии доктора Шилкина А.Г.</t>
  </si>
  <si>
    <t>Оплата за вет. услуги - лечение собаки Краса в вет. клинике "Беланта Братеево"</t>
  </si>
  <si>
    <t>13.07.2018</t>
  </si>
  <si>
    <t>Оплата за вет. услуги - лечение собаки Дрим в вет. клинике "Умка"</t>
  </si>
  <si>
    <t>Оплата за вет. услуги - лечение кошки Санты в вет. клинике "Алисавет" на ул. Лобачевского</t>
  </si>
  <si>
    <t>Оплата за вет. услуги - анализы и обследование кота Марса в вет. клинике "Умка"</t>
  </si>
  <si>
    <t>Оплата за вет. услуги - анализы собаки Дрим в вет. клинике "Умка"</t>
  </si>
  <si>
    <t>19.07.2018</t>
  </si>
  <si>
    <t xml:space="preserve">Оплата за вет. услуги - лечение собаки Краса в вет. клинике "Беланта" </t>
  </si>
  <si>
    <t xml:space="preserve">Оплата за вет. услуги - анализы коту Тетрису в вет. клинике "Комондор" </t>
  </si>
  <si>
    <t xml:space="preserve">Оплата за вет. услуги - консультацию по лечению кота Пуши в вет. клинике "Комондор" </t>
  </si>
  <si>
    <t xml:space="preserve">Оплата за вет. услуги - анализы кошке Вишне в вет. клинике "Комондор" </t>
  </si>
  <si>
    <t xml:space="preserve">Оплата за вет. услуги - консультацию по лечению кошки Эмили в вет. клинике "Комондор" </t>
  </si>
  <si>
    <t xml:space="preserve">Оплата за вет. услуги - анализы и лечение кота Чешира в вет. клинике "Комондор" </t>
  </si>
  <si>
    <t>Оплата за вет. услуги - лечение собаки Баси в вет. клинике "Алисавет Бутово"</t>
  </si>
  <si>
    <t>Оплата за вет. услуги - анализы кошкам Микки, Мишке, Бонди и Стеше в вет. клинике "Аист-вет Одинцово"</t>
  </si>
  <si>
    <t>Оплата за вет. услуги - прием и рентген собаки Семена в вет. клинике "Алисавет" на ул. Лобачевского</t>
  </si>
  <si>
    <t>23.07.2018</t>
  </si>
  <si>
    <t>27.07.2018</t>
  </si>
  <si>
    <t>25.07.2018</t>
  </si>
  <si>
    <t>Оплата за консервы для кошек для частного приюта "Лучик" в г. Дубна</t>
  </si>
  <si>
    <t>Оплата за консервы для собак для частного приюта "Лайхаус"</t>
  </si>
  <si>
    <t>Оплата за консервы для кошек для приюта "Зов Предков"</t>
  </si>
  <si>
    <t>Оплата за корма для кошек и собак и амуницию для собак для приюта "Искра"</t>
  </si>
  <si>
    <t>05.07.2018</t>
  </si>
  <si>
    <t>Оплата за вакцины и антипаразитарные препараты для собак для приюта "Домашний"</t>
  </si>
  <si>
    <t>Оплата за оказание услуг по управлению контентом мобильного приложения "Помощник РЭЙ" за июнь 2018</t>
  </si>
  <si>
    <t>31.07.2018</t>
  </si>
  <si>
    <t>Оплата за оказание услуг по управлению контентом мобильного приложения "Помощник РЭЙ" за июль 2018</t>
  </si>
  <si>
    <t>Оплата за изготовление табличек для благотворительного фестиваля "Тыквы и Коты"</t>
  </si>
  <si>
    <t>Оплата за изготовление наклеек</t>
  </si>
  <si>
    <t>Программа "Социальное такси "РэйМобиль"</t>
  </si>
  <si>
    <t>Оплата за организацию подготовительных мероприятий по проведению предрейсовых медицинских осмотров водителей</t>
  </si>
  <si>
    <t>Оплата за аренду нежилого помещения за май</t>
  </si>
  <si>
    <t>Оплата за аренду нежилого помещения за июнь</t>
  </si>
  <si>
    <t>Оплата за аудит бухгалтерской (финансовой) отчетности за 2017 год</t>
  </si>
  <si>
    <t>30.07.2018</t>
  </si>
  <si>
    <t>Оплата за бухгалтерское обслуживание за май, июль</t>
  </si>
  <si>
    <t>Оплата за аренду нежилого помещения за август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</si>
  <si>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</si>
  <si>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Оплата за вет. услуги - стерилизацию собаки Монти в вет. клинике "Пантера"</t>
  </si>
  <si>
    <t xml:space="preserve">Оплата за вет. услуги - стерилизацию собаки Девочки в вет. клинике "Пантера" </t>
  </si>
  <si>
    <t>Оплата за вет. услуги - стерилизацию кошки Алисы в вет. клинике "Свой Доктор Кунцево"</t>
  </si>
  <si>
    <t>Оплата за вет. услуги - стерилизацию собаки Услады в вет. клинике "Алисавет Бутово"</t>
  </si>
  <si>
    <t>Оплата за вет. услуги - стерилизацию собаки Ариши в вет. клинике "Алисавет Бутово"</t>
  </si>
  <si>
    <t>Оплата за вет. услуги - стерилизацию собаки Милки в вет. клинике "Фауна"</t>
  </si>
  <si>
    <t>Оплата за вет. услуги - стерилизацию кошки Таси в вет. клинике "Фауна"</t>
  </si>
  <si>
    <t>Оплата за вет. услуги - стерилизацию кошек Златы, Гертруды и Герды в вет. клинике "Свой Доктор Котельники"</t>
  </si>
  <si>
    <t xml:space="preserve">Оплата за вет. услуги - стерилизацию собаки Фрэн в вет. клинике "Свой Доктор Кунцево" </t>
  </si>
  <si>
    <t>Оплата за вет. услуги - стерилизацию собаки Фанни в вет. клинике "Свой Доктор Кунцево"</t>
  </si>
  <si>
    <t>Оплата за вет. услуги - за стерилизацию кошки Майи в вет. клинике "Свой Доктор Кунцево"</t>
  </si>
  <si>
    <t>Оплата за вет. услуги - стерилизацию кошки Муси в вет. клинике "Умка"</t>
  </si>
  <si>
    <t>Оплата за вет. услуги - стерилизацию собак Белочки и Маруси в вет. клинике "Аист-вет Одинцово"</t>
  </si>
  <si>
    <t>Оплата за вет. услуги - стерилизацию собаки Бони в вет. клинике "Свой Доктор Кунцево"</t>
  </si>
  <si>
    <t>Оплата за вет. услуги - стерилизацию собаки Сэнди в вет. клинике "10 Жизней"</t>
  </si>
  <si>
    <t>Оплата за вет. услуги - стерилизацию собаки Альмы в вет. клинике "ВетЭгида"</t>
  </si>
  <si>
    <t>Оплата за бумагу и тонер-картридж для МФУ</t>
  </si>
  <si>
    <t>Оплата за вет. услуги - стерилизацию собаки Коры в вет. клинике "Пантера"</t>
  </si>
  <si>
    <t>Оплата за вет. услуги - стерилизацию кошки Тессы в вет. клинике "Алисавет" на ул. Лобачевского</t>
  </si>
  <si>
    <t>Оплата за вет. услуги - стерилизацию кошек Маруси, Эльзы, Тоши и собаки Кенди в вет. клинике "Дорог каждый"</t>
  </si>
  <si>
    <t>Оплата труда сотрудников, занятых в реализации проекта (3 человека), за июнь</t>
  </si>
  <si>
    <t>Налоги и взносы от ФОТ сотрудников, занятых в релизации проекта, за июнь</t>
  </si>
  <si>
    <t>Оплата труда сотрудников, занятых в реализации проекта (3 человека), за июль</t>
  </si>
  <si>
    <t>Налоги и взносы от ФОТ сотрудников, занятых в релизации проекта, за июль</t>
  </si>
  <si>
    <t>29.06.2018</t>
  </si>
  <si>
    <t>KARINA GRIGORYAN</t>
  </si>
  <si>
    <t>ANNA BOGAEVSKAYA</t>
  </si>
  <si>
    <t>IRINA ABASHINA</t>
  </si>
  <si>
    <t>MOMENTUM</t>
  </si>
  <si>
    <t>LYUDMILA SMOLLER</t>
  </si>
  <si>
    <t>30.06.2018</t>
  </si>
  <si>
    <t>01.07.2018</t>
  </si>
  <si>
    <t>Благотворительное пожертвование на лечение котенка Лилу</t>
  </si>
  <si>
    <t>ANASTASIIA BAZECKAIA</t>
  </si>
  <si>
    <t>Благотворительное пожертвование на лечение собаки Семена</t>
  </si>
  <si>
    <t>03.07.2018</t>
  </si>
  <si>
    <t>ANASTASIA ERMAKOVA</t>
  </si>
  <si>
    <t>MAYA CHUDUTOVA</t>
  </si>
  <si>
    <t>VLADISLAV PISKAREV</t>
  </si>
  <si>
    <t>YAMONEY VIRTUAL</t>
  </si>
  <si>
    <t>YURIY NUKULIN</t>
  </si>
  <si>
    <t>ALEXANDER KOTOV</t>
  </si>
  <si>
    <t>ELENA KOSTINA</t>
  </si>
  <si>
    <t>08.07.2018</t>
  </si>
  <si>
    <t>ULYANKINA NADEZHDA</t>
  </si>
  <si>
    <t>07.07.2018</t>
  </si>
  <si>
    <t>TATIANA TARUSINA</t>
  </si>
  <si>
    <t>EVGENIJ BUKHARKOV</t>
  </si>
  <si>
    <t>KRISTINA ARAPOVA</t>
  </si>
  <si>
    <t>VALENTIN BOBROV</t>
  </si>
  <si>
    <t>YULIYA SEMENOVA</t>
  </si>
  <si>
    <t>VALENTIN BERDNIKOV</t>
  </si>
  <si>
    <t>OLGA FEDOSKINA</t>
  </si>
  <si>
    <t>NINA POMUKHINA</t>
  </si>
  <si>
    <t>ALENA SINICHKINA</t>
  </si>
  <si>
    <t>KARINA KHAITMETOVA</t>
  </si>
  <si>
    <t>OLGA SHILOVA</t>
  </si>
  <si>
    <t>OLGA MALMBERG</t>
  </si>
  <si>
    <t>MURAD SAIDOV</t>
  </si>
  <si>
    <t>YANA SVININA</t>
  </si>
  <si>
    <t>MARINA GORBATOVA</t>
  </si>
  <si>
    <t>ANNA TYUKAEVA</t>
  </si>
  <si>
    <t>EKATERIN ZHEREKHOVA</t>
  </si>
  <si>
    <t>YULIYA KOENOVA</t>
  </si>
  <si>
    <t>MAKSIM VLADIMIROV</t>
  </si>
  <si>
    <t>15.07.2018</t>
  </si>
  <si>
    <t>ELENA BOGDANOVA</t>
  </si>
  <si>
    <t>ILYA</t>
  </si>
  <si>
    <t>14.07.2018</t>
  </si>
  <si>
    <t>VALERIY ASVAROV</t>
  </si>
  <si>
    <t>MARINA KOSTEREVA</t>
  </si>
  <si>
    <t>ANASTASIA PLOTKINA</t>
  </si>
  <si>
    <t>PRONCHENKOVA</t>
  </si>
  <si>
    <t>IRINA KULAGINA</t>
  </si>
  <si>
    <t>ANI</t>
  </si>
  <si>
    <t>OKSANA BARNASH</t>
  </si>
  <si>
    <t>Благотворительное пожертвование на лечение собаки Моны</t>
  </si>
  <si>
    <t>NATALYA YURINA</t>
  </si>
  <si>
    <t>LYUDMILA MAZIKOVA</t>
  </si>
  <si>
    <t>MARIYA USACHEVA</t>
  </si>
  <si>
    <t>SERGEI GORSHKOV</t>
  </si>
  <si>
    <t>KSENIA KONONOVA</t>
  </si>
  <si>
    <t>22.07.2018</t>
  </si>
  <si>
    <t>DARYA RATNIKOVA</t>
  </si>
  <si>
    <t>ARINA MILOKHINA</t>
  </si>
  <si>
    <t>MARIA TRUBNIKOVA</t>
  </si>
  <si>
    <t>Благотворительное пожертвование на лечение собаки Терри</t>
  </si>
  <si>
    <t>MARINA KUZNETSOVA</t>
  </si>
  <si>
    <t>FILIMONOVA TATIANA</t>
  </si>
  <si>
    <t>ALEKSEY TREBUNSKIKH</t>
  </si>
  <si>
    <t>LI OLGA</t>
  </si>
  <si>
    <t>DARIA SOLOVYEVA</t>
  </si>
  <si>
    <t>YULIYA LYNDINA</t>
  </si>
  <si>
    <t>21.07.2018</t>
  </si>
  <si>
    <t>TATIANA TUGARINOVA</t>
  </si>
  <si>
    <t>ANASTASI ORLEANSKYA</t>
  </si>
  <si>
    <t>ELENA POPOVA</t>
  </si>
  <si>
    <t>VARFOLOMEEVA A</t>
  </si>
  <si>
    <t>YAN SEROV</t>
  </si>
  <si>
    <t>INGA ALEKSEEVA</t>
  </si>
  <si>
    <t>SNEZHANA SALATA</t>
  </si>
  <si>
    <t>ANNA KOROBEINIKOVA</t>
  </si>
  <si>
    <t>EKATERINA MAKARENKOVA</t>
  </si>
  <si>
    <t>SKOBLIKOVA YEKATERINA</t>
  </si>
  <si>
    <t>ELENA KALEUSHKINA</t>
  </si>
  <si>
    <t>IRINA KRASYUKOVA</t>
  </si>
  <si>
    <t>IURIY LIZUNOV</t>
  </si>
  <si>
    <t>ZHANNA STANOVSKAYA</t>
  </si>
  <si>
    <t>DINARA SHAYKHINA</t>
  </si>
  <si>
    <t>POLINA GROMOVA</t>
  </si>
  <si>
    <t>JULIYA BELAVSKAYA</t>
  </si>
  <si>
    <t>VIKTORIA KRAVCHENKO</t>
  </si>
  <si>
    <t>ANTON POGORELOV</t>
  </si>
  <si>
    <t>SVETLANA SKVORTSOVA</t>
  </si>
  <si>
    <t>ELENA SUBBOTINA</t>
  </si>
  <si>
    <t>ALEXANDRA KRAVCHENKO</t>
  </si>
  <si>
    <t>TATYANA KRIVTSOVA</t>
  </si>
  <si>
    <t>LIALIA</t>
  </si>
  <si>
    <t>OLEG IVANOV</t>
  </si>
  <si>
    <t>NATALIA RYZHOVA</t>
  </si>
  <si>
    <t>EKATERINA GORBATIKOVA</t>
  </si>
  <si>
    <t>NADEZHDA PRIKHODKO</t>
  </si>
  <si>
    <t>ALEKSEY SERKOV</t>
  </si>
  <si>
    <t>MARIA SIMONOFF</t>
  </si>
  <si>
    <t>ROMAN PROKOFEV</t>
  </si>
  <si>
    <t>29.07.2018</t>
  </si>
  <si>
    <t>EKATERINA SAMORODOVA</t>
  </si>
  <si>
    <t>NATALIA USAKOVA</t>
  </si>
  <si>
    <t>RUSLAN GARAEV</t>
  </si>
  <si>
    <t>OKSANA CHUGUNKINA</t>
  </si>
  <si>
    <t>REZEDA AKHMETZHANOVA</t>
  </si>
  <si>
    <t>VALERIYA ARISTOVA</t>
  </si>
  <si>
    <t>NATALYA GE</t>
  </si>
  <si>
    <t>NATALYA KLYUEVA</t>
  </si>
  <si>
    <t>GALINA NIFONTOVA</t>
  </si>
  <si>
    <t>28.07.2018</t>
  </si>
  <si>
    <t>DIANA DEMINA</t>
  </si>
  <si>
    <t>SHMIDT ANNA</t>
  </si>
  <si>
    <t>ANDREY VELITCHENKO</t>
  </si>
  <si>
    <t>OLGA SAVINA</t>
  </si>
  <si>
    <t>MARKOV IGOR</t>
  </si>
  <si>
    <t>август</t>
  </si>
  <si>
    <t>ANNA KURNOSOVA</t>
  </si>
  <si>
    <t>OLGA SOKOLOVSKAYA</t>
  </si>
  <si>
    <t>Благотворительное пожертвование на лечение собаки Шерри</t>
  </si>
  <si>
    <t>SOFIYA TEREKHINA</t>
  </si>
  <si>
    <t>OKSANA KELINA</t>
  </si>
  <si>
    <t>50,00 RUB</t>
  </si>
  <si>
    <t>6138,98 RUB</t>
  </si>
  <si>
    <t>4 00,00 RUB</t>
  </si>
  <si>
    <t>100,00 RUB</t>
  </si>
  <si>
    <t>800,00 RUB</t>
  </si>
  <si>
    <t>Кириллов Дмитрий</t>
  </si>
  <si>
    <t>Виноградова Ольга</t>
  </si>
  <si>
    <t>Гаспаров Роман</t>
  </si>
  <si>
    <t>Трещенко Екатерина</t>
  </si>
  <si>
    <t>Буслова Наталья</t>
  </si>
  <si>
    <t>Polina Dzyuba</t>
  </si>
  <si>
    <t>Victoria Tsikalova</t>
  </si>
  <si>
    <t>Sergey Nogin</t>
  </si>
  <si>
    <t>Благотворительное пожертвование на лечение Моны и Терри</t>
  </si>
  <si>
    <t>06.06.2018</t>
  </si>
  <si>
    <t>07.06.2018</t>
  </si>
  <si>
    <t>08.06.2018</t>
  </si>
  <si>
    <t>09.06.2018</t>
  </si>
  <si>
    <t>11.06.2018</t>
  </si>
  <si>
    <t>12.06.2018</t>
  </si>
  <si>
    <t>21.06.2018</t>
  </si>
  <si>
    <t>22.06.2018</t>
  </si>
  <si>
    <t>23.06.2018</t>
  </si>
  <si>
    <t>24.06.2018</t>
  </si>
  <si>
    <t>25.06.2018</t>
  </si>
  <si>
    <t>26.06.2018</t>
  </si>
  <si>
    <t>27.06.2018</t>
  </si>
  <si>
    <t>28.06.2018</t>
  </si>
  <si>
    <t>0673</t>
  </si>
  <si>
    <t>0522</t>
  </si>
  <si>
    <t>0520</t>
  </si>
  <si>
    <t>0090</t>
  </si>
  <si>
    <t>Dmitrii Lebedeb</t>
  </si>
  <si>
    <t>Надежда</t>
  </si>
  <si>
    <t>Александр Нагибович</t>
  </si>
  <si>
    <t>Никита</t>
  </si>
  <si>
    <t>Foxtail</t>
  </si>
  <si>
    <t>Анастасия</t>
  </si>
  <si>
    <t>Andrey Ryadovoy</t>
  </si>
  <si>
    <t>LinaHartnett</t>
  </si>
  <si>
    <t>HCMTR</t>
  </si>
  <si>
    <t>0131</t>
  </si>
  <si>
    <t>0645</t>
  </si>
  <si>
    <t xml:space="preserve">Высоцкий Александр </t>
  </si>
  <si>
    <t xml:space="preserve">Имамова Ангелина </t>
  </si>
  <si>
    <t xml:space="preserve">Кузнецова Екатерина </t>
  </si>
  <si>
    <t xml:space="preserve">Прудникова Елена </t>
  </si>
  <si>
    <t xml:space="preserve">Савельева Анна </t>
  </si>
  <si>
    <t>Пайст Валентина Ивановна</t>
  </si>
  <si>
    <t>Сапожникова Ольга</t>
  </si>
  <si>
    <t xml:space="preserve">К Ив </t>
  </si>
  <si>
    <t xml:space="preserve">Богданова Анна </t>
  </si>
  <si>
    <t xml:space="preserve">Буинцев Сергей </t>
  </si>
  <si>
    <t xml:space="preserve">Быкова Анастасия Борисовна  </t>
  </si>
  <si>
    <t>С Полина</t>
  </si>
  <si>
    <t>К Никита</t>
  </si>
  <si>
    <t>С Александра</t>
  </si>
  <si>
    <t xml:space="preserve">Бирюкова Ирина </t>
  </si>
  <si>
    <t xml:space="preserve">Малашин Дмитрий </t>
  </si>
  <si>
    <t>Анонимно</t>
  </si>
  <si>
    <t xml:space="preserve">Давтян Джемма </t>
  </si>
  <si>
    <t xml:space="preserve">Суетинов Женя </t>
  </si>
  <si>
    <t>Карпусенко Марина Викторовна</t>
  </si>
  <si>
    <t>Бойко Кристина Юрьевна</t>
  </si>
  <si>
    <t xml:space="preserve">Шаркова Ольга </t>
  </si>
  <si>
    <t>Васьков Артур Анатольевич</t>
  </si>
  <si>
    <t xml:space="preserve">Желтова Виола </t>
  </si>
  <si>
    <t xml:space="preserve">Рыжкова Наталья </t>
  </si>
  <si>
    <t>Цветкова Наталья Валерьевна</t>
  </si>
  <si>
    <t>Благотворительное пожертвование на лечение кота Чешира</t>
  </si>
  <si>
    <t xml:space="preserve">Батеха оксана </t>
  </si>
  <si>
    <t xml:space="preserve">Белякова Анастасия </t>
  </si>
  <si>
    <t xml:space="preserve">Дружинина Ирина </t>
  </si>
  <si>
    <t xml:space="preserve">Солнцева Елена </t>
  </si>
  <si>
    <t xml:space="preserve">Федоренко Елена </t>
  </si>
  <si>
    <t xml:space="preserve">Хрипунова Екатерина </t>
  </si>
  <si>
    <t xml:space="preserve">Егорова Елена </t>
  </si>
  <si>
    <t xml:space="preserve">Пыленок Кристина </t>
  </si>
  <si>
    <t xml:space="preserve">Дергилев Василий </t>
  </si>
  <si>
    <t xml:space="preserve">Вершинина Мария </t>
  </si>
  <si>
    <t>Инкин Александр</t>
  </si>
  <si>
    <t>Щербаков Николай</t>
  </si>
  <si>
    <t xml:space="preserve">Нурридин Муххитдинович </t>
  </si>
  <si>
    <t xml:space="preserve">Якоченко Кирилл </t>
  </si>
  <si>
    <t xml:space="preserve">Ельшина Юлия </t>
  </si>
  <si>
    <t xml:space="preserve">Моисеева Инга </t>
  </si>
  <si>
    <t xml:space="preserve">Степанова Светлана </t>
  </si>
  <si>
    <t xml:space="preserve">Ходжаева Елена </t>
  </si>
  <si>
    <t>С Ярослава</t>
  </si>
  <si>
    <t xml:space="preserve">Екатерина </t>
  </si>
  <si>
    <t xml:space="preserve">Москвин Андрей </t>
  </si>
  <si>
    <t xml:space="preserve">Павлова Юлия </t>
  </si>
  <si>
    <t>Железнова Юлия Андреевна</t>
  </si>
  <si>
    <t xml:space="preserve">Лисенкова Екатерина Сергеевна  </t>
  </si>
  <si>
    <t>Браганцева Алёна Анатольевна</t>
  </si>
  <si>
    <t>Валеева Елена Георгиевна</t>
  </si>
  <si>
    <t>Дринь Любовь Владимировна</t>
  </si>
  <si>
    <t xml:space="preserve">Дячкина Полина </t>
  </si>
  <si>
    <t xml:space="preserve">Кирсанова Анастасия </t>
  </si>
  <si>
    <t xml:space="preserve">Манушичев Станислав </t>
  </si>
  <si>
    <t xml:space="preserve">Старых Ольга </t>
  </si>
  <si>
    <t>Овчинникова Татьяна</t>
  </si>
  <si>
    <t xml:space="preserve">Каландархонова Любовь </t>
  </si>
  <si>
    <t xml:space="preserve">Алексеева Наталья </t>
  </si>
  <si>
    <t xml:space="preserve">Баркалова Елена </t>
  </si>
  <si>
    <t xml:space="preserve">Жданов Владислав </t>
  </si>
  <si>
    <t>Фирсова Ирина</t>
  </si>
  <si>
    <t xml:space="preserve">Девяткина Евгения </t>
  </si>
  <si>
    <t>Белова Татьяна Валерьевна</t>
  </si>
  <si>
    <t>Пашина Ксения Андреевна</t>
  </si>
  <si>
    <t>Безрукова Наталья Евгеньевна</t>
  </si>
  <si>
    <t xml:space="preserve">Высоцкая Анастасия </t>
  </si>
  <si>
    <t>Бабаев Владислав Викторович</t>
  </si>
  <si>
    <t xml:space="preserve">Синева Марина </t>
  </si>
  <si>
    <t xml:space="preserve">Файзулло Косимали угли </t>
  </si>
  <si>
    <t xml:space="preserve">Ваймер Олеся Андреевна </t>
  </si>
  <si>
    <t xml:space="preserve">Волкова Наталья </t>
  </si>
  <si>
    <t xml:space="preserve">Дунаева Анна </t>
  </si>
  <si>
    <t xml:space="preserve">Сергеева Марина </t>
  </si>
  <si>
    <t xml:space="preserve">Быкова Анастасия </t>
  </si>
  <si>
    <t>Кобелева Екатерина Евгеньевна</t>
  </si>
  <si>
    <t>Благотворительное пожертвование на лечение кота Енота (Тетриса)</t>
  </si>
  <si>
    <t>Благотворительное пожертвование на лечение кошки Вишни</t>
  </si>
  <si>
    <t xml:space="preserve">Котова Елена </t>
  </si>
  <si>
    <t xml:space="preserve">Семенова Анна </t>
  </si>
  <si>
    <t xml:space="preserve">Язневич Елизавета </t>
  </si>
  <si>
    <t>Г Любовь</t>
  </si>
  <si>
    <t>Скоробогатова Ирина Борисовна</t>
  </si>
  <si>
    <t xml:space="preserve">Логунов Геннадий </t>
  </si>
  <si>
    <t>Благотворительное пожертвование для котиков</t>
  </si>
  <si>
    <t>Киселева Алена</t>
  </si>
  <si>
    <t xml:space="preserve">Рюмина Елизавета </t>
  </si>
  <si>
    <t>Мельник Мария Вячеславовна</t>
  </si>
  <si>
    <t>Белова Татьяна</t>
  </si>
  <si>
    <t xml:space="preserve">Конбекова Ксения </t>
  </si>
  <si>
    <t xml:space="preserve">Красавина Елена </t>
  </si>
  <si>
    <t xml:space="preserve">Макаров Эдгар Борисович </t>
  </si>
  <si>
    <t xml:space="preserve">Матвеева Дарья </t>
  </si>
  <si>
    <t>Фурцев Роман</t>
  </si>
  <si>
    <t>Иванова Ольга Алексеевна</t>
  </si>
  <si>
    <t xml:space="preserve">Карпецкая Екатерина </t>
  </si>
  <si>
    <t>З Анна</t>
  </si>
  <si>
    <t>Заборов Александр</t>
  </si>
  <si>
    <t xml:space="preserve">Корнеев Г </t>
  </si>
  <si>
    <t>Крутикова Марина Алексеевна</t>
  </si>
  <si>
    <t>Павлова Анна Петровна</t>
  </si>
  <si>
    <t xml:space="preserve">Силичева Нина </t>
  </si>
  <si>
    <t xml:space="preserve">Иванов Вадим </t>
  </si>
  <si>
    <t xml:space="preserve">П Анна </t>
  </si>
  <si>
    <t>Усакова Наталья Михайловна</t>
  </si>
  <si>
    <t xml:space="preserve">Павлова Ольга </t>
  </si>
  <si>
    <t>Симушкина Галина Ивановна</t>
  </si>
  <si>
    <t>Чикина Наталья</t>
  </si>
  <si>
    <t xml:space="preserve">Kharkovskaya Ksenia </t>
  </si>
  <si>
    <t xml:space="preserve">Тархова Валерия Сергеевна  </t>
  </si>
  <si>
    <t xml:space="preserve">Мар Ольга </t>
  </si>
  <si>
    <t xml:space="preserve">Плотникова Екатерина </t>
  </si>
  <si>
    <t>Черносвитова Анастасия Москва</t>
  </si>
  <si>
    <t>Сдача наличных в банк (благотворительные пожертвования, собранные в ящик для сбора пожертвований, установленный в вет. клинике "Поливет")</t>
  </si>
  <si>
    <t>Сдача наличных в банк (благотворительные пожертвования, собранные в ящик для сбора пожертвований, установленный в вет. клинике "Орикс")</t>
  </si>
  <si>
    <t>Сдача наличных в банк (благотворительные пожертвования, собранные в ящик для сбора пожертвований, установленный в вет. клинике "Свой Доктор Кунцево")</t>
  </si>
  <si>
    <t>Благотворительные пожертвования, переданные в кассу фонда</t>
  </si>
  <si>
    <t>Благотворительное пожертвование от ООО "Тонна картона"</t>
  </si>
  <si>
    <t>Благотворительное пожертвование от фонда "LAPA"</t>
  </si>
  <si>
    <t xml:space="preserve">Благотворительные пожертвования, собранные на портале dobro.mail.ru </t>
  </si>
  <si>
    <t>июль</t>
  </si>
  <si>
    <t>Прочие приходы денежных средств в июле 2018г.</t>
  </si>
  <si>
    <t>Грант от Фонда президентских грантов на реализацию проекта "Комплекс мер по решению проблемы бездомных животных"</t>
  </si>
  <si>
    <t>Оплата труда АУП (координирование и развитие Фонда, 2 человека) за июль</t>
  </si>
  <si>
    <t>Перечисление налогов и взносов от ФОТ за июль</t>
  </si>
  <si>
    <t>Оплата труда сотрудников, занятых в реализации проекта (2 человека), за июль</t>
  </si>
  <si>
    <t>Оплата труда сотрудника, занятого в реализации проекта, за июль</t>
  </si>
  <si>
    <t>Налоги и взносы от ФОТ сотрудника, занятого в релизации проекта, за июль</t>
  </si>
  <si>
    <t xml:space="preserve">Программа "Лапа дружбы" </t>
  </si>
  <si>
    <t>Программа "Лапа дружбы"</t>
  </si>
  <si>
    <t>Оплата за установку парктроников в автомобиль</t>
  </si>
  <si>
    <t>Оплата аренды нежилого помещения за июнь, июль, август</t>
  </si>
  <si>
    <t>Оплата за вет. услуги - проведение операции котенку Лилу в вет. клинике "Алисавет" на ул. Лобачевского</t>
  </si>
  <si>
    <t>Оплата за вет. услуги - проведение операции коту Чернышу в вет. клинике "Алисавет" на ул. Лобачевского</t>
  </si>
  <si>
    <t>Оплата за вет. услуги - проведение операции (гемофтальм и кастрацию) коту Еноту в вет. клинике "Алисавет" на ул. Лобачевского</t>
  </si>
  <si>
    <t>Оплата за вет. услуги - проведение операции кошке Санте в вет. клинике "Алисавет" на ул. Лобачевского</t>
  </si>
  <si>
    <t>Пожертвования от Фонда поддержки и развития филантропии "КАФ", собранные в рамках программы "Благо.ру"</t>
  </si>
  <si>
    <t>Оплата за перегородку в 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</si>
</sst>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0&quot;р.&quot;"/>
    <numFmt numFmtId="187" formatCode="dd\.mm\.yyyy"/>
  </numFmts>
  <fonts count="2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6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4" fontId="4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4" fontId="1" fillId="0" borderId="1" xfId="0" applyNumberFormat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center" vertical="center" wrapText="1"/>
    </xf>
    <xf numFmtId="4" fontId="13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14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/>
    </xf>
    <xf numFmtId="4" fontId="13" fillId="2" borderId="1" xfId="0" applyNumberFormat="1" applyFont="1" applyFill="1" applyBorder="1" applyAlignment="1" applyProtection="1">
      <alignment horizontal="center" vertical="center" wrapText="1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7" fontId="14" fillId="0" borderId="1" xfId="0" applyNumberFormat="1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/>
    </xf>
    <xf numFmtId="187" fontId="1" fillId="0" borderId="6" xfId="0" applyNumberFormat="1" applyFont="1" applyFill="1" applyBorder="1" applyAlignment="1" applyProtection="1">
      <alignment horizontal="center" vertical="center"/>
    </xf>
    <xf numFmtId="187" fontId="1" fillId="0" borderId="5" xfId="0" applyNumberFormat="1" applyFont="1" applyFill="1" applyBorder="1" applyAlignment="1" applyProtection="1">
      <alignment horizontal="center" vertical="center"/>
    </xf>
    <xf numFmtId="187" fontId="0" fillId="0" borderId="5" xfId="0" applyNumberForma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4" fontId="1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15" fillId="5" borderId="18" xfId="0" applyNumberFormat="1" applyFont="1" applyFill="1" applyBorder="1" applyAlignment="1" applyProtection="1">
      <alignment horizontal="center" vertical="center" wrapText="1"/>
    </xf>
    <xf numFmtId="4" fontId="15" fillId="5" borderId="18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left" vertical="center" wrapText="1"/>
    </xf>
    <xf numFmtId="0" fontId="16" fillId="5" borderId="18" xfId="0" applyNumberFormat="1" applyFont="1" applyFill="1" applyBorder="1" applyAlignment="1" applyProtection="1">
      <alignment horizontal="center" vertical="center" wrapText="1"/>
    </xf>
    <xf numFmtId="4" fontId="16" fillId="5" borderId="18" xfId="0" applyNumberFormat="1" applyFont="1" applyFill="1" applyBorder="1" applyAlignment="1" applyProtection="1">
      <alignment horizontal="center" vertical="center" wrapText="1"/>
    </xf>
    <xf numFmtId="0" fontId="16" fillId="5" borderId="18" xfId="0" applyNumberFormat="1" applyFont="1" applyFill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13" fillId="0" borderId="1" xfId="0" applyFont="1" applyFill="1" applyBorder="1"/>
    <xf numFmtId="3" fontId="0" fillId="0" borderId="1" xfId="0" applyNumberFormat="1" applyBorder="1" applyAlignment="1">
      <alignment horizontal="center"/>
    </xf>
    <xf numFmtId="187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187" fontId="1" fillId="0" borderId="9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4" fontId="3" fillId="3" borderId="11" xfId="0" applyNumberFormat="1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center" vertical="center" wrapText="1"/>
    </xf>
    <xf numFmtId="4" fontId="16" fillId="5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/>
    <xf numFmtId="173" fontId="2" fillId="4" borderId="4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4" fontId="3" fillId="3" borderId="3" xfId="0" applyNumberFormat="1" applyFont="1" applyFill="1" applyBorder="1" applyAlignment="1" applyProtection="1">
      <alignment vertical="center" wrapText="1"/>
    </xf>
    <xf numFmtId="14" fontId="3" fillId="3" borderId="4" xfId="0" applyNumberFormat="1" applyFont="1" applyFill="1" applyBorder="1" applyAlignment="1" applyProtection="1">
      <alignment vertical="center" wrapText="1"/>
    </xf>
    <xf numFmtId="14" fontId="3" fillId="3" borderId="2" xfId="0" applyNumberFormat="1" applyFont="1" applyFill="1" applyBorder="1" applyAlignment="1" applyProtection="1">
      <alignment vertical="center"/>
    </xf>
    <xf numFmtId="14" fontId="3" fillId="3" borderId="3" xfId="0" applyNumberFormat="1" applyFont="1" applyFill="1" applyBorder="1" applyAlignment="1" applyProtection="1">
      <alignment vertical="center"/>
    </xf>
    <xf numFmtId="14" fontId="3" fillId="3" borderId="4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14" fontId="2" fillId="3" borderId="13" xfId="0" applyNumberFormat="1" applyFont="1" applyFill="1" applyBorder="1" applyAlignment="1" applyProtection="1">
      <alignment horizontal="left" vertical="center"/>
    </xf>
    <xf numFmtId="14" fontId="2" fillId="3" borderId="14" xfId="0" applyNumberFormat="1" applyFont="1" applyFill="1" applyBorder="1" applyAlignment="1" applyProtection="1">
      <alignment horizontal="left" vertical="center"/>
    </xf>
    <xf numFmtId="14" fontId="2" fillId="3" borderId="15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31764" name="Рисунок 2">
          <a:extLst>
            <a:ext uri="{FF2B5EF4-FFF2-40B4-BE49-F238E27FC236}">
              <a16:creationId xmlns:a16="http://schemas.microsoft.com/office/drawing/2014/main" id="{6D554304-A60C-CD48-8687-4D030F35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32788" name="Рисунок 2">
          <a:extLst>
            <a:ext uri="{FF2B5EF4-FFF2-40B4-BE49-F238E27FC236}">
              <a16:creationId xmlns:a16="http://schemas.microsoft.com/office/drawing/2014/main" id="{CF78F1D5-43CD-1A47-B424-3B9A3BADB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002" name="Рисунок 2">
          <a:extLst>
            <a:ext uri="{FF2B5EF4-FFF2-40B4-BE49-F238E27FC236}">
              <a16:creationId xmlns:a16="http://schemas.microsoft.com/office/drawing/2014/main" id="{3ADED560-790B-2541-9789-D18D928DB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3812" name="Рисунок 2">
          <a:extLst>
            <a:ext uri="{FF2B5EF4-FFF2-40B4-BE49-F238E27FC236}">
              <a16:creationId xmlns:a16="http://schemas.microsoft.com/office/drawing/2014/main" id="{0BD06472-1BB3-F649-8510-3FF3E4D49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9204" name="Рисунок 2">
          <a:extLst>
            <a:ext uri="{FF2B5EF4-FFF2-40B4-BE49-F238E27FC236}">
              <a16:creationId xmlns:a16="http://schemas.microsoft.com/office/drawing/2014/main" id="{527C8739-6777-2748-B958-905F13D9C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220" name="Рисунок 2">
          <a:extLst>
            <a:ext uri="{FF2B5EF4-FFF2-40B4-BE49-F238E27FC236}">
              <a16:creationId xmlns:a16="http://schemas.microsoft.com/office/drawing/2014/main" id="{D4321DA3-BC5C-CF40-84D4-BE4C3F777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042" name="Рисунок 2">
          <a:extLst>
            <a:ext uri="{FF2B5EF4-FFF2-40B4-BE49-F238E27FC236}">
              <a16:creationId xmlns:a16="http://schemas.microsoft.com/office/drawing/2014/main" id="{049EB0C6-45CB-774B-9C68-5328A66EB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4836" name="Рисунок 2">
          <a:extLst>
            <a:ext uri="{FF2B5EF4-FFF2-40B4-BE49-F238E27FC236}">
              <a16:creationId xmlns:a16="http://schemas.microsoft.com/office/drawing/2014/main" id="{40B9C1C5-E7FB-834B-9006-AB6FAC709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40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6.5" style="2" customWidth="1"/>
    <col min="3" max="3" width="19.5" style="7" customWidth="1"/>
    <col min="4" max="256" width="8.83203125" customWidth="1"/>
  </cols>
  <sheetData>
    <row r="1" spans="1:3" ht="19" x14ac:dyDescent="0.25">
      <c r="B1" s="138" t="s">
        <v>16</v>
      </c>
      <c r="C1" s="138"/>
    </row>
    <row r="2" spans="1:3" ht="19" x14ac:dyDescent="0.25">
      <c r="B2" s="138" t="s">
        <v>17</v>
      </c>
      <c r="C2" s="138"/>
    </row>
    <row r="3" spans="1:3" ht="19" x14ac:dyDescent="0.25">
      <c r="B3" s="38"/>
      <c r="C3" s="38"/>
    </row>
    <row r="4" spans="1:3" ht="19" x14ac:dyDescent="0.25">
      <c r="B4" s="137" t="s">
        <v>3</v>
      </c>
      <c r="C4" s="137"/>
    </row>
    <row r="5" spans="1:3" ht="19" x14ac:dyDescent="0.25">
      <c r="B5" s="137" t="s">
        <v>15</v>
      </c>
      <c r="C5" s="137"/>
    </row>
    <row r="6" spans="1:3" ht="19" x14ac:dyDescent="0.2">
      <c r="B6" s="140" t="s">
        <v>160</v>
      </c>
      <c r="C6" s="140"/>
    </row>
    <row r="7" spans="1:3" ht="15" customHeight="1" x14ac:dyDescent="0.2">
      <c r="B7" s="39"/>
      <c r="C7" s="39"/>
    </row>
    <row r="9" spans="1:3" x14ac:dyDescent="0.2">
      <c r="A9" s="133" t="s">
        <v>165</v>
      </c>
      <c r="B9" s="134"/>
      <c r="C9" s="30">
        <v>1271551.1499999999</v>
      </c>
    </row>
    <row r="10" spans="1:3" x14ac:dyDescent="0.2">
      <c r="C10" s="31"/>
    </row>
    <row r="11" spans="1:3" x14ac:dyDescent="0.2">
      <c r="A11" s="133" t="s">
        <v>162</v>
      </c>
      <c r="B11" s="134"/>
      <c r="C11" s="32">
        <f>SUM(C12:C17)</f>
        <v>468139.23320000002</v>
      </c>
    </row>
    <row r="12" spans="1:3" x14ac:dyDescent="0.2">
      <c r="A12" s="135" t="s">
        <v>36</v>
      </c>
      <c r="B12" s="136"/>
      <c r="C12" s="33">
        <f>CloudPayments!C256</f>
        <v>207569.64800000002</v>
      </c>
    </row>
    <row r="13" spans="1:3" x14ac:dyDescent="0.2">
      <c r="A13" s="135" t="s">
        <v>22</v>
      </c>
      <c r="B13" s="136"/>
      <c r="C13" s="33">
        <f>PayPal!D19</f>
        <v>10424.709999999999</v>
      </c>
    </row>
    <row r="14" spans="1:3" x14ac:dyDescent="0.2">
      <c r="A14" s="135" t="s">
        <v>25</v>
      </c>
      <c r="B14" s="136"/>
      <c r="C14" s="33">
        <f>Yandex!C20</f>
        <v>25040.265200000002</v>
      </c>
    </row>
    <row r="15" spans="1:3" x14ac:dyDescent="0.2">
      <c r="A15" s="135" t="s">
        <v>27</v>
      </c>
      <c r="B15" s="136"/>
      <c r="C15" s="33">
        <f>Qiwi!C47</f>
        <v>6948.3</v>
      </c>
    </row>
    <row r="16" spans="1:3" x14ac:dyDescent="0.2">
      <c r="A16" s="53" t="s">
        <v>32</v>
      </c>
      <c r="B16" s="54"/>
      <c r="C16" s="33">
        <f>Смс!C53</f>
        <v>0</v>
      </c>
    </row>
    <row r="17" spans="1:3" x14ac:dyDescent="0.2">
      <c r="A17" s="17" t="s">
        <v>21</v>
      </c>
      <c r="B17" s="17"/>
      <c r="C17" s="33">
        <f>СБ!B148</f>
        <v>218156.31</v>
      </c>
    </row>
    <row r="18" spans="1:3" x14ac:dyDescent="0.2">
      <c r="A18" s="21"/>
      <c r="B18" s="21"/>
      <c r="C18" s="34"/>
    </row>
    <row r="19" spans="1:3" x14ac:dyDescent="0.2">
      <c r="A19" s="133" t="s">
        <v>568</v>
      </c>
      <c r="B19" s="134"/>
      <c r="C19" s="124">
        <f>C20</f>
        <v>1262595</v>
      </c>
    </row>
    <row r="20" spans="1:3" ht="45.75" customHeight="1" x14ac:dyDescent="0.2">
      <c r="A20" s="131" t="s">
        <v>569</v>
      </c>
      <c r="B20" s="132"/>
      <c r="C20" s="33">
        <v>1262595</v>
      </c>
    </row>
    <row r="21" spans="1:3" x14ac:dyDescent="0.2">
      <c r="A21" s="21"/>
      <c r="B21" s="21"/>
      <c r="C21" s="34"/>
    </row>
    <row r="22" spans="1:3" x14ac:dyDescent="0.2">
      <c r="A22" s="133" t="s">
        <v>163</v>
      </c>
      <c r="B22" s="139"/>
      <c r="C22" s="35">
        <f>SUM(C23:C32)</f>
        <v>1001870.9199999999</v>
      </c>
    </row>
    <row r="23" spans="1:3" x14ac:dyDescent="0.2">
      <c r="A23" s="18" t="s">
        <v>4</v>
      </c>
      <c r="B23" s="19"/>
      <c r="C23" s="36">
        <f>SUM(Расходы!B11:B15)</f>
        <v>108445.3</v>
      </c>
    </row>
    <row r="24" spans="1:3" x14ac:dyDescent="0.2">
      <c r="A24" s="17" t="s">
        <v>8</v>
      </c>
      <c r="B24" s="20"/>
      <c r="C24" s="37">
        <f>SUM(Расходы!B17:B36)</f>
        <v>109631.5</v>
      </c>
    </row>
    <row r="25" spans="1:3" x14ac:dyDescent="0.2">
      <c r="A25" s="17" t="s">
        <v>9</v>
      </c>
      <c r="B25" s="20"/>
      <c r="C25" s="37">
        <f>SUM(Расходы!B38:B73)</f>
        <v>118180</v>
      </c>
    </row>
    <row r="26" spans="1:3" ht="30" customHeight="1" x14ac:dyDescent="0.2">
      <c r="A26" s="131" t="s">
        <v>254</v>
      </c>
      <c r="B26" s="132"/>
      <c r="C26" s="37">
        <f>SUM(Расходы!B75:B100)</f>
        <v>302175.19</v>
      </c>
    </row>
    <row r="27" spans="1:3" x14ac:dyDescent="0.2">
      <c r="A27" s="17" t="s">
        <v>156</v>
      </c>
      <c r="B27" s="20"/>
      <c r="C27" s="37">
        <f>SUM(Расходы!B102:B105)</f>
        <v>44109</v>
      </c>
    </row>
    <row r="28" spans="1:3" x14ac:dyDescent="0.2">
      <c r="A28" s="131" t="s">
        <v>94</v>
      </c>
      <c r="B28" s="132"/>
      <c r="C28" s="37">
        <f>SUM(Расходы!B107:B108)</f>
        <v>14000</v>
      </c>
    </row>
    <row r="29" spans="1:3" ht="30" customHeight="1" x14ac:dyDescent="0.2">
      <c r="A29" s="131" t="s">
        <v>93</v>
      </c>
      <c r="B29" s="132"/>
      <c r="C29" s="37">
        <f>SUM(Расходы!B110:B111)</f>
        <v>42671</v>
      </c>
    </row>
    <row r="30" spans="1:3" x14ac:dyDescent="0.2">
      <c r="A30" s="91" t="s">
        <v>246</v>
      </c>
      <c r="B30" s="92"/>
      <c r="C30" s="37">
        <f>SUM(Расходы!B113:B115)</f>
        <v>17551</v>
      </c>
    </row>
    <row r="31" spans="1:3" x14ac:dyDescent="0.2">
      <c r="A31" s="111" t="s">
        <v>576</v>
      </c>
      <c r="B31" s="112"/>
      <c r="C31" s="37">
        <f>SUM(Расходы!B117:B118)</f>
        <v>82938</v>
      </c>
    </row>
    <row r="32" spans="1:3" x14ac:dyDescent="0.2">
      <c r="A32" s="17" t="s">
        <v>13</v>
      </c>
      <c r="B32" s="20"/>
      <c r="C32" s="37">
        <f>SUM(Расходы!B120:B129)</f>
        <v>162169.93</v>
      </c>
    </row>
    <row r="33" spans="1:3" x14ac:dyDescent="0.2">
      <c r="C33" s="31"/>
    </row>
    <row r="34" spans="1:3" ht="15" customHeight="1" x14ac:dyDescent="0.2">
      <c r="A34" s="133" t="s">
        <v>164</v>
      </c>
      <c r="B34" s="134"/>
      <c r="C34" s="30">
        <f>C9+C11+C19+-C22</f>
        <v>2000414.4632000001</v>
      </c>
    </row>
    <row r="35" spans="1:3" x14ac:dyDescent="0.2">
      <c r="A35" s="65" t="s">
        <v>66</v>
      </c>
      <c r="B35" s="66"/>
      <c r="C35" s="67">
        <v>1060419</v>
      </c>
    </row>
    <row r="36" spans="1:3" x14ac:dyDescent="0.2">
      <c r="C36" s="64"/>
    </row>
    <row r="38" spans="1:3" x14ac:dyDescent="0.2">
      <c r="C38" s="64"/>
    </row>
    <row r="40" spans="1:3" x14ac:dyDescent="0.2">
      <c r="C40" s="70"/>
    </row>
  </sheetData>
  <sheetProtection formatCells="0" formatColumns="0" formatRows="0" insertColumns="0" insertRows="0" insertHyperlinks="0" deleteColumns="0" deleteRows="0" sort="0" autoFilter="0" pivotTables="0"/>
  <mergeCells count="18">
    <mergeCell ref="B1:C1"/>
    <mergeCell ref="A22:B22"/>
    <mergeCell ref="B4:C4"/>
    <mergeCell ref="B2:C2"/>
    <mergeCell ref="B6:C6"/>
    <mergeCell ref="A13:B13"/>
    <mergeCell ref="A9:B9"/>
    <mergeCell ref="A19:B19"/>
    <mergeCell ref="A20:B20"/>
    <mergeCell ref="A28:B28"/>
    <mergeCell ref="A34:B34"/>
    <mergeCell ref="A11:B11"/>
    <mergeCell ref="A14:B14"/>
    <mergeCell ref="B5:C5"/>
    <mergeCell ref="A15:B15"/>
    <mergeCell ref="A12:B12"/>
    <mergeCell ref="A29:B29"/>
    <mergeCell ref="A26:B26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31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21.5" customWidth="1"/>
    <col min="4" max="256" width="8.83203125" customWidth="1"/>
  </cols>
  <sheetData>
    <row r="1" spans="1:3" ht="19" x14ac:dyDescent="0.25">
      <c r="B1" s="138" t="s">
        <v>16</v>
      </c>
      <c r="C1" s="138"/>
    </row>
    <row r="2" spans="1:3" ht="19" x14ac:dyDescent="0.25">
      <c r="B2" s="138" t="s">
        <v>17</v>
      </c>
      <c r="C2" s="138"/>
    </row>
    <row r="3" spans="1:3" ht="19" x14ac:dyDescent="0.25">
      <c r="B3" s="137"/>
      <c r="C3" s="137"/>
    </row>
    <row r="4" spans="1:3" ht="19" x14ac:dyDescent="0.25">
      <c r="A4" s="1" t="s">
        <v>159</v>
      </c>
      <c r="B4" s="137" t="s">
        <v>12</v>
      </c>
      <c r="C4" s="137"/>
    </row>
    <row r="5" spans="1:3" ht="19" x14ac:dyDescent="0.25">
      <c r="B5" s="137" t="s">
        <v>160</v>
      </c>
      <c r="C5" s="137"/>
    </row>
    <row r="6" spans="1:3" ht="16" x14ac:dyDescent="0.2">
      <c r="B6" s="3"/>
      <c r="C6" s="4"/>
    </row>
    <row r="8" spans="1:3" x14ac:dyDescent="0.2">
      <c r="A8" s="23" t="s">
        <v>5</v>
      </c>
      <c r="B8" s="24" t="s">
        <v>7</v>
      </c>
      <c r="C8" s="25" t="s">
        <v>6</v>
      </c>
    </row>
    <row r="9" spans="1:3" ht="8.25" customHeight="1" x14ac:dyDescent="0.2">
      <c r="A9" s="141"/>
      <c r="B9" s="142"/>
      <c r="C9" s="143"/>
    </row>
    <row r="10" spans="1:3" x14ac:dyDescent="0.2">
      <c r="A10" s="11" t="s">
        <v>4</v>
      </c>
      <c r="B10" s="12"/>
      <c r="C10" s="13"/>
    </row>
    <row r="11" spans="1:3" ht="15" customHeight="1" x14ac:dyDescent="0.2">
      <c r="A11" s="96" t="s">
        <v>239</v>
      </c>
      <c r="B11" s="97">
        <v>74842.8</v>
      </c>
      <c r="C11" s="98" t="s">
        <v>240</v>
      </c>
    </row>
    <row r="12" spans="1:3" ht="15" customHeight="1" x14ac:dyDescent="0.2">
      <c r="A12" s="96" t="s">
        <v>203</v>
      </c>
      <c r="B12" s="97">
        <v>16790</v>
      </c>
      <c r="C12" s="98" t="s">
        <v>238</v>
      </c>
    </row>
    <row r="13" spans="1:3" ht="15" customHeight="1" x14ac:dyDescent="0.2">
      <c r="A13" s="96" t="s">
        <v>234</v>
      </c>
      <c r="B13" s="97">
        <v>4320</v>
      </c>
      <c r="C13" s="98" t="s">
        <v>235</v>
      </c>
    </row>
    <row r="14" spans="1:3" ht="16" x14ac:dyDescent="0.2">
      <c r="A14" s="96" t="s">
        <v>234</v>
      </c>
      <c r="B14" s="97">
        <v>7492.5</v>
      </c>
      <c r="C14" s="98" t="s">
        <v>236</v>
      </c>
    </row>
    <row r="15" spans="1:3" ht="16" x14ac:dyDescent="0.2">
      <c r="A15" s="96" t="s">
        <v>234</v>
      </c>
      <c r="B15" s="97">
        <v>5000</v>
      </c>
      <c r="C15" s="98" t="s">
        <v>237</v>
      </c>
    </row>
    <row r="16" spans="1:3" x14ac:dyDescent="0.2">
      <c r="A16" s="14" t="s">
        <v>8</v>
      </c>
      <c r="B16" s="50"/>
      <c r="C16" s="16"/>
    </row>
    <row r="17" spans="1:3" ht="16" x14ac:dyDescent="0.2">
      <c r="A17" s="93" t="s">
        <v>177</v>
      </c>
      <c r="B17" s="94">
        <v>7528</v>
      </c>
      <c r="C17" s="95" t="s">
        <v>579</v>
      </c>
    </row>
    <row r="18" spans="1:3" ht="16" x14ac:dyDescent="0.2">
      <c r="A18" s="93" t="s">
        <v>182</v>
      </c>
      <c r="B18" s="94">
        <v>10020</v>
      </c>
      <c r="C18" s="95" t="s">
        <v>580</v>
      </c>
    </row>
    <row r="19" spans="1:3" ht="16" x14ac:dyDescent="0.2">
      <c r="A19" s="93" t="s">
        <v>182</v>
      </c>
      <c r="B19" s="94">
        <v>10100</v>
      </c>
      <c r="C19" s="95" t="s">
        <v>215</v>
      </c>
    </row>
    <row r="20" spans="1:3" ht="16" x14ac:dyDescent="0.2">
      <c r="A20" s="93" t="s">
        <v>190</v>
      </c>
      <c r="B20" s="94">
        <v>15401</v>
      </c>
      <c r="C20" s="95" t="s">
        <v>216</v>
      </c>
    </row>
    <row r="21" spans="1:3" ht="15" customHeight="1" x14ac:dyDescent="0.2">
      <c r="A21" s="93" t="s">
        <v>196</v>
      </c>
      <c r="B21" s="94">
        <v>8071</v>
      </c>
      <c r="C21" s="95" t="s">
        <v>581</v>
      </c>
    </row>
    <row r="22" spans="1:3" ht="16" x14ac:dyDescent="0.2">
      <c r="A22" s="93" t="s">
        <v>217</v>
      </c>
      <c r="B22" s="94">
        <v>1640</v>
      </c>
      <c r="C22" s="95" t="s">
        <v>218</v>
      </c>
    </row>
    <row r="23" spans="1:3" ht="16" x14ac:dyDescent="0.2">
      <c r="A23" s="93" t="s">
        <v>201</v>
      </c>
      <c r="B23" s="94">
        <v>1560</v>
      </c>
      <c r="C23" s="95" t="s">
        <v>219</v>
      </c>
    </row>
    <row r="24" spans="1:3" ht="16" x14ac:dyDescent="0.2">
      <c r="A24" s="93" t="s">
        <v>203</v>
      </c>
      <c r="B24" s="94">
        <v>5222.5</v>
      </c>
      <c r="C24" s="95" t="s">
        <v>220</v>
      </c>
    </row>
    <row r="25" spans="1:3" ht="16" x14ac:dyDescent="0.2">
      <c r="A25" s="93" t="s">
        <v>203</v>
      </c>
      <c r="B25" s="94">
        <v>2270</v>
      </c>
      <c r="C25" s="95" t="s">
        <v>221</v>
      </c>
    </row>
    <row r="26" spans="1:3" ht="16" x14ac:dyDescent="0.2">
      <c r="A26" s="93" t="s">
        <v>222</v>
      </c>
      <c r="B26" s="94">
        <v>5591</v>
      </c>
      <c r="C26" s="95" t="s">
        <v>223</v>
      </c>
    </row>
    <row r="27" spans="1:3" ht="16" x14ac:dyDescent="0.2">
      <c r="A27" s="93" t="s">
        <v>222</v>
      </c>
      <c r="B27" s="94">
        <v>3985</v>
      </c>
      <c r="C27" s="95" t="s">
        <v>224</v>
      </c>
    </row>
    <row r="28" spans="1:3" ht="16" x14ac:dyDescent="0.2">
      <c r="A28" s="93" t="s">
        <v>222</v>
      </c>
      <c r="B28" s="94">
        <v>560</v>
      </c>
      <c r="C28" s="95" t="s">
        <v>225</v>
      </c>
    </row>
    <row r="29" spans="1:3" ht="16" x14ac:dyDescent="0.2">
      <c r="A29" s="93" t="s">
        <v>222</v>
      </c>
      <c r="B29" s="94">
        <v>3985</v>
      </c>
      <c r="C29" s="95" t="s">
        <v>226</v>
      </c>
    </row>
    <row r="30" spans="1:3" ht="16" x14ac:dyDescent="0.2">
      <c r="A30" s="93" t="s">
        <v>222</v>
      </c>
      <c r="B30" s="94">
        <v>1120</v>
      </c>
      <c r="C30" s="95" t="s">
        <v>227</v>
      </c>
    </row>
    <row r="31" spans="1:3" ht="16" x14ac:dyDescent="0.2">
      <c r="A31" s="93" t="s">
        <v>222</v>
      </c>
      <c r="B31" s="94">
        <v>6030</v>
      </c>
      <c r="C31" s="95" t="s">
        <v>228</v>
      </c>
    </row>
    <row r="32" spans="1:3" ht="16" x14ac:dyDescent="0.2">
      <c r="A32" s="93" t="s">
        <v>206</v>
      </c>
      <c r="B32" s="94">
        <v>7500</v>
      </c>
      <c r="C32" s="95" t="s">
        <v>229</v>
      </c>
    </row>
    <row r="33" spans="1:3" ht="16" x14ac:dyDescent="0.2">
      <c r="A33" s="93" t="s">
        <v>206</v>
      </c>
      <c r="B33" s="94">
        <v>5600</v>
      </c>
      <c r="C33" s="95" t="s">
        <v>230</v>
      </c>
    </row>
    <row r="34" spans="1:3" ht="16" x14ac:dyDescent="0.2">
      <c r="A34" s="93" t="s">
        <v>206</v>
      </c>
      <c r="B34" s="94">
        <v>2320</v>
      </c>
      <c r="C34" s="95" t="s">
        <v>231</v>
      </c>
    </row>
    <row r="35" spans="1:3" ht="16" x14ac:dyDescent="0.2">
      <c r="A35" s="93" t="s">
        <v>232</v>
      </c>
      <c r="B35" s="94">
        <v>10008</v>
      </c>
      <c r="C35" s="95" t="s">
        <v>582</v>
      </c>
    </row>
    <row r="36" spans="1:3" ht="16" x14ac:dyDescent="0.2">
      <c r="A36" s="93" t="s">
        <v>233</v>
      </c>
      <c r="B36" s="94">
        <v>1120</v>
      </c>
      <c r="C36" s="95" t="s">
        <v>219</v>
      </c>
    </row>
    <row r="37" spans="1:3" x14ac:dyDescent="0.2">
      <c r="A37" s="14" t="s">
        <v>9</v>
      </c>
      <c r="B37" s="15"/>
      <c r="C37" s="16"/>
    </row>
    <row r="38" spans="1:3" ht="16" x14ac:dyDescent="0.2">
      <c r="A38" s="93" t="s">
        <v>166</v>
      </c>
      <c r="B38" s="94">
        <v>3000</v>
      </c>
      <c r="C38" s="95" t="s">
        <v>167</v>
      </c>
    </row>
    <row r="39" spans="1:3" ht="16" x14ac:dyDescent="0.2">
      <c r="A39" s="93" t="s">
        <v>166</v>
      </c>
      <c r="B39" s="94">
        <v>1000</v>
      </c>
      <c r="C39" s="95" t="s">
        <v>168</v>
      </c>
    </row>
    <row r="40" spans="1:3" ht="16" x14ac:dyDescent="0.2">
      <c r="A40" s="93" t="s">
        <v>166</v>
      </c>
      <c r="B40" s="94">
        <v>1500</v>
      </c>
      <c r="C40" s="95" t="s">
        <v>169</v>
      </c>
    </row>
    <row r="41" spans="1:3" ht="16" x14ac:dyDescent="0.2">
      <c r="A41" s="93" t="s">
        <v>166</v>
      </c>
      <c r="B41" s="94">
        <v>1500</v>
      </c>
      <c r="C41" s="95" t="s">
        <v>170</v>
      </c>
    </row>
    <row r="42" spans="1:3" ht="16" x14ac:dyDescent="0.2">
      <c r="A42" s="93" t="s">
        <v>166</v>
      </c>
      <c r="B42" s="94">
        <v>3000</v>
      </c>
      <c r="C42" s="95" t="s">
        <v>171</v>
      </c>
    </row>
    <row r="43" spans="1:3" ht="16" x14ac:dyDescent="0.2">
      <c r="A43" s="93" t="s">
        <v>166</v>
      </c>
      <c r="B43" s="94">
        <v>4000</v>
      </c>
      <c r="C43" s="95" t="s">
        <v>172</v>
      </c>
    </row>
    <row r="44" spans="1:3" ht="16" x14ac:dyDescent="0.2">
      <c r="A44" s="93" t="s">
        <v>166</v>
      </c>
      <c r="B44" s="94">
        <v>4000</v>
      </c>
      <c r="C44" s="95" t="s">
        <v>173</v>
      </c>
    </row>
    <row r="45" spans="1:3" ht="16" x14ac:dyDescent="0.2">
      <c r="A45" s="93" t="s">
        <v>166</v>
      </c>
      <c r="B45" s="94">
        <v>4000</v>
      </c>
      <c r="C45" s="95" t="s">
        <v>174</v>
      </c>
    </row>
    <row r="46" spans="1:3" ht="16" x14ac:dyDescent="0.2">
      <c r="A46" s="93" t="s">
        <v>166</v>
      </c>
      <c r="B46" s="94">
        <v>4000</v>
      </c>
      <c r="C46" s="95" t="s">
        <v>175</v>
      </c>
    </row>
    <row r="47" spans="1:3" ht="16" x14ac:dyDescent="0.2">
      <c r="A47" s="93" t="s">
        <v>166</v>
      </c>
      <c r="B47" s="94">
        <v>4000</v>
      </c>
      <c r="C47" s="95" t="s">
        <v>176</v>
      </c>
    </row>
    <row r="48" spans="1:3" ht="16" x14ac:dyDescent="0.2">
      <c r="A48" s="93" t="s">
        <v>177</v>
      </c>
      <c r="B48" s="94">
        <v>4500</v>
      </c>
      <c r="C48" s="95" t="s">
        <v>178</v>
      </c>
    </row>
    <row r="49" spans="1:3" ht="16" x14ac:dyDescent="0.2">
      <c r="A49" s="93" t="s">
        <v>177</v>
      </c>
      <c r="B49" s="94">
        <v>2300</v>
      </c>
      <c r="C49" s="95" t="s">
        <v>179</v>
      </c>
    </row>
    <row r="50" spans="1:3" ht="16" x14ac:dyDescent="0.2">
      <c r="A50" s="93" t="s">
        <v>177</v>
      </c>
      <c r="B50" s="94">
        <v>2800</v>
      </c>
      <c r="C50" s="95" t="s">
        <v>180</v>
      </c>
    </row>
    <row r="51" spans="1:3" ht="16" x14ac:dyDescent="0.2">
      <c r="A51" s="93" t="s">
        <v>177</v>
      </c>
      <c r="B51" s="94">
        <v>4500</v>
      </c>
      <c r="C51" s="95" t="s">
        <v>181</v>
      </c>
    </row>
    <row r="52" spans="1:3" ht="16" x14ac:dyDescent="0.2">
      <c r="A52" s="93" t="s">
        <v>182</v>
      </c>
      <c r="B52" s="94">
        <v>5000</v>
      </c>
      <c r="C52" s="95" t="s">
        <v>183</v>
      </c>
    </row>
    <row r="53" spans="1:3" ht="16" x14ac:dyDescent="0.2">
      <c r="A53" s="93" t="s">
        <v>184</v>
      </c>
      <c r="B53" s="94">
        <v>2700</v>
      </c>
      <c r="C53" s="95" t="s">
        <v>185</v>
      </c>
    </row>
    <row r="54" spans="1:3" ht="16" x14ac:dyDescent="0.2">
      <c r="A54" s="93" t="s">
        <v>186</v>
      </c>
      <c r="B54" s="94">
        <v>4500</v>
      </c>
      <c r="C54" s="95" t="s">
        <v>187</v>
      </c>
    </row>
    <row r="55" spans="1:3" ht="16" x14ac:dyDescent="0.2">
      <c r="A55" s="93" t="s">
        <v>186</v>
      </c>
      <c r="B55" s="94">
        <v>2800</v>
      </c>
      <c r="C55" s="95" t="s">
        <v>188</v>
      </c>
    </row>
    <row r="56" spans="1:3" ht="16" x14ac:dyDescent="0.2">
      <c r="A56" s="93" t="s">
        <v>186</v>
      </c>
      <c r="B56" s="94">
        <v>1700</v>
      </c>
      <c r="C56" s="95" t="s">
        <v>189</v>
      </c>
    </row>
    <row r="57" spans="1:3" ht="16" x14ac:dyDescent="0.2">
      <c r="A57" s="93" t="s">
        <v>190</v>
      </c>
      <c r="B57" s="94">
        <v>3000</v>
      </c>
      <c r="C57" s="95" t="s">
        <v>191</v>
      </c>
    </row>
    <row r="58" spans="1:3" ht="16" x14ac:dyDescent="0.2">
      <c r="A58" s="93" t="s">
        <v>190</v>
      </c>
      <c r="B58" s="94">
        <v>4800</v>
      </c>
      <c r="C58" s="95" t="s">
        <v>192</v>
      </c>
    </row>
    <row r="59" spans="1:3" ht="16" x14ac:dyDescent="0.2">
      <c r="A59" s="93" t="s">
        <v>190</v>
      </c>
      <c r="B59" s="94">
        <v>4800</v>
      </c>
      <c r="C59" s="95" t="s">
        <v>193</v>
      </c>
    </row>
    <row r="60" spans="1:3" ht="16" x14ac:dyDescent="0.2">
      <c r="A60" s="93" t="s">
        <v>190</v>
      </c>
      <c r="B60" s="94">
        <v>5300</v>
      </c>
      <c r="C60" s="95" t="s">
        <v>194</v>
      </c>
    </row>
    <row r="61" spans="1:3" ht="16" x14ac:dyDescent="0.2">
      <c r="A61" s="93" t="s">
        <v>190</v>
      </c>
      <c r="B61" s="94">
        <v>4800</v>
      </c>
      <c r="C61" s="95" t="s">
        <v>195</v>
      </c>
    </row>
    <row r="62" spans="1:3" ht="16" x14ac:dyDescent="0.2">
      <c r="A62" s="93" t="s">
        <v>196</v>
      </c>
      <c r="B62" s="94">
        <v>2000</v>
      </c>
      <c r="C62" s="95" t="s">
        <v>197</v>
      </c>
    </row>
    <row r="63" spans="1:3" ht="16" x14ac:dyDescent="0.2">
      <c r="A63" s="93" t="s">
        <v>198</v>
      </c>
      <c r="B63" s="94">
        <v>2488</v>
      </c>
      <c r="C63" s="95" t="s">
        <v>199</v>
      </c>
    </row>
    <row r="64" spans="1:3" ht="16" x14ac:dyDescent="0.2">
      <c r="A64" s="93" t="s">
        <v>198</v>
      </c>
      <c r="B64" s="94">
        <v>2500</v>
      </c>
      <c r="C64" s="95" t="s">
        <v>200</v>
      </c>
    </row>
    <row r="65" spans="1:3" ht="16" x14ac:dyDescent="0.2">
      <c r="A65" s="93" t="s">
        <v>201</v>
      </c>
      <c r="B65" s="94">
        <v>1200</v>
      </c>
      <c r="C65" s="95" t="s">
        <v>202</v>
      </c>
    </row>
    <row r="66" spans="1:3" ht="16" x14ac:dyDescent="0.2">
      <c r="A66" s="93" t="s">
        <v>203</v>
      </c>
      <c r="B66" s="94">
        <v>4500</v>
      </c>
      <c r="C66" s="95" t="s">
        <v>204</v>
      </c>
    </row>
    <row r="67" spans="1:3" ht="16" x14ac:dyDescent="0.2">
      <c r="A67" s="93" t="s">
        <v>203</v>
      </c>
      <c r="B67" s="94">
        <v>2450</v>
      </c>
      <c r="C67" s="95" t="s">
        <v>205</v>
      </c>
    </row>
    <row r="68" spans="1:3" ht="16" x14ac:dyDescent="0.2">
      <c r="A68" s="93" t="s">
        <v>206</v>
      </c>
      <c r="B68" s="94">
        <v>1342</v>
      </c>
      <c r="C68" s="95" t="s">
        <v>207</v>
      </c>
    </row>
    <row r="69" spans="1:3" ht="16" x14ac:dyDescent="0.2">
      <c r="A69" s="93" t="s">
        <v>206</v>
      </c>
      <c r="B69" s="94">
        <v>3200</v>
      </c>
      <c r="C69" s="95" t="s">
        <v>208</v>
      </c>
    </row>
    <row r="70" spans="1:3" ht="16" x14ac:dyDescent="0.2">
      <c r="A70" s="93" t="s">
        <v>209</v>
      </c>
      <c r="B70" s="94">
        <v>2000</v>
      </c>
      <c r="C70" s="95" t="s">
        <v>210</v>
      </c>
    </row>
    <row r="71" spans="1:3" ht="16" x14ac:dyDescent="0.2">
      <c r="A71" s="93" t="s">
        <v>211</v>
      </c>
      <c r="B71" s="94">
        <v>6500</v>
      </c>
      <c r="C71" s="95" t="s">
        <v>212</v>
      </c>
    </row>
    <row r="72" spans="1:3" ht="16" x14ac:dyDescent="0.2">
      <c r="A72" s="93" t="s">
        <v>211</v>
      </c>
      <c r="B72" s="94">
        <v>2500</v>
      </c>
      <c r="C72" s="95" t="s">
        <v>213</v>
      </c>
    </row>
    <row r="73" spans="1:3" ht="16" x14ac:dyDescent="0.2">
      <c r="A73" s="93" t="s">
        <v>211</v>
      </c>
      <c r="B73" s="94">
        <v>4000</v>
      </c>
      <c r="C73" s="95" t="s">
        <v>214</v>
      </c>
    </row>
    <row r="74" spans="1:3" x14ac:dyDescent="0.2">
      <c r="A74" s="14" t="s">
        <v>254</v>
      </c>
      <c r="B74" s="15"/>
      <c r="C74" s="16"/>
    </row>
    <row r="75" spans="1:3" ht="16" x14ac:dyDescent="0.2">
      <c r="A75" s="96" t="s">
        <v>190</v>
      </c>
      <c r="B75" s="97">
        <v>4500</v>
      </c>
      <c r="C75" s="98" t="s">
        <v>255</v>
      </c>
    </row>
    <row r="76" spans="1:3" ht="16" x14ac:dyDescent="0.2">
      <c r="A76" s="96" t="s">
        <v>190</v>
      </c>
      <c r="B76" s="97">
        <v>4500</v>
      </c>
      <c r="C76" s="98" t="s">
        <v>256</v>
      </c>
    </row>
    <row r="77" spans="1:3" ht="16" x14ac:dyDescent="0.2">
      <c r="A77" s="96" t="s">
        <v>190</v>
      </c>
      <c r="B77" s="97">
        <v>2000</v>
      </c>
      <c r="C77" s="98" t="s">
        <v>257</v>
      </c>
    </row>
    <row r="78" spans="1:3" ht="16" x14ac:dyDescent="0.2">
      <c r="A78" s="96" t="s">
        <v>196</v>
      </c>
      <c r="B78" s="97">
        <v>4500</v>
      </c>
      <c r="C78" s="98" t="s">
        <v>258</v>
      </c>
    </row>
    <row r="79" spans="1:3" ht="16" x14ac:dyDescent="0.2">
      <c r="A79" s="96" t="s">
        <v>196</v>
      </c>
      <c r="B79" s="97">
        <v>4500</v>
      </c>
      <c r="C79" s="98" t="s">
        <v>259</v>
      </c>
    </row>
    <row r="80" spans="1:3" ht="16" x14ac:dyDescent="0.2">
      <c r="A80" s="96" t="s">
        <v>196</v>
      </c>
      <c r="B80" s="97">
        <v>6000</v>
      </c>
      <c r="C80" s="98" t="s">
        <v>260</v>
      </c>
    </row>
    <row r="81" spans="1:3" ht="16" x14ac:dyDescent="0.2">
      <c r="A81" s="96" t="s">
        <v>196</v>
      </c>
      <c r="B81" s="97">
        <v>2500</v>
      </c>
      <c r="C81" s="98" t="s">
        <v>261</v>
      </c>
    </row>
    <row r="82" spans="1:3" ht="16" x14ac:dyDescent="0.2">
      <c r="A82" s="96" t="s">
        <v>198</v>
      </c>
      <c r="B82" s="97">
        <v>7800</v>
      </c>
      <c r="C82" s="98" t="s">
        <v>262</v>
      </c>
    </row>
    <row r="83" spans="1:3" ht="16" x14ac:dyDescent="0.2">
      <c r="A83" s="96" t="s">
        <v>198</v>
      </c>
      <c r="B83" s="97">
        <v>4500</v>
      </c>
      <c r="C83" s="98" t="s">
        <v>263</v>
      </c>
    </row>
    <row r="84" spans="1:3" ht="16" x14ac:dyDescent="0.2">
      <c r="A84" s="96" t="s">
        <v>198</v>
      </c>
      <c r="B84" s="97">
        <v>4500</v>
      </c>
      <c r="C84" s="98" t="s">
        <v>264</v>
      </c>
    </row>
    <row r="85" spans="1:3" ht="16" x14ac:dyDescent="0.2">
      <c r="A85" s="96" t="s">
        <v>198</v>
      </c>
      <c r="B85" s="97">
        <v>2000</v>
      </c>
      <c r="C85" s="98" t="s">
        <v>265</v>
      </c>
    </row>
    <row r="86" spans="1:3" ht="16" x14ac:dyDescent="0.2">
      <c r="A86" s="96" t="s">
        <v>203</v>
      </c>
      <c r="B86" s="97">
        <v>2500</v>
      </c>
      <c r="C86" s="98" t="s">
        <v>266</v>
      </c>
    </row>
    <row r="87" spans="1:3" ht="16" x14ac:dyDescent="0.2">
      <c r="A87" s="96" t="s">
        <v>222</v>
      </c>
      <c r="B87" s="97">
        <v>9000</v>
      </c>
      <c r="C87" s="98" t="s">
        <v>267</v>
      </c>
    </row>
    <row r="88" spans="1:3" ht="16" x14ac:dyDescent="0.2">
      <c r="A88" s="96" t="s">
        <v>206</v>
      </c>
      <c r="B88" s="97">
        <v>4500</v>
      </c>
      <c r="C88" s="98" t="s">
        <v>268</v>
      </c>
    </row>
    <row r="89" spans="1:3" ht="16" x14ac:dyDescent="0.2">
      <c r="A89" s="96" t="s">
        <v>206</v>
      </c>
      <c r="B89" s="97">
        <v>4500</v>
      </c>
      <c r="C89" s="98" t="s">
        <v>269</v>
      </c>
    </row>
    <row r="90" spans="1:3" ht="16" x14ac:dyDescent="0.2">
      <c r="A90" s="96" t="s">
        <v>206</v>
      </c>
      <c r="B90" s="97">
        <v>6000</v>
      </c>
      <c r="C90" s="98" t="s">
        <v>270</v>
      </c>
    </row>
    <row r="91" spans="1:3" ht="16" x14ac:dyDescent="0.2">
      <c r="A91" s="96" t="s">
        <v>206</v>
      </c>
      <c r="B91" s="97">
        <v>1850.99</v>
      </c>
      <c r="C91" s="98" t="s">
        <v>271</v>
      </c>
    </row>
    <row r="92" spans="1:3" ht="16" x14ac:dyDescent="0.2">
      <c r="A92" s="96" t="s">
        <v>209</v>
      </c>
      <c r="B92" s="97">
        <v>4500</v>
      </c>
      <c r="C92" s="98" t="s">
        <v>272</v>
      </c>
    </row>
    <row r="93" spans="1:3" ht="16" x14ac:dyDescent="0.2">
      <c r="A93" s="96" t="s">
        <v>209</v>
      </c>
      <c r="B93" s="97">
        <v>2500</v>
      </c>
      <c r="C93" s="98" t="s">
        <v>273</v>
      </c>
    </row>
    <row r="94" spans="1:3" ht="16" x14ac:dyDescent="0.2">
      <c r="A94" s="96" t="s">
        <v>211</v>
      </c>
      <c r="B94" s="97">
        <v>11100</v>
      </c>
      <c r="C94" s="98" t="s">
        <v>274</v>
      </c>
    </row>
    <row r="95" spans="1:3" ht="15" customHeight="1" x14ac:dyDescent="0.2">
      <c r="A95" s="96" t="s">
        <v>251</v>
      </c>
      <c r="B95" s="97">
        <v>20511</v>
      </c>
      <c r="C95" s="98" t="s">
        <v>578</v>
      </c>
    </row>
    <row r="96" spans="1:3" ht="16" x14ac:dyDescent="0.2">
      <c r="A96" s="93" t="s">
        <v>239</v>
      </c>
      <c r="B96" s="94">
        <v>54810</v>
      </c>
      <c r="C96" s="95" t="s">
        <v>275</v>
      </c>
    </row>
    <row r="97" spans="1:3" ht="16" x14ac:dyDescent="0.2">
      <c r="A97" s="93" t="s">
        <v>239</v>
      </c>
      <c r="B97" s="94">
        <v>20815.2</v>
      </c>
      <c r="C97" s="95" t="s">
        <v>276</v>
      </c>
    </row>
    <row r="98" spans="1:3" ht="16" x14ac:dyDescent="0.2">
      <c r="A98" s="93" t="s">
        <v>251</v>
      </c>
      <c r="B98" s="94">
        <v>80910</v>
      </c>
      <c r="C98" s="95" t="s">
        <v>277</v>
      </c>
    </row>
    <row r="99" spans="1:3" ht="16" x14ac:dyDescent="0.2">
      <c r="A99" s="93" t="s">
        <v>251</v>
      </c>
      <c r="B99" s="94">
        <v>30876</v>
      </c>
      <c r="C99" s="95" t="s">
        <v>278</v>
      </c>
    </row>
    <row r="100" spans="1:3" ht="16" x14ac:dyDescent="0.2">
      <c r="A100" s="93" t="s">
        <v>242</v>
      </c>
      <c r="B100" s="94">
        <v>502</v>
      </c>
      <c r="C100" s="95" t="s">
        <v>77</v>
      </c>
    </row>
    <row r="101" spans="1:3" x14ac:dyDescent="0.2">
      <c r="A101" s="87" t="s">
        <v>157</v>
      </c>
      <c r="B101" s="88"/>
      <c r="C101" s="89"/>
    </row>
    <row r="102" spans="1:3" s="55" customFormat="1" ht="16" x14ac:dyDescent="0.2">
      <c r="A102" s="96" t="s">
        <v>203</v>
      </c>
      <c r="B102" s="97">
        <v>2500</v>
      </c>
      <c r="C102" s="98" t="s">
        <v>244</v>
      </c>
    </row>
    <row r="103" spans="1:3" s="55" customFormat="1" ht="16" x14ac:dyDescent="0.2">
      <c r="A103" s="96" t="s">
        <v>190</v>
      </c>
      <c r="B103" s="97">
        <v>6150</v>
      </c>
      <c r="C103" s="98" t="s">
        <v>245</v>
      </c>
    </row>
    <row r="104" spans="1:3" s="55" customFormat="1" ht="16" x14ac:dyDescent="0.2">
      <c r="A104" s="68" t="s">
        <v>567</v>
      </c>
      <c r="B104" s="69">
        <v>25665</v>
      </c>
      <c r="C104" s="95" t="s">
        <v>573</v>
      </c>
    </row>
    <row r="105" spans="1:3" s="55" customFormat="1" ht="16" x14ac:dyDescent="0.2">
      <c r="A105" s="68" t="s">
        <v>567</v>
      </c>
      <c r="B105" s="69">
        <v>9794</v>
      </c>
      <c r="C105" s="95" t="s">
        <v>574</v>
      </c>
    </row>
    <row r="106" spans="1:3" s="55" customFormat="1" ht="15" customHeight="1" x14ac:dyDescent="0.2">
      <c r="A106" s="128" t="s">
        <v>94</v>
      </c>
      <c r="B106" s="126"/>
      <c r="C106" s="127"/>
    </row>
    <row r="107" spans="1:3" s="55" customFormat="1" ht="16" x14ac:dyDescent="0.2">
      <c r="A107" s="96" t="s">
        <v>166</v>
      </c>
      <c r="B107" s="97">
        <v>7000</v>
      </c>
      <c r="C107" s="98" t="s">
        <v>241</v>
      </c>
    </row>
    <row r="108" spans="1:3" s="55" customFormat="1" ht="16" x14ac:dyDescent="0.2">
      <c r="A108" s="96" t="s">
        <v>242</v>
      </c>
      <c r="B108" s="97">
        <v>7000</v>
      </c>
      <c r="C108" s="98" t="s">
        <v>243</v>
      </c>
    </row>
    <row r="109" spans="1:3" x14ac:dyDescent="0.2">
      <c r="A109" s="128" t="s">
        <v>93</v>
      </c>
      <c r="B109" s="129"/>
      <c r="C109" s="130"/>
    </row>
    <row r="110" spans="1:3" ht="16" x14ac:dyDescent="0.2">
      <c r="A110" s="60" t="s">
        <v>567</v>
      </c>
      <c r="B110" s="52">
        <v>30885</v>
      </c>
      <c r="C110" s="95" t="s">
        <v>572</v>
      </c>
    </row>
    <row r="111" spans="1:3" ht="16" x14ac:dyDescent="0.2">
      <c r="A111" s="60" t="s">
        <v>567</v>
      </c>
      <c r="B111" s="52">
        <v>11786</v>
      </c>
      <c r="C111" s="95" t="s">
        <v>278</v>
      </c>
    </row>
    <row r="112" spans="1:3" x14ac:dyDescent="0.2">
      <c r="A112" s="128" t="s">
        <v>246</v>
      </c>
      <c r="B112" s="129"/>
      <c r="C112" s="130"/>
    </row>
    <row r="113" spans="1:4" ht="15" customHeight="1" x14ac:dyDescent="0.2">
      <c r="A113" s="96" t="s">
        <v>182</v>
      </c>
      <c r="B113" s="97">
        <v>6200</v>
      </c>
      <c r="C113" s="98" t="s">
        <v>577</v>
      </c>
      <c r="D113" s="59"/>
    </row>
    <row r="114" spans="1:4" ht="15" customHeight="1" x14ac:dyDescent="0.2">
      <c r="A114" s="96" t="s">
        <v>217</v>
      </c>
      <c r="B114" s="97">
        <v>6500</v>
      </c>
      <c r="C114" s="98" t="s">
        <v>247</v>
      </c>
      <c r="D114" s="59"/>
    </row>
    <row r="115" spans="1:4" ht="16" x14ac:dyDescent="0.2">
      <c r="A115" s="96" t="s">
        <v>211</v>
      </c>
      <c r="B115" s="97">
        <v>4851</v>
      </c>
      <c r="C115" s="98" t="s">
        <v>584</v>
      </c>
      <c r="D115" s="59"/>
    </row>
    <row r="116" spans="1:4" x14ac:dyDescent="0.2">
      <c r="A116" s="87" t="s">
        <v>575</v>
      </c>
      <c r="B116" s="88"/>
      <c r="C116" s="89"/>
    </row>
    <row r="117" spans="1:4" s="55" customFormat="1" ht="16" x14ac:dyDescent="0.2">
      <c r="A117" s="68" t="s">
        <v>567</v>
      </c>
      <c r="B117" s="69">
        <v>60030</v>
      </c>
      <c r="C117" s="95" t="s">
        <v>573</v>
      </c>
    </row>
    <row r="118" spans="1:4" s="55" customFormat="1" ht="16" x14ac:dyDescent="0.2">
      <c r="A118" s="68" t="s">
        <v>567</v>
      </c>
      <c r="B118" s="69">
        <v>22908</v>
      </c>
      <c r="C118" s="95" t="s">
        <v>574</v>
      </c>
    </row>
    <row r="119" spans="1:4" x14ac:dyDescent="0.2">
      <c r="A119" s="14" t="s">
        <v>13</v>
      </c>
      <c r="B119" s="15"/>
      <c r="C119" s="16"/>
      <c r="D119" s="59"/>
    </row>
    <row r="120" spans="1:4" ht="16" x14ac:dyDescent="0.2">
      <c r="A120" s="96" t="s">
        <v>177</v>
      </c>
      <c r="B120" s="97">
        <v>400</v>
      </c>
      <c r="C120" s="98" t="s">
        <v>155</v>
      </c>
    </row>
    <row r="121" spans="1:4" ht="16" x14ac:dyDescent="0.2">
      <c r="A121" s="96" t="s">
        <v>196</v>
      </c>
      <c r="B121" s="97">
        <v>482.3</v>
      </c>
      <c r="C121" s="98" t="s">
        <v>248</v>
      </c>
    </row>
    <row r="122" spans="1:4" ht="16" x14ac:dyDescent="0.2">
      <c r="A122" s="96" t="s">
        <v>201</v>
      </c>
      <c r="B122" s="97">
        <v>486.35</v>
      </c>
      <c r="C122" s="98" t="s">
        <v>249</v>
      </c>
    </row>
    <row r="123" spans="1:4" ht="16" x14ac:dyDescent="0.2">
      <c r="A123" s="96" t="s">
        <v>206</v>
      </c>
      <c r="B123" s="97">
        <v>40000</v>
      </c>
      <c r="C123" s="98" t="s">
        <v>250</v>
      </c>
    </row>
    <row r="124" spans="1:4" ht="16" x14ac:dyDescent="0.2">
      <c r="A124" s="96" t="s">
        <v>232</v>
      </c>
      <c r="B124" s="97">
        <v>122</v>
      </c>
      <c r="C124" s="98" t="s">
        <v>158</v>
      </c>
    </row>
    <row r="125" spans="1:4" ht="16" x14ac:dyDescent="0.2">
      <c r="A125" s="96" t="s">
        <v>251</v>
      </c>
      <c r="B125" s="97">
        <v>60000</v>
      </c>
      <c r="C125" s="98" t="s">
        <v>252</v>
      </c>
    </row>
    <row r="126" spans="1:4" ht="16" x14ac:dyDescent="0.2">
      <c r="A126" s="96" t="s">
        <v>251</v>
      </c>
      <c r="B126" s="97">
        <v>1650</v>
      </c>
      <c r="C126" s="98" t="s">
        <v>253</v>
      </c>
    </row>
    <row r="127" spans="1:4" ht="16" x14ac:dyDescent="0.2">
      <c r="A127" s="74" t="s">
        <v>567</v>
      </c>
      <c r="B127" s="90">
        <v>48000</v>
      </c>
      <c r="C127" s="42" t="s">
        <v>570</v>
      </c>
      <c r="D127" s="59"/>
    </row>
    <row r="128" spans="1:4" ht="16" x14ac:dyDescent="0.2">
      <c r="A128" s="68" t="s">
        <v>567</v>
      </c>
      <c r="B128" s="69">
        <v>1826</v>
      </c>
      <c r="C128" s="42" t="s">
        <v>571</v>
      </c>
    </row>
    <row r="129" spans="1:3" x14ac:dyDescent="0.2">
      <c r="A129" s="125" t="s">
        <v>567</v>
      </c>
      <c r="B129" s="5">
        <v>9203.2800000000007</v>
      </c>
      <c r="C129" s="40" t="s">
        <v>77</v>
      </c>
    </row>
    <row r="130" spans="1:3" x14ac:dyDescent="0.2">
      <c r="A130" s="8" t="s">
        <v>2</v>
      </c>
      <c r="B130" s="9">
        <f>SUM(B11:B129)</f>
        <v>1001870.92</v>
      </c>
      <c r="C130" s="10"/>
    </row>
    <row r="131" spans="1:3" x14ac:dyDescent="0.2">
      <c r="A131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57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46" t="s">
        <v>16</v>
      </c>
      <c r="D1" s="146"/>
      <c r="E1" s="146"/>
    </row>
    <row r="2" spans="1:5" ht="19" x14ac:dyDescent="0.25">
      <c r="C2" s="146" t="s">
        <v>17</v>
      </c>
      <c r="D2" s="146"/>
      <c r="E2" s="146"/>
    </row>
    <row r="3" spans="1:5" ht="18" customHeight="1" x14ac:dyDescent="0.25">
      <c r="C3" s="57"/>
      <c r="D3" s="6"/>
    </row>
    <row r="4" spans="1:5" ht="19" x14ac:dyDescent="0.2">
      <c r="C4" s="147" t="s">
        <v>10</v>
      </c>
      <c r="D4" s="147"/>
      <c r="E4" s="147"/>
    </row>
    <row r="5" spans="1:5" ht="19" x14ac:dyDescent="0.2">
      <c r="C5" s="147" t="s">
        <v>34</v>
      </c>
      <c r="D5" s="147"/>
      <c r="E5" s="147"/>
    </row>
    <row r="6" spans="1:5" ht="19" x14ac:dyDescent="0.25">
      <c r="C6" s="148" t="s">
        <v>160</v>
      </c>
      <c r="D6" s="148"/>
      <c r="E6" s="148"/>
    </row>
    <row r="9" spans="1:5" ht="30" customHeight="1" x14ac:dyDescent="0.2">
      <c r="A9" s="45" t="s">
        <v>14</v>
      </c>
      <c r="B9" s="46" t="s">
        <v>20</v>
      </c>
      <c r="C9" s="47" t="s">
        <v>69</v>
      </c>
      <c r="D9" s="50" t="s">
        <v>1</v>
      </c>
      <c r="E9" s="27" t="s">
        <v>6</v>
      </c>
    </row>
    <row r="10" spans="1:5" x14ac:dyDescent="0.2">
      <c r="A10" s="99" t="s">
        <v>279</v>
      </c>
      <c r="B10" s="78" t="s">
        <v>166</v>
      </c>
      <c r="C10" s="76">
        <v>500</v>
      </c>
      <c r="D10" s="76" t="s">
        <v>280</v>
      </c>
      <c r="E10" s="100" t="s">
        <v>40</v>
      </c>
    </row>
    <row r="11" spans="1:5" x14ac:dyDescent="0.2">
      <c r="A11" s="99" t="s">
        <v>279</v>
      </c>
      <c r="B11" s="76" t="s">
        <v>166</v>
      </c>
      <c r="C11" s="76">
        <v>500</v>
      </c>
      <c r="D11" s="76" t="s">
        <v>281</v>
      </c>
      <c r="E11" s="100" t="s">
        <v>40</v>
      </c>
    </row>
    <row r="12" spans="1:5" x14ac:dyDescent="0.2">
      <c r="A12" s="99" t="s">
        <v>279</v>
      </c>
      <c r="B12" s="76" t="s">
        <v>166</v>
      </c>
      <c r="C12" s="76">
        <v>500</v>
      </c>
      <c r="D12" s="76" t="s">
        <v>281</v>
      </c>
      <c r="E12" s="100" t="s">
        <v>40</v>
      </c>
    </row>
    <row r="13" spans="1:5" x14ac:dyDescent="0.2">
      <c r="A13" s="99" t="s">
        <v>279</v>
      </c>
      <c r="B13" s="76" t="s">
        <v>166</v>
      </c>
      <c r="C13" s="76">
        <v>1000</v>
      </c>
      <c r="D13" s="76" t="s">
        <v>282</v>
      </c>
      <c r="E13" s="100" t="s">
        <v>40</v>
      </c>
    </row>
    <row r="14" spans="1:5" x14ac:dyDescent="0.2">
      <c r="A14" s="99" t="s">
        <v>279</v>
      </c>
      <c r="B14" s="76" t="s">
        <v>166</v>
      </c>
      <c r="C14" s="76">
        <v>150</v>
      </c>
      <c r="D14" s="76" t="s">
        <v>283</v>
      </c>
      <c r="E14" s="100" t="s">
        <v>40</v>
      </c>
    </row>
    <row r="15" spans="1:5" x14ac:dyDescent="0.2">
      <c r="A15" s="99" t="s">
        <v>279</v>
      </c>
      <c r="B15" s="76" t="s">
        <v>166</v>
      </c>
      <c r="C15" s="76">
        <v>500</v>
      </c>
      <c r="D15" s="76" t="s">
        <v>284</v>
      </c>
      <c r="E15" s="100" t="s">
        <v>40</v>
      </c>
    </row>
    <row r="16" spans="1:5" x14ac:dyDescent="0.2">
      <c r="A16" s="99" t="s">
        <v>279</v>
      </c>
      <c r="B16" s="76" t="s">
        <v>166</v>
      </c>
      <c r="C16" s="76">
        <v>520</v>
      </c>
      <c r="D16" s="76" t="s">
        <v>284</v>
      </c>
      <c r="E16" s="100" t="s">
        <v>40</v>
      </c>
    </row>
    <row r="17" spans="1:5" x14ac:dyDescent="0.2">
      <c r="A17" s="81" t="s">
        <v>285</v>
      </c>
      <c r="B17" s="76" t="s">
        <v>166</v>
      </c>
      <c r="C17" s="76">
        <v>100</v>
      </c>
      <c r="D17" s="76" t="s">
        <v>56</v>
      </c>
      <c r="E17" s="100" t="s">
        <v>40</v>
      </c>
    </row>
    <row r="18" spans="1:5" x14ac:dyDescent="0.2">
      <c r="A18" s="81" t="s">
        <v>285</v>
      </c>
      <c r="B18" s="76" t="s">
        <v>166</v>
      </c>
      <c r="C18" s="76">
        <v>500</v>
      </c>
      <c r="D18" s="76" t="s">
        <v>144</v>
      </c>
      <c r="E18" s="100" t="s">
        <v>40</v>
      </c>
    </row>
    <row r="19" spans="1:5" x14ac:dyDescent="0.2">
      <c r="A19" s="81" t="s">
        <v>285</v>
      </c>
      <c r="B19" s="76" t="s">
        <v>166</v>
      </c>
      <c r="C19" s="76">
        <v>500</v>
      </c>
      <c r="D19" s="76" t="s">
        <v>41</v>
      </c>
      <c r="E19" s="100" t="s">
        <v>40</v>
      </c>
    </row>
    <row r="20" spans="1:5" x14ac:dyDescent="0.2">
      <c r="A20" s="81" t="s">
        <v>285</v>
      </c>
      <c r="B20" s="76" t="s">
        <v>166</v>
      </c>
      <c r="C20" s="76">
        <v>1000</v>
      </c>
      <c r="D20" s="76" t="s">
        <v>136</v>
      </c>
      <c r="E20" s="100" t="s">
        <v>40</v>
      </c>
    </row>
    <row r="21" spans="1:5" x14ac:dyDescent="0.2">
      <c r="A21" s="81" t="s">
        <v>285</v>
      </c>
      <c r="B21" s="76" t="s">
        <v>166</v>
      </c>
      <c r="C21" s="76">
        <v>500</v>
      </c>
      <c r="D21" s="76" t="s">
        <v>84</v>
      </c>
      <c r="E21" s="100" t="s">
        <v>40</v>
      </c>
    </row>
    <row r="22" spans="1:5" x14ac:dyDescent="0.2">
      <c r="A22" s="81" t="s">
        <v>285</v>
      </c>
      <c r="B22" s="76" t="s">
        <v>166</v>
      </c>
      <c r="C22" s="76">
        <v>500</v>
      </c>
      <c r="D22" s="76" t="s">
        <v>41</v>
      </c>
      <c r="E22" s="100" t="s">
        <v>40</v>
      </c>
    </row>
    <row r="23" spans="1:5" x14ac:dyDescent="0.2">
      <c r="A23" s="76" t="s">
        <v>286</v>
      </c>
      <c r="B23" s="76" t="s">
        <v>166</v>
      </c>
      <c r="C23" s="101">
        <v>500</v>
      </c>
      <c r="D23" s="76" t="s">
        <v>137</v>
      </c>
      <c r="E23" s="77" t="s">
        <v>287</v>
      </c>
    </row>
    <row r="24" spans="1:5" x14ac:dyDescent="0.2">
      <c r="A24" s="76" t="s">
        <v>286</v>
      </c>
      <c r="B24" s="76" t="s">
        <v>166</v>
      </c>
      <c r="C24" s="101">
        <v>5000</v>
      </c>
      <c r="D24" s="76" t="s">
        <v>42</v>
      </c>
      <c r="E24" s="77" t="s">
        <v>40</v>
      </c>
    </row>
    <row r="25" spans="1:5" x14ac:dyDescent="0.2">
      <c r="A25" s="76" t="s">
        <v>286</v>
      </c>
      <c r="B25" s="76" t="s">
        <v>166</v>
      </c>
      <c r="C25" s="101">
        <v>400</v>
      </c>
      <c r="D25" s="76" t="s">
        <v>288</v>
      </c>
      <c r="E25" s="77" t="s">
        <v>40</v>
      </c>
    </row>
    <row r="26" spans="1:5" x14ac:dyDescent="0.2">
      <c r="A26" s="76" t="s">
        <v>286</v>
      </c>
      <c r="B26" s="76" t="s">
        <v>166</v>
      </c>
      <c r="C26" s="101">
        <v>500</v>
      </c>
      <c r="D26" s="76" t="s">
        <v>43</v>
      </c>
      <c r="E26" s="77" t="s">
        <v>287</v>
      </c>
    </row>
    <row r="27" spans="1:5" x14ac:dyDescent="0.2">
      <c r="A27" s="76" t="s">
        <v>286</v>
      </c>
      <c r="B27" s="76" t="s">
        <v>166</v>
      </c>
      <c r="C27" s="101">
        <v>500</v>
      </c>
      <c r="D27" s="76" t="s">
        <v>43</v>
      </c>
      <c r="E27" s="77" t="s">
        <v>289</v>
      </c>
    </row>
    <row r="28" spans="1:5" x14ac:dyDescent="0.2">
      <c r="A28" s="76" t="s">
        <v>286</v>
      </c>
      <c r="B28" s="76" t="s">
        <v>166</v>
      </c>
      <c r="C28" s="101">
        <v>300</v>
      </c>
      <c r="D28" s="76" t="s">
        <v>87</v>
      </c>
      <c r="E28" s="77" t="s">
        <v>40</v>
      </c>
    </row>
    <row r="29" spans="1:5" x14ac:dyDescent="0.2">
      <c r="A29" s="76" t="s">
        <v>286</v>
      </c>
      <c r="B29" s="76" t="s">
        <v>166</v>
      </c>
      <c r="C29" s="101">
        <v>500</v>
      </c>
      <c r="D29" s="76" t="s">
        <v>43</v>
      </c>
      <c r="E29" s="77" t="s">
        <v>40</v>
      </c>
    </row>
    <row r="30" spans="1:5" x14ac:dyDescent="0.2">
      <c r="A30" s="76" t="s">
        <v>166</v>
      </c>
      <c r="B30" s="76" t="s">
        <v>166</v>
      </c>
      <c r="C30" s="101">
        <v>200</v>
      </c>
      <c r="D30" s="76" t="s">
        <v>78</v>
      </c>
      <c r="E30" s="77" t="s">
        <v>40</v>
      </c>
    </row>
    <row r="31" spans="1:5" x14ac:dyDescent="0.2">
      <c r="A31" s="76" t="s">
        <v>166</v>
      </c>
      <c r="B31" s="76" t="s">
        <v>166</v>
      </c>
      <c r="C31" s="101">
        <v>200</v>
      </c>
      <c r="D31" s="76" t="s">
        <v>111</v>
      </c>
      <c r="E31" s="77" t="s">
        <v>40</v>
      </c>
    </row>
    <row r="32" spans="1:5" x14ac:dyDescent="0.2">
      <c r="A32" s="76" t="s">
        <v>166</v>
      </c>
      <c r="B32" s="76" t="s">
        <v>166</v>
      </c>
      <c r="C32" s="101">
        <v>100</v>
      </c>
      <c r="D32" s="76" t="s">
        <v>139</v>
      </c>
      <c r="E32" s="77" t="s">
        <v>40</v>
      </c>
    </row>
    <row r="33" spans="1:5" x14ac:dyDescent="0.2">
      <c r="A33" s="76" t="s">
        <v>290</v>
      </c>
      <c r="B33" s="76" t="s">
        <v>290</v>
      </c>
      <c r="C33" s="101">
        <v>300</v>
      </c>
      <c r="D33" s="76" t="s">
        <v>291</v>
      </c>
      <c r="E33" s="77" t="s">
        <v>40</v>
      </c>
    </row>
    <row r="34" spans="1:5" x14ac:dyDescent="0.2">
      <c r="A34" s="76" t="s">
        <v>290</v>
      </c>
      <c r="B34" s="76" t="s">
        <v>290</v>
      </c>
      <c r="C34" s="101">
        <v>5000</v>
      </c>
      <c r="D34" s="76" t="s">
        <v>292</v>
      </c>
      <c r="E34" s="77" t="s">
        <v>40</v>
      </c>
    </row>
    <row r="35" spans="1:5" x14ac:dyDescent="0.2">
      <c r="A35" s="76" t="s">
        <v>290</v>
      </c>
      <c r="B35" s="76" t="s">
        <v>290</v>
      </c>
      <c r="C35" s="101">
        <v>3000</v>
      </c>
      <c r="D35" s="76" t="s">
        <v>79</v>
      </c>
      <c r="E35" s="77" t="s">
        <v>40</v>
      </c>
    </row>
    <row r="36" spans="1:5" x14ac:dyDescent="0.2">
      <c r="A36" s="76" t="s">
        <v>290</v>
      </c>
      <c r="B36" s="76" t="s">
        <v>290</v>
      </c>
      <c r="C36" s="101">
        <v>1000</v>
      </c>
      <c r="D36" s="76" t="s">
        <v>137</v>
      </c>
      <c r="E36" s="77" t="s">
        <v>287</v>
      </c>
    </row>
    <row r="37" spans="1:5" x14ac:dyDescent="0.2">
      <c r="A37" s="76" t="s">
        <v>290</v>
      </c>
      <c r="B37" s="76" t="s">
        <v>290</v>
      </c>
      <c r="C37" s="101">
        <v>100</v>
      </c>
      <c r="D37" s="76" t="s">
        <v>112</v>
      </c>
      <c r="E37" s="77" t="s">
        <v>40</v>
      </c>
    </row>
    <row r="38" spans="1:5" x14ac:dyDescent="0.2">
      <c r="A38" s="76" t="s">
        <v>290</v>
      </c>
      <c r="B38" s="76" t="s">
        <v>290</v>
      </c>
      <c r="C38" s="101">
        <v>90</v>
      </c>
      <c r="D38" s="76" t="s">
        <v>141</v>
      </c>
      <c r="E38" s="77" t="s">
        <v>40</v>
      </c>
    </row>
    <row r="39" spans="1:5" x14ac:dyDescent="0.2">
      <c r="A39" s="76" t="s">
        <v>290</v>
      </c>
      <c r="B39" s="76" t="s">
        <v>290</v>
      </c>
      <c r="C39" s="101">
        <v>500</v>
      </c>
      <c r="D39" s="76" t="s">
        <v>133</v>
      </c>
      <c r="E39" s="77" t="s">
        <v>40</v>
      </c>
    </row>
    <row r="40" spans="1:5" x14ac:dyDescent="0.2">
      <c r="A40" s="76" t="s">
        <v>290</v>
      </c>
      <c r="B40" s="76" t="s">
        <v>290</v>
      </c>
      <c r="C40" s="101">
        <v>5000</v>
      </c>
      <c r="D40" s="76" t="s">
        <v>293</v>
      </c>
      <c r="E40" s="77" t="s">
        <v>40</v>
      </c>
    </row>
    <row r="41" spans="1:5" x14ac:dyDescent="0.2">
      <c r="A41" s="76" t="s">
        <v>177</v>
      </c>
      <c r="B41" s="76" t="s">
        <v>177</v>
      </c>
      <c r="C41" s="101">
        <v>5451</v>
      </c>
      <c r="D41" s="76" t="s">
        <v>294</v>
      </c>
      <c r="E41" s="77" t="s">
        <v>287</v>
      </c>
    </row>
    <row r="42" spans="1:5" x14ac:dyDescent="0.2">
      <c r="A42" s="76" t="s">
        <v>177</v>
      </c>
      <c r="B42" s="76" t="s">
        <v>177</v>
      </c>
      <c r="C42" s="101">
        <v>3491</v>
      </c>
      <c r="D42" s="76" t="s">
        <v>294</v>
      </c>
      <c r="E42" s="77" t="s">
        <v>289</v>
      </c>
    </row>
    <row r="43" spans="1:5" x14ac:dyDescent="0.2">
      <c r="A43" s="76" t="s">
        <v>177</v>
      </c>
      <c r="B43" s="76" t="s">
        <v>177</v>
      </c>
      <c r="C43" s="101">
        <v>500</v>
      </c>
      <c r="D43" s="76" t="s">
        <v>295</v>
      </c>
      <c r="E43" s="77" t="s">
        <v>40</v>
      </c>
    </row>
    <row r="44" spans="1:5" x14ac:dyDescent="0.2">
      <c r="A44" s="76" t="s">
        <v>177</v>
      </c>
      <c r="B44" s="76" t="s">
        <v>177</v>
      </c>
      <c r="C44" s="101">
        <v>500</v>
      </c>
      <c r="D44" s="76" t="s">
        <v>49</v>
      </c>
      <c r="E44" s="77" t="s">
        <v>40</v>
      </c>
    </row>
    <row r="45" spans="1:5" x14ac:dyDescent="0.2">
      <c r="A45" s="76" t="s">
        <v>177</v>
      </c>
      <c r="B45" s="76" t="s">
        <v>177</v>
      </c>
      <c r="C45" s="101">
        <v>500</v>
      </c>
      <c r="D45" s="76" t="s">
        <v>109</v>
      </c>
      <c r="E45" s="77" t="s">
        <v>40</v>
      </c>
    </row>
    <row r="46" spans="1:5" x14ac:dyDescent="0.2">
      <c r="A46" s="76" t="s">
        <v>177</v>
      </c>
      <c r="B46" s="76" t="s">
        <v>177</v>
      </c>
      <c r="C46" s="101">
        <v>20000</v>
      </c>
      <c r="D46" s="76" t="s">
        <v>119</v>
      </c>
      <c r="E46" s="77" t="s">
        <v>40</v>
      </c>
    </row>
    <row r="47" spans="1:5" x14ac:dyDescent="0.2">
      <c r="A47" s="76" t="s">
        <v>177</v>
      </c>
      <c r="B47" s="76" t="s">
        <v>177</v>
      </c>
      <c r="C47" s="101">
        <v>500</v>
      </c>
      <c r="D47" s="76" t="s">
        <v>95</v>
      </c>
      <c r="E47" s="77" t="s">
        <v>40</v>
      </c>
    </row>
    <row r="48" spans="1:5" x14ac:dyDescent="0.2">
      <c r="A48" s="76" t="s">
        <v>177</v>
      </c>
      <c r="B48" s="76" t="s">
        <v>177</v>
      </c>
      <c r="C48" s="101">
        <v>500</v>
      </c>
      <c r="D48" s="76" t="s">
        <v>123</v>
      </c>
      <c r="E48" s="77" t="s">
        <v>40</v>
      </c>
    </row>
    <row r="49" spans="1:5" x14ac:dyDescent="0.2">
      <c r="A49" s="76" t="s">
        <v>239</v>
      </c>
      <c r="B49" s="76" t="s">
        <v>239</v>
      </c>
      <c r="C49" s="101">
        <v>1000</v>
      </c>
      <c r="D49" s="76" t="s">
        <v>296</v>
      </c>
      <c r="E49" s="77" t="s">
        <v>40</v>
      </c>
    </row>
    <row r="50" spans="1:5" x14ac:dyDescent="0.2">
      <c r="A50" s="76" t="s">
        <v>239</v>
      </c>
      <c r="B50" s="76" t="s">
        <v>239</v>
      </c>
      <c r="C50" s="101">
        <v>1500</v>
      </c>
      <c r="D50" s="76" t="s">
        <v>297</v>
      </c>
      <c r="E50" s="77" t="s">
        <v>40</v>
      </c>
    </row>
    <row r="51" spans="1:5" x14ac:dyDescent="0.2">
      <c r="A51" s="76" t="s">
        <v>239</v>
      </c>
      <c r="B51" s="76" t="s">
        <v>239</v>
      </c>
      <c r="C51" s="101">
        <v>500</v>
      </c>
      <c r="D51" s="76" t="s">
        <v>122</v>
      </c>
      <c r="E51" s="77" t="s">
        <v>40</v>
      </c>
    </row>
    <row r="52" spans="1:5" x14ac:dyDescent="0.2">
      <c r="A52" s="76" t="s">
        <v>239</v>
      </c>
      <c r="B52" s="76" t="s">
        <v>239</v>
      </c>
      <c r="C52" s="101">
        <v>200</v>
      </c>
      <c r="D52" s="76" t="s">
        <v>116</v>
      </c>
      <c r="E52" s="77" t="s">
        <v>40</v>
      </c>
    </row>
    <row r="53" spans="1:5" x14ac:dyDescent="0.2">
      <c r="A53" s="76" t="s">
        <v>239</v>
      </c>
      <c r="B53" s="76" t="s">
        <v>239</v>
      </c>
      <c r="C53" s="101">
        <v>300</v>
      </c>
      <c r="D53" s="76" t="s">
        <v>125</v>
      </c>
      <c r="E53" s="77" t="s">
        <v>40</v>
      </c>
    </row>
    <row r="54" spans="1:5" x14ac:dyDescent="0.2">
      <c r="A54" s="76" t="s">
        <v>182</v>
      </c>
      <c r="B54" s="76" t="s">
        <v>298</v>
      </c>
      <c r="C54" s="101">
        <v>300</v>
      </c>
      <c r="D54" s="76" t="s">
        <v>138</v>
      </c>
      <c r="E54" s="77" t="s">
        <v>40</v>
      </c>
    </row>
    <row r="55" spans="1:5" x14ac:dyDescent="0.2">
      <c r="A55" s="76" t="s">
        <v>182</v>
      </c>
      <c r="B55" s="76" t="s">
        <v>298</v>
      </c>
      <c r="C55" s="101">
        <v>500</v>
      </c>
      <c r="D55" s="76" t="s">
        <v>299</v>
      </c>
      <c r="E55" s="77" t="s">
        <v>40</v>
      </c>
    </row>
    <row r="56" spans="1:5" x14ac:dyDescent="0.2">
      <c r="A56" s="76" t="s">
        <v>182</v>
      </c>
      <c r="B56" s="76" t="s">
        <v>298</v>
      </c>
      <c r="C56" s="101">
        <v>54</v>
      </c>
      <c r="D56" s="76" t="s">
        <v>141</v>
      </c>
      <c r="E56" s="77" t="s">
        <v>40</v>
      </c>
    </row>
    <row r="57" spans="1:5" x14ac:dyDescent="0.2">
      <c r="A57" s="76" t="s">
        <v>182</v>
      </c>
      <c r="B57" s="76" t="s">
        <v>298</v>
      </c>
      <c r="C57" s="101">
        <v>500</v>
      </c>
      <c r="D57" s="76" t="s">
        <v>80</v>
      </c>
      <c r="E57" s="77" t="s">
        <v>40</v>
      </c>
    </row>
    <row r="58" spans="1:5" x14ac:dyDescent="0.2">
      <c r="A58" s="76" t="s">
        <v>182</v>
      </c>
      <c r="B58" s="76" t="s">
        <v>298</v>
      </c>
      <c r="C58" s="101">
        <v>150</v>
      </c>
      <c r="D58" s="76" t="s">
        <v>113</v>
      </c>
      <c r="E58" s="77" t="s">
        <v>40</v>
      </c>
    </row>
    <row r="59" spans="1:5" x14ac:dyDescent="0.2">
      <c r="A59" s="76" t="s">
        <v>300</v>
      </c>
      <c r="B59" s="76" t="s">
        <v>298</v>
      </c>
      <c r="C59" s="101">
        <v>500</v>
      </c>
      <c r="D59" s="76" t="s">
        <v>301</v>
      </c>
      <c r="E59" s="77" t="s">
        <v>40</v>
      </c>
    </row>
    <row r="60" spans="1:5" x14ac:dyDescent="0.2">
      <c r="A60" s="76" t="s">
        <v>300</v>
      </c>
      <c r="B60" s="76" t="s">
        <v>298</v>
      </c>
      <c r="C60" s="101">
        <v>300</v>
      </c>
      <c r="D60" s="76" t="s">
        <v>73</v>
      </c>
      <c r="E60" s="77" t="s">
        <v>40</v>
      </c>
    </row>
    <row r="61" spans="1:5" x14ac:dyDescent="0.2">
      <c r="A61" s="76" t="s">
        <v>300</v>
      </c>
      <c r="B61" s="76" t="s">
        <v>298</v>
      </c>
      <c r="C61" s="101">
        <v>100</v>
      </c>
      <c r="D61" s="76" t="s">
        <v>126</v>
      </c>
      <c r="E61" s="77" t="s">
        <v>40</v>
      </c>
    </row>
    <row r="62" spans="1:5" x14ac:dyDescent="0.2">
      <c r="A62" s="76" t="s">
        <v>300</v>
      </c>
      <c r="B62" s="76" t="s">
        <v>298</v>
      </c>
      <c r="C62" s="101">
        <v>1500</v>
      </c>
      <c r="D62" s="76" t="s">
        <v>302</v>
      </c>
      <c r="E62" s="77" t="s">
        <v>40</v>
      </c>
    </row>
    <row r="63" spans="1:5" x14ac:dyDescent="0.2">
      <c r="A63" s="76" t="s">
        <v>300</v>
      </c>
      <c r="B63" s="76" t="s">
        <v>298</v>
      </c>
      <c r="C63" s="101">
        <v>2000</v>
      </c>
      <c r="D63" s="76" t="s">
        <v>142</v>
      </c>
      <c r="E63" s="77" t="s">
        <v>40</v>
      </c>
    </row>
    <row r="64" spans="1:5" x14ac:dyDescent="0.2">
      <c r="A64" s="76" t="s">
        <v>300</v>
      </c>
      <c r="B64" s="76" t="s">
        <v>298</v>
      </c>
      <c r="C64" s="101">
        <v>1500</v>
      </c>
      <c r="D64" s="76" t="s">
        <v>130</v>
      </c>
      <c r="E64" s="77" t="s">
        <v>40</v>
      </c>
    </row>
    <row r="65" spans="1:5" x14ac:dyDescent="0.2">
      <c r="A65" s="76" t="s">
        <v>300</v>
      </c>
      <c r="B65" s="76" t="s">
        <v>298</v>
      </c>
      <c r="C65" s="101">
        <v>300</v>
      </c>
      <c r="D65" s="76" t="s">
        <v>44</v>
      </c>
      <c r="E65" s="77" t="s">
        <v>40</v>
      </c>
    </row>
    <row r="66" spans="1:5" x14ac:dyDescent="0.2">
      <c r="A66" s="76" t="s">
        <v>300</v>
      </c>
      <c r="B66" s="76" t="s">
        <v>298</v>
      </c>
      <c r="C66" s="101">
        <v>50</v>
      </c>
      <c r="D66" s="76" t="s">
        <v>127</v>
      </c>
      <c r="E66" s="77" t="s">
        <v>40</v>
      </c>
    </row>
    <row r="67" spans="1:5" x14ac:dyDescent="0.2">
      <c r="A67" s="76" t="s">
        <v>298</v>
      </c>
      <c r="B67" s="76" t="s">
        <v>298</v>
      </c>
      <c r="C67" s="101">
        <v>200</v>
      </c>
      <c r="D67" s="76" t="s">
        <v>303</v>
      </c>
      <c r="E67" s="77" t="s">
        <v>40</v>
      </c>
    </row>
    <row r="68" spans="1:5" x14ac:dyDescent="0.2">
      <c r="A68" s="76" t="s">
        <v>298</v>
      </c>
      <c r="B68" s="76" t="s">
        <v>298</v>
      </c>
      <c r="C68" s="101">
        <v>100</v>
      </c>
      <c r="D68" s="76" t="s">
        <v>57</v>
      </c>
      <c r="E68" s="77" t="s">
        <v>40</v>
      </c>
    </row>
    <row r="69" spans="1:5" x14ac:dyDescent="0.2">
      <c r="A69" s="76" t="s">
        <v>298</v>
      </c>
      <c r="B69" s="76" t="s">
        <v>298</v>
      </c>
      <c r="C69" s="101">
        <v>100</v>
      </c>
      <c r="D69" s="76" t="s">
        <v>57</v>
      </c>
      <c r="E69" s="77" t="s">
        <v>40</v>
      </c>
    </row>
    <row r="70" spans="1:5" x14ac:dyDescent="0.2">
      <c r="A70" s="76" t="s">
        <v>298</v>
      </c>
      <c r="B70" s="76" t="s">
        <v>298</v>
      </c>
      <c r="C70" s="101">
        <v>300</v>
      </c>
      <c r="D70" s="76" t="s">
        <v>128</v>
      </c>
      <c r="E70" s="77" t="s">
        <v>40</v>
      </c>
    </row>
    <row r="71" spans="1:5" x14ac:dyDescent="0.2">
      <c r="A71" s="76" t="s">
        <v>298</v>
      </c>
      <c r="B71" s="76" t="s">
        <v>298</v>
      </c>
      <c r="C71" s="101">
        <v>500</v>
      </c>
      <c r="D71" s="76" t="s">
        <v>143</v>
      </c>
      <c r="E71" s="77" t="s">
        <v>40</v>
      </c>
    </row>
    <row r="72" spans="1:5" x14ac:dyDescent="0.2">
      <c r="A72" s="76" t="s">
        <v>184</v>
      </c>
      <c r="B72" s="76" t="s">
        <v>184</v>
      </c>
      <c r="C72" s="101">
        <v>500</v>
      </c>
      <c r="D72" s="76" t="s">
        <v>83</v>
      </c>
      <c r="E72" s="77" t="s">
        <v>40</v>
      </c>
    </row>
    <row r="73" spans="1:5" x14ac:dyDescent="0.2">
      <c r="A73" s="76" t="s">
        <v>184</v>
      </c>
      <c r="B73" s="76" t="s">
        <v>184</v>
      </c>
      <c r="C73" s="101">
        <v>100</v>
      </c>
      <c r="D73" s="76" t="s">
        <v>124</v>
      </c>
      <c r="E73" s="77" t="s">
        <v>40</v>
      </c>
    </row>
    <row r="74" spans="1:5" x14ac:dyDescent="0.2">
      <c r="A74" s="76" t="s">
        <v>184</v>
      </c>
      <c r="B74" s="76" t="s">
        <v>184</v>
      </c>
      <c r="C74" s="101">
        <v>500</v>
      </c>
      <c r="D74" s="76" t="s">
        <v>304</v>
      </c>
      <c r="E74" s="77" t="s">
        <v>40</v>
      </c>
    </row>
    <row r="75" spans="1:5" x14ac:dyDescent="0.2">
      <c r="A75" s="76" t="s">
        <v>186</v>
      </c>
      <c r="B75" s="76" t="s">
        <v>186</v>
      </c>
      <c r="C75" s="101">
        <v>90</v>
      </c>
      <c r="D75" s="76" t="s">
        <v>141</v>
      </c>
      <c r="E75" s="77" t="s">
        <v>40</v>
      </c>
    </row>
    <row r="76" spans="1:5" x14ac:dyDescent="0.2">
      <c r="A76" s="76" t="s">
        <v>186</v>
      </c>
      <c r="B76" s="76" t="s">
        <v>186</v>
      </c>
      <c r="C76" s="101">
        <v>50</v>
      </c>
      <c r="D76" s="76" t="s">
        <v>305</v>
      </c>
      <c r="E76" s="77" t="s">
        <v>40</v>
      </c>
    </row>
    <row r="77" spans="1:5" x14ac:dyDescent="0.2">
      <c r="A77" s="76" t="s">
        <v>186</v>
      </c>
      <c r="B77" s="76" t="s">
        <v>186</v>
      </c>
      <c r="C77" s="101">
        <v>1000</v>
      </c>
      <c r="D77" s="76" t="s">
        <v>81</v>
      </c>
      <c r="E77" s="77" t="s">
        <v>40</v>
      </c>
    </row>
    <row r="78" spans="1:5" x14ac:dyDescent="0.2">
      <c r="A78" s="76" t="s">
        <v>186</v>
      </c>
      <c r="B78" s="76" t="s">
        <v>186</v>
      </c>
      <c r="C78" s="101">
        <v>200</v>
      </c>
      <c r="D78" s="76" t="s">
        <v>306</v>
      </c>
      <c r="E78" s="77" t="s">
        <v>40</v>
      </c>
    </row>
    <row r="79" spans="1:5" x14ac:dyDescent="0.2">
      <c r="A79" s="76" t="s">
        <v>186</v>
      </c>
      <c r="B79" s="76" t="s">
        <v>186</v>
      </c>
      <c r="C79" s="101">
        <v>100</v>
      </c>
      <c r="D79" s="76" t="s">
        <v>307</v>
      </c>
      <c r="E79" s="77" t="s">
        <v>40</v>
      </c>
    </row>
    <row r="80" spans="1:5" x14ac:dyDescent="0.2">
      <c r="A80" s="76" t="s">
        <v>186</v>
      </c>
      <c r="B80" s="76" t="s">
        <v>186</v>
      </c>
      <c r="C80" s="101">
        <v>300</v>
      </c>
      <c r="D80" s="76" t="s">
        <v>129</v>
      </c>
      <c r="E80" s="77" t="s">
        <v>40</v>
      </c>
    </row>
    <row r="81" spans="1:5" x14ac:dyDescent="0.2">
      <c r="A81" s="76" t="s">
        <v>186</v>
      </c>
      <c r="B81" s="76" t="s">
        <v>186</v>
      </c>
      <c r="C81" s="101">
        <v>100</v>
      </c>
      <c r="D81" s="76" t="s">
        <v>308</v>
      </c>
      <c r="E81" s="77" t="s">
        <v>40</v>
      </c>
    </row>
    <row r="82" spans="1:5" x14ac:dyDescent="0.2">
      <c r="A82" s="76" t="s">
        <v>186</v>
      </c>
      <c r="B82" s="76" t="s">
        <v>186</v>
      </c>
      <c r="C82" s="101">
        <v>100</v>
      </c>
      <c r="D82" s="76" t="s">
        <v>117</v>
      </c>
      <c r="E82" s="77" t="s">
        <v>40</v>
      </c>
    </row>
    <row r="83" spans="1:5" x14ac:dyDescent="0.2">
      <c r="A83" s="76" t="s">
        <v>190</v>
      </c>
      <c r="B83" s="76" t="s">
        <v>190</v>
      </c>
      <c r="C83" s="101">
        <v>250</v>
      </c>
      <c r="D83" s="76" t="s">
        <v>309</v>
      </c>
      <c r="E83" s="77" t="s">
        <v>40</v>
      </c>
    </row>
    <row r="84" spans="1:5" x14ac:dyDescent="0.2">
      <c r="A84" s="76" t="s">
        <v>190</v>
      </c>
      <c r="B84" s="76" t="s">
        <v>190</v>
      </c>
      <c r="C84" s="101">
        <v>500</v>
      </c>
      <c r="D84" s="76" t="s">
        <v>310</v>
      </c>
      <c r="E84" s="77" t="s">
        <v>40</v>
      </c>
    </row>
    <row r="85" spans="1:5" x14ac:dyDescent="0.2">
      <c r="A85" s="76" t="s">
        <v>190</v>
      </c>
      <c r="B85" s="76" t="s">
        <v>190</v>
      </c>
      <c r="C85" s="101">
        <v>250</v>
      </c>
      <c r="D85" s="76" t="s">
        <v>311</v>
      </c>
      <c r="E85" s="77" t="s">
        <v>40</v>
      </c>
    </row>
    <row r="86" spans="1:5" x14ac:dyDescent="0.2">
      <c r="A86" s="76" t="s">
        <v>190</v>
      </c>
      <c r="B86" s="76" t="s">
        <v>190</v>
      </c>
      <c r="C86" s="101">
        <v>200</v>
      </c>
      <c r="D86" s="76" t="s">
        <v>97</v>
      </c>
      <c r="E86" s="77" t="s">
        <v>40</v>
      </c>
    </row>
    <row r="87" spans="1:5" x14ac:dyDescent="0.2">
      <c r="A87" s="76" t="s">
        <v>190</v>
      </c>
      <c r="B87" s="76" t="s">
        <v>190</v>
      </c>
      <c r="C87" s="101">
        <v>3000</v>
      </c>
      <c r="D87" s="76" t="s">
        <v>114</v>
      </c>
      <c r="E87" s="77" t="s">
        <v>40</v>
      </c>
    </row>
    <row r="88" spans="1:5" x14ac:dyDescent="0.2">
      <c r="A88" s="76" t="s">
        <v>190</v>
      </c>
      <c r="B88" s="76" t="s">
        <v>190</v>
      </c>
      <c r="C88" s="101">
        <v>1000</v>
      </c>
      <c r="D88" s="76" t="s">
        <v>312</v>
      </c>
      <c r="E88" s="77" t="s">
        <v>40</v>
      </c>
    </row>
    <row r="89" spans="1:5" x14ac:dyDescent="0.2">
      <c r="A89" s="76" t="s">
        <v>196</v>
      </c>
      <c r="B89" s="76" t="s">
        <v>196</v>
      </c>
      <c r="C89" s="101">
        <v>100</v>
      </c>
      <c r="D89" s="76" t="s">
        <v>313</v>
      </c>
      <c r="E89" s="77" t="s">
        <v>40</v>
      </c>
    </row>
    <row r="90" spans="1:5" x14ac:dyDescent="0.2">
      <c r="A90" s="76" t="s">
        <v>196</v>
      </c>
      <c r="B90" s="76" t="s">
        <v>196</v>
      </c>
      <c r="C90" s="101">
        <v>500</v>
      </c>
      <c r="D90" s="76" t="s">
        <v>314</v>
      </c>
      <c r="E90" s="77" t="s">
        <v>40</v>
      </c>
    </row>
    <row r="91" spans="1:5" x14ac:dyDescent="0.2">
      <c r="A91" s="76" t="s">
        <v>196</v>
      </c>
      <c r="B91" s="76" t="s">
        <v>196</v>
      </c>
      <c r="C91" s="101">
        <v>500</v>
      </c>
      <c r="D91" s="76" t="s">
        <v>315</v>
      </c>
      <c r="E91" s="77" t="s">
        <v>40</v>
      </c>
    </row>
    <row r="92" spans="1:5" x14ac:dyDescent="0.2">
      <c r="A92" s="76" t="s">
        <v>196</v>
      </c>
      <c r="B92" s="76" t="s">
        <v>196</v>
      </c>
      <c r="C92" s="101">
        <v>500</v>
      </c>
      <c r="D92" s="76" t="s">
        <v>316</v>
      </c>
      <c r="E92" s="77" t="s">
        <v>40</v>
      </c>
    </row>
    <row r="93" spans="1:5" x14ac:dyDescent="0.2">
      <c r="A93" s="76" t="s">
        <v>196</v>
      </c>
      <c r="B93" s="76" t="s">
        <v>196</v>
      </c>
      <c r="C93" s="101">
        <v>1000</v>
      </c>
      <c r="D93" s="76" t="s">
        <v>317</v>
      </c>
      <c r="E93" s="77" t="s">
        <v>40</v>
      </c>
    </row>
    <row r="94" spans="1:5" x14ac:dyDescent="0.2">
      <c r="A94" s="76" t="s">
        <v>196</v>
      </c>
      <c r="B94" s="76" t="s">
        <v>196</v>
      </c>
      <c r="C94" s="101">
        <v>100</v>
      </c>
      <c r="D94" s="76" t="s">
        <v>118</v>
      </c>
      <c r="E94" s="77" t="s">
        <v>40</v>
      </c>
    </row>
    <row r="95" spans="1:5" x14ac:dyDescent="0.2">
      <c r="A95" s="76" t="s">
        <v>196</v>
      </c>
      <c r="B95" s="76" t="s">
        <v>196</v>
      </c>
      <c r="C95" s="101">
        <v>50</v>
      </c>
      <c r="D95" s="76" t="s">
        <v>318</v>
      </c>
      <c r="E95" s="77" t="s">
        <v>40</v>
      </c>
    </row>
    <row r="96" spans="1:5" x14ac:dyDescent="0.2">
      <c r="A96" s="76" t="s">
        <v>196</v>
      </c>
      <c r="B96" s="76" t="s">
        <v>196</v>
      </c>
      <c r="C96" s="101">
        <v>50</v>
      </c>
      <c r="D96" s="76" t="s">
        <v>319</v>
      </c>
      <c r="E96" s="77" t="s">
        <v>40</v>
      </c>
    </row>
    <row r="97" spans="1:5" x14ac:dyDescent="0.2">
      <c r="A97" s="76" t="s">
        <v>196</v>
      </c>
      <c r="B97" s="76" t="s">
        <v>196</v>
      </c>
      <c r="C97" s="101">
        <v>250</v>
      </c>
      <c r="D97" s="76" t="s">
        <v>311</v>
      </c>
      <c r="E97" s="77" t="s">
        <v>40</v>
      </c>
    </row>
    <row r="98" spans="1:5" x14ac:dyDescent="0.2">
      <c r="A98" s="76" t="s">
        <v>217</v>
      </c>
      <c r="B98" s="76" t="s">
        <v>320</v>
      </c>
      <c r="C98" s="101">
        <v>500</v>
      </c>
      <c r="D98" s="76" t="s">
        <v>146</v>
      </c>
      <c r="E98" s="77" t="s">
        <v>40</v>
      </c>
    </row>
    <row r="99" spans="1:5" x14ac:dyDescent="0.2">
      <c r="A99" s="76" t="s">
        <v>217</v>
      </c>
      <c r="B99" s="76" t="s">
        <v>320</v>
      </c>
      <c r="C99" s="101">
        <v>200</v>
      </c>
      <c r="D99" s="76" t="s">
        <v>45</v>
      </c>
      <c r="E99" s="77" t="s">
        <v>40</v>
      </c>
    </row>
    <row r="100" spans="1:5" x14ac:dyDescent="0.2">
      <c r="A100" s="76" t="s">
        <v>217</v>
      </c>
      <c r="B100" s="76" t="s">
        <v>320</v>
      </c>
      <c r="C100" s="101">
        <v>5000</v>
      </c>
      <c r="D100" s="76" t="s">
        <v>321</v>
      </c>
      <c r="E100" s="77" t="s">
        <v>40</v>
      </c>
    </row>
    <row r="101" spans="1:5" x14ac:dyDescent="0.2">
      <c r="A101" s="76" t="s">
        <v>217</v>
      </c>
      <c r="B101" s="76" t="s">
        <v>320</v>
      </c>
      <c r="C101" s="101">
        <v>300</v>
      </c>
      <c r="D101" s="76" t="s">
        <v>147</v>
      </c>
      <c r="E101" s="77" t="s">
        <v>40</v>
      </c>
    </row>
    <row r="102" spans="1:5" x14ac:dyDescent="0.2">
      <c r="A102" s="76" t="s">
        <v>217</v>
      </c>
      <c r="B102" s="76" t="s">
        <v>320</v>
      </c>
      <c r="C102" s="101">
        <v>500</v>
      </c>
      <c r="D102" s="76" t="s">
        <v>322</v>
      </c>
      <c r="E102" s="77" t="s">
        <v>40</v>
      </c>
    </row>
    <row r="103" spans="1:5" x14ac:dyDescent="0.2">
      <c r="A103" s="76" t="s">
        <v>323</v>
      </c>
      <c r="B103" s="76" t="s">
        <v>320</v>
      </c>
      <c r="C103" s="101">
        <v>1000</v>
      </c>
      <c r="D103" s="76" t="s">
        <v>324</v>
      </c>
      <c r="E103" s="77" t="s">
        <v>40</v>
      </c>
    </row>
    <row r="104" spans="1:5" x14ac:dyDescent="0.2">
      <c r="A104" s="76" t="s">
        <v>323</v>
      </c>
      <c r="B104" s="76" t="s">
        <v>320</v>
      </c>
      <c r="C104" s="101">
        <v>500</v>
      </c>
      <c r="D104" s="76" t="s">
        <v>98</v>
      </c>
      <c r="E104" s="77" t="s">
        <v>40</v>
      </c>
    </row>
    <row r="105" spans="1:5" x14ac:dyDescent="0.2">
      <c r="A105" s="76" t="s">
        <v>323</v>
      </c>
      <c r="B105" s="76" t="s">
        <v>320</v>
      </c>
      <c r="C105" s="101">
        <v>500</v>
      </c>
      <c r="D105" s="76" t="s">
        <v>46</v>
      </c>
      <c r="E105" s="77" t="s">
        <v>40</v>
      </c>
    </row>
    <row r="106" spans="1:5" x14ac:dyDescent="0.2">
      <c r="A106" s="76" t="s">
        <v>320</v>
      </c>
      <c r="B106" s="76" t="s">
        <v>320</v>
      </c>
      <c r="C106" s="101">
        <v>1000</v>
      </c>
      <c r="D106" s="76" t="s">
        <v>137</v>
      </c>
      <c r="E106" s="77" t="s">
        <v>40</v>
      </c>
    </row>
    <row r="107" spans="1:5" x14ac:dyDescent="0.2">
      <c r="A107" s="76" t="s">
        <v>320</v>
      </c>
      <c r="B107" s="76" t="s">
        <v>320</v>
      </c>
      <c r="C107" s="101">
        <v>100</v>
      </c>
      <c r="D107" s="76" t="s">
        <v>58</v>
      </c>
      <c r="E107" s="77" t="s">
        <v>40</v>
      </c>
    </row>
    <row r="108" spans="1:5" x14ac:dyDescent="0.2">
      <c r="A108" s="76" t="s">
        <v>320</v>
      </c>
      <c r="B108" s="76" t="s">
        <v>320</v>
      </c>
      <c r="C108" s="101">
        <v>500</v>
      </c>
      <c r="D108" s="76" t="s">
        <v>70</v>
      </c>
      <c r="E108" s="77" t="s">
        <v>40</v>
      </c>
    </row>
    <row r="109" spans="1:5" x14ac:dyDescent="0.2">
      <c r="A109" s="76" t="s">
        <v>320</v>
      </c>
      <c r="B109" s="76" t="s">
        <v>320</v>
      </c>
      <c r="C109" s="101">
        <v>100</v>
      </c>
      <c r="D109" s="76" t="s">
        <v>325</v>
      </c>
      <c r="E109" s="77" t="s">
        <v>40</v>
      </c>
    </row>
    <row r="110" spans="1:5" x14ac:dyDescent="0.2">
      <c r="A110" s="76" t="s">
        <v>320</v>
      </c>
      <c r="B110" s="76" t="s">
        <v>320</v>
      </c>
      <c r="C110" s="101">
        <v>1000</v>
      </c>
      <c r="D110" s="76" t="s">
        <v>47</v>
      </c>
      <c r="E110" s="77" t="s">
        <v>40</v>
      </c>
    </row>
    <row r="111" spans="1:5" x14ac:dyDescent="0.2">
      <c r="A111" s="76" t="s">
        <v>320</v>
      </c>
      <c r="B111" s="76" t="s">
        <v>320</v>
      </c>
      <c r="C111" s="101">
        <v>500</v>
      </c>
      <c r="D111" s="76" t="s">
        <v>86</v>
      </c>
      <c r="E111" s="77" t="s">
        <v>40</v>
      </c>
    </row>
    <row r="112" spans="1:5" x14ac:dyDescent="0.2">
      <c r="A112" s="76" t="s">
        <v>198</v>
      </c>
      <c r="B112" s="76" t="s">
        <v>198</v>
      </c>
      <c r="C112" s="101">
        <v>500</v>
      </c>
      <c r="D112" s="76" t="s">
        <v>43</v>
      </c>
      <c r="E112" s="77" t="s">
        <v>40</v>
      </c>
    </row>
    <row r="113" spans="1:5" x14ac:dyDescent="0.2">
      <c r="A113" s="76" t="s">
        <v>198</v>
      </c>
      <c r="B113" s="76" t="s">
        <v>198</v>
      </c>
      <c r="C113" s="101">
        <v>300</v>
      </c>
      <c r="D113" s="76" t="s">
        <v>88</v>
      </c>
      <c r="E113" s="77" t="s">
        <v>40</v>
      </c>
    </row>
    <row r="114" spans="1:5" x14ac:dyDescent="0.2">
      <c r="A114" s="76" t="s">
        <v>198</v>
      </c>
      <c r="B114" s="76" t="s">
        <v>198</v>
      </c>
      <c r="C114" s="101">
        <v>200</v>
      </c>
      <c r="D114" s="76" t="s">
        <v>59</v>
      </c>
      <c r="E114" s="77" t="s">
        <v>40</v>
      </c>
    </row>
    <row r="115" spans="1:5" x14ac:dyDescent="0.2">
      <c r="A115" s="76" t="s">
        <v>201</v>
      </c>
      <c r="B115" s="76" t="s">
        <v>201</v>
      </c>
      <c r="C115" s="101">
        <v>500</v>
      </c>
      <c r="D115" s="76" t="s">
        <v>326</v>
      </c>
      <c r="E115" s="77" t="s">
        <v>40</v>
      </c>
    </row>
    <row r="116" spans="1:5" x14ac:dyDescent="0.2">
      <c r="A116" s="76" t="s">
        <v>201</v>
      </c>
      <c r="B116" s="76" t="s">
        <v>201</v>
      </c>
      <c r="C116" s="101">
        <v>500</v>
      </c>
      <c r="D116" s="76" t="s">
        <v>49</v>
      </c>
      <c r="E116" s="77" t="s">
        <v>115</v>
      </c>
    </row>
    <row r="117" spans="1:5" x14ac:dyDescent="0.2">
      <c r="A117" s="76" t="s">
        <v>201</v>
      </c>
      <c r="B117" s="76" t="s">
        <v>201</v>
      </c>
      <c r="C117" s="101">
        <v>200</v>
      </c>
      <c r="D117" s="76" t="s">
        <v>327</v>
      </c>
      <c r="E117" s="77" t="s">
        <v>40</v>
      </c>
    </row>
    <row r="118" spans="1:5" x14ac:dyDescent="0.2">
      <c r="A118" s="76" t="s">
        <v>201</v>
      </c>
      <c r="B118" s="76" t="s">
        <v>201</v>
      </c>
      <c r="C118" s="101">
        <v>1000</v>
      </c>
      <c r="D118" s="76" t="s">
        <v>133</v>
      </c>
      <c r="E118" s="77" t="s">
        <v>40</v>
      </c>
    </row>
    <row r="119" spans="1:5" x14ac:dyDescent="0.2">
      <c r="A119" s="76" t="s">
        <v>201</v>
      </c>
      <c r="B119" s="76" t="s">
        <v>201</v>
      </c>
      <c r="C119" s="101">
        <v>50</v>
      </c>
      <c r="D119" s="76" t="s">
        <v>51</v>
      </c>
      <c r="E119" s="77" t="s">
        <v>40</v>
      </c>
    </row>
    <row r="120" spans="1:5" x14ac:dyDescent="0.2">
      <c r="A120" s="76" t="s">
        <v>201</v>
      </c>
      <c r="B120" s="76" t="s">
        <v>201</v>
      </c>
      <c r="C120" s="101">
        <v>54</v>
      </c>
      <c r="D120" s="76" t="s">
        <v>141</v>
      </c>
      <c r="E120" s="77" t="s">
        <v>40</v>
      </c>
    </row>
    <row r="121" spans="1:5" x14ac:dyDescent="0.2">
      <c r="A121" s="76" t="s">
        <v>203</v>
      </c>
      <c r="B121" s="76" t="s">
        <v>203</v>
      </c>
      <c r="C121" s="101">
        <v>700</v>
      </c>
      <c r="D121" s="76" t="s">
        <v>328</v>
      </c>
      <c r="E121" s="77" t="s">
        <v>40</v>
      </c>
    </row>
    <row r="122" spans="1:5" x14ac:dyDescent="0.2">
      <c r="A122" s="76" t="s">
        <v>203</v>
      </c>
      <c r="B122" s="76" t="s">
        <v>203</v>
      </c>
      <c r="C122" s="101">
        <v>500</v>
      </c>
      <c r="D122" s="76" t="s">
        <v>329</v>
      </c>
      <c r="E122" s="77" t="s">
        <v>40</v>
      </c>
    </row>
    <row r="123" spans="1:5" x14ac:dyDescent="0.2">
      <c r="A123" s="76" t="s">
        <v>203</v>
      </c>
      <c r="B123" s="76" t="s">
        <v>203</v>
      </c>
      <c r="C123" s="101">
        <v>500</v>
      </c>
      <c r="D123" s="76" t="s">
        <v>60</v>
      </c>
      <c r="E123" s="77" t="s">
        <v>40</v>
      </c>
    </row>
    <row r="124" spans="1:5" x14ac:dyDescent="0.2">
      <c r="A124" s="76" t="s">
        <v>203</v>
      </c>
      <c r="B124" s="76" t="s">
        <v>203</v>
      </c>
      <c r="C124" s="101">
        <v>1000</v>
      </c>
      <c r="D124" s="76" t="s">
        <v>330</v>
      </c>
      <c r="E124" s="77" t="s">
        <v>40</v>
      </c>
    </row>
    <row r="125" spans="1:5" x14ac:dyDescent="0.2">
      <c r="A125" s="76" t="s">
        <v>203</v>
      </c>
      <c r="B125" s="76" t="s">
        <v>203</v>
      </c>
      <c r="C125" s="101">
        <v>500</v>
      </c>
      <c r="D125" s="76" t="s">
        <v>48</v>
      </c>
      <c r="E125" s="77" t="s">
        <v>40</v>
      </c>
    </row>
    <row r="126" spans="1:5" x14ac:dyDescent="0.2">
      <c r="A126" s="76" t="s">
        <v>203</v>
      </c>
      <c r="B126" s="76" t="s">
        <v>203</v>
      </c>
      <c r="C126" s="101">
        <v>500</v>
      </c>
      <c r="D126" s="76" t="s">
        <v>73</v>
      </c>
      <c r="E126" s="77" t="s">
        <v>331</v>
      </c>
    </row>
    <row r="127" spans="1:5" x14ac:dyDescent="0.2">
      <c r="A127" s="76" t="s">
        <v>203</v>
      </c>
      <c r="B127" s="76" t="s">
        <v>203</v>
      </c>
      <c r="C127" s="101">
        <v>1100</v>
      </c>
      <c r="D127" s="76" t="s">
        <v>332</v>
      </c>
      <c r="E127" s="77" t="s">
        <v>331</v>
      </c>
    </row>
    <row r="128" spans="1:5" x14ac:dyDescent="0.2">
      <c r="A128" s="76" t="s">
        <v>203</v>
      </c>
      <c r="B128" s="76" t="s">
        <v>203</v>
      </c>
      <c r="C128" s="101">
        <v>100</v>
      </c>
      <c r="D128" s="76" t="s">
        <v>50</v>
      </c>
      <c r="E128" s="77" t="s">
        <v>40</v>
      </c>
    </row>
    <row r="129" spans="1:5" x14ac:dyDescent="0.2">
      <c r="A129" s="76" t="s">
        <v>203</v>
      </c>
      <c r="B129" s="76" t="s">
        <v>203</v>
      </c>
      <c r="C129" s="101">
        <v>767</v>
      </c>
      <c r="D129" s="76" t="s">
        <v>333</v>
      </c>
      <c r="E129" s="77" t="s">
        <v>40</v>
      </c>
    </row>
    <row r="130" spans="1:5" x14ac:dyDescent="0.2">
      <c r="A130" s="76" t="s">
        <v>222</v>
      </c>
      <c r="B130" s="76" t="s">
        <v>222</v>
      </c>
      <c r="C130" s="101">
        <v>2000</v>
      </c>
      <c r="D130" s="76" t="s">
        <v>334</v>
      </c>
      <c r="E130" s="77" t="s">
        <v>40</v>
      </c>
    </row>
    <row r="131" spans="1:5" x14ac:dyDescent="0.2">
      <c r="A131" s="76" t="s">
        <v>222</v>
      </c>
      <c r="B131" s="76" t="s">
        <v>222</v>
      </c>
      <c r="C131" s="101">
        <v>500</v>
      </c>
      <c r="D131" s="76" t="s">
        <v>120</v>
      </c>
      <c r="E131" s="77" t="s">
        <v>40</v>
      </c>
    </row>
    <row r="132" spans="1:5" x14ac:dyDescent="0.2">
      <c r="A132" s="76" t="s">
        <v>222</v>
      </c>
      <c r="B132" s="76" t="s">
        <v>222</v>
      </c>
      <c r="C132" s="101">
        <v>300</v>
      </c>
      <c r="D132" s="76" t="s">
        <v>148</v>
      </c>
      <c r="E132" s="77" t="s">
        <v>40</v>
      </c>
    </row>
    <row r="133" spans="1:5" x14ac:dyDescent="0.2">
      <c r="A133" s="76" t="s">
        <v>222</v>
      </c>
      <c r="B133" s="76" t="s">
        <v>222</v>
      </c>
      <c r="C133" s="101">
        <v>500</v>
      </c>
      <c r="D133" s="76" t="s">
        <v>304</v>
      </c>
      <c r="E133" s="77" t="s">
        <v>331</v>
      </c>
    </row>
    <row r="134" spans="1:5" x14ac:dyDescent="0.2">
      <c r="A134" s="76" t="s">
        <v>222</v>
      </c>
      <c r="B134" s="76" t="s">
        <v>222</v>
      </c>
      <c r="C134" s="101">
        <v>75</v>
      </c>
      <c r="D134" s="76" t="s">
        <v>335</v>
      </c>
      <c r="E134" s="77" t="s">
        <v>40</v>
      </c>
    </row>
    <row r="135" spans="1:5" x14ac:dyDescent="0.2">
      <c r="A135" s="76" t="s">
        <v>222</v>
      </c>
      <c r="B135" s="76" t="s">
        <v>222</v>
      </c>
      <c r="C135" s="101">
        <v>500</v>
      </c>
      <c r="D135" s="76" t="s">
        <v>149</v>
      </c>
      <c r="E135" s="77" t="s">
        <v>40</v>
      </c>
    </row>
    <row r="136" spans="1:5" x14ac:dyDescent="0.2">
      <c r="A136" s="76" t="s">
        <v>222</v>
      </c>
      <c r="B136" s="76" t="s">
        <v>222</v>
      </c>
      <c r="C136" s="101">
        <v>700</v>
      </c>
      <c r="D136" s="76" t="s">
        <v>71</v>
      </c>
      <c r="E136" s="77" t="s">
        <v>40</v>
      </c>
    </row>
    <row r="137" spans="1:5" x14ac:dyDescent="0.2">
      <c r="A137" s="76" t="s">
        <v>222</v>
      </c>
      <c r="B137" s="76" t="s">
        <v>222</v>
      </c>
      <c r="C137" s="101">
        <v>300</v>
      </c>
      <c r="D137" s="76" t="s">
        <v>336</v>
      </c>
      <c r="E137" s="77" t="s">
        <v>40</v>
      </c>
    </row>
    <row r="138" spans="1:5" x14ac:dyDescent="0.2">
      <c r="A138" s="76" t="s">
        <v>222</v>
      </c>
      <c r="B138" s="76" t="s">
        <v>222</v>
      </c>
      <c r="C138" s="101">
        <v>500</v>
      </c>
      <c r="D138" s="76" t="s">
        <v>52</v>
      </c>
      <c r="E138" s="77" t="s">
        <v>40</v>
      </c>
    </row>
    <row r="139" spans="1:5" x14ac:dyDescent="0.2">
      <c r="A139" s="76" t="s">
        <v>206</v>
      </c>
      <c r="B139" s="76" t="s">
        <v>337</v>
      </c>
      <c r="C139" s="101">
        <v>1000</v>
      </c>
      <c r="D139" s="76" t="s">
        <v>338</v>
      </c>
      <c r="E139" s="77" t="s">
        <v>40</v>
      </c>
    </row>
    <row r="140" spans="1:5" x14ac:dyDescent="0.2">
      <c r="A140" s="76" t="s">
        <v>206</v>
      </c>
      <c r="B140" s="76" t="s">
        <v>337</v>
      </c>
      <c r="C140" s="101">
        <v>500</v>
      </c>
      <c r="D140" s="76" t="s">
        <v>99</v>
      </c>
      <c r="E140" s="77" t="s">
        <v>40</v>
      </c>
    </row>
    <row r="141" spans="1:5" x14ac:dyDescent="0.2">
      <c r="A141" s="76" t="s">
        <v>206</v>
      </c>
      <c r="B141" s="76" t="s">
        <v>337</v>
      </c>
      <c r="C141" s="101">
        <v>500</v>
      </c>
      <c r="D141" s="76" t="s">
        <v>89</v>
      </c>
      <c r="E141" s="77" t="s">
        <v>85</v>
      </c>
    </row>
    <row r="142" spans="1:5" x14ac:dyDescent="0.2">
      <c r="A142" s="76" t="s">
        <v>206</v>
      </c>
      <c r="B142" s="76" t="s">
        <v>337</v>
      </c>
      <c r="C142" s="101">
        <v>100</v>
      </c>
      <c r="D142" s="76" t="s">
        <v>339</v>
      </c>
      <c r="E142" s="77" t="s">
        <v>40</v>
      </c>
    </row>
    <row r="143" spans="1:5" x14ac:dyDescent="0.2">
      <c r="A143" s="76" t="s">
        <v>206</v>
      </c>
      <c r="B143" s="76" t="s">
        <v>337</v>
      </c>
      <c r="C143" s="101">
        <v>50</v>
      </c>
      <c r="D143" s="76" t="s">
        <v>339</v>
      </c>
      <c r="E143" s="77" t="s">
        <v>331</v>
      </c>
    </row>
    <row r="144" spans="1:5" x14ac:dyDescent="0.2">
      <c r="A144" s="76" t="s">
        <v>206</v>
      </c>
      <c r="B144" s="76" t="s">
        <v>337</v>
      </c>
      <c r="C144" s="101">
        <v>5000</v>
      </c>
      <c r="D144" s="76" t="s">
        <v>340</v>
      </c>
      <c r="E144" s="77" t="s">
        <v>341</v>
      </c>
    </row>
    <row r="145" spans="1:5" x14ac:dyDescent="0.2">
      <c r="A145" s="76" t="s">
        <v>206</v>
      </c>
      <c r="B145" s="76" t="s">
        <v>337</v>
      </c>
      <c r="C145" s="101">
        <v>200</v>
      </c>
      <c r="D145" s="76" t="s">
        <v>342</v>
      </c>
      <c r="E145" s="77" t="s">
        <v>331</v>
      </c>
    </row>
    <row r="146" spans="1:5" x14ac:dyDescent="0.2">
      <c r="A146" s="76" t="s">
        <v>206</v>
      </c>
      <c r="B146" s="76" t="s">
        <v>337</v>
      </c>
      <c r="C146" s="101">
        <v>5000</v>
      </c>
      <c r="D146" s="76" t="s">
        <v>340</v>
      </c>
      <c r="E146" s="77" t="s">
        <v>331</v>
      </c>
    </row>
    <row r="147" spans="1:5" x14ac:dyDescent="0.2">
      <c r="A147" s="76" t="s">
        <v>206</v>
      </c>
      <c r="B147" s="76" t="s">
        <v>337</v>
      </c>
      <c r="C147" s="101">
        <v>500</v>
      </c>
      <c r="D147" s="76" t="s">
        <v>343</v>
      </c>
      <c r="E147" s="77" t="s">
        <v>341</v>
      </c>
    </row>
    <row r="148" spans="1:5" x14ac:dyDescent="0.2">
      <c r="A148" s="76" t="s">
        <v>206</v>
      </c>
      <c r="B148" s="76" t="s">
        <v>337</v>
      </c>
      <c r="C148" s="101">
        <v>3000</v>
      </c>
      <c r="D148" s="76" t="s">
        <v>344</v>
      </c>
      <c r="E148" s="77" t="s">
        <v>331</v>
      </c>
    </row>
    <row r="149" spans="1:5" x14ac:dyDescent="0.2">
      <c r="A149" s="76" t="s">
        <v>206</v>
      </c>
      <c r="B149" s="76" t="s">
        <v>337</v>
      </c>
      <c r="C149" s="101">
        <v>3000</v>
      </c>
      <c r="D149" s="76" t="s">
        <v>344</v>
      </c>
      <c r="E149" s="77" t="s">
        <v>341</v>
      </c>
    </row>
    <row r="150" spans="1:5" x14ac:dyDescent="0.2">
      <c r="A150" s="76" t="s">
        <v>206</v>
      </c>
      <c r="B150" s="76" t="s">
        <v>337</v>
      </c>
      <c r="C150" s="101">
        <v>300</v>
      </c>
      <c r="D150" s="76" t="s">
        <v>345</v>
      </c>
      <c r="E150" s="77" t="s">
        <v>331</v>
      </c>
    </row>
    <row r="151" spans="1:5" x14ac:dyDescent="0.2">
      <c r="A151" s="76" t="s">
        <v>206</v>
      </c>
      <c r="B151" s="76" t="s">
        <v>337</v>
      </c>
      <c r="C151" s="101">
        <v>500</v>
      </c>
      <c r="D151" s="76" t="s">
        <v>53</v>
      </c>
      <c r="E151" s="77" t="s">
        <v>40</v>
      </c>
    </row>
    <row r="152" spans="1:5" x14ac:dyDescent="0.2">
      <c r="A152" s="76" t="s">
        <v>206</v>
      </c>
      <c r="B152" s="76" t="s">
        <v>337</v>
      </c>
      <c r="C152" s="101">
        <v>100</v>
      </c>
      <c r="D152" s="76" t="s">
        <v>150</v>
      </c>
      <c r="E152" s="77" t="s">
        <v>40</v>
      </c>
    </row>
    <row r="153" spans="1:5" x14ac:dyDescent="0.2">
      <c r="A153" s="76" t="s">
        <v>206</v>
      </c>
      <c r="B153" s="76" t="s">
        <v>337</v>
      </c>
      <c r="C153" s="101">
        <v>1000</v>
      </c>
      <c r="D153" s="76" t="s">
        <v>346</v>
      </c>
      <c r="E153" s="77" t="s">
        <v>341</v>
      </c>
    </row>
    <row r="154" spans="1:5" x14ac:dyDescent="0.2">
      <c r="A154" s="76" t="s">
        <v>206</v>
      </c>
      <c r="B154" s="76" t="s">
        <v>337</v>
      </c>
      <c r="C154" s="101">
        <v>1000</v>
      </c>
      <c r="D154" s="76" t="s">
        <v>346</v>
      </c>
      <c r="E154" s="77" t="s">
        <v>331</v>
      </c>
    </row>
    <row r="155" spans="1:5" x14ac:dyDescent="0.2">
      <c r="A155" s="76" t="s">
        <v>206</v>
      </c>
      <c r="B155" s="76" t="s">
        <v>337</v>
      </c>
      <c r="C155" s="101">
        <v>1000</v>
      </c>
      <c r="D155" s="76" t="s">
        <v>347</v>
      </c>
      <c r="E155" s="77" t="s">
        <v>331</v>
      </c>
    </row>
    <row r="156" spans="1:5" x14ac:dyDescent="0.2">
      <c r="A156" s="76" t="s">
        <v>348</v>
      </c>
      <c r="B156" s="76" t="s">
        <v>337</v>
      </c>
      <c r="C156" s="101">
        <v>300</v>
      </c>
      <c r="D156" s="76" t="s">
        <v>100</v>
      </c>
      <c r="E156" s="77" t="s">
        <v>40</v>
      </c>
    </row>
    <row r="157" spans="1:5" x14ac:dyDescent="0.2">
      <c r="A157" s="76" t="s">
        <v>348</v>
      </c>
      <c r="B157" s="76" t="s">
        <v>337</v>
      </c>
      <c r="C157" s="101">
        <v>100</v>
      </c>
      <c r="D157" s="76" t="s">
        <v>96</v>
      </c>
      <c r="E157" s="77" t="s">
        <v>40</v>
      </c>
    </row>
    <row r="158" spans="1:5" x14ac:dyDescent="0.2">
      <c r="A158" s="76" t="s">
        <v>348</v>
      </c>
      <c r="B158" s="76" t="s">
        <v>337</v>
      </c>
      <c r="C158" s="101">
        <v>100</v>
      </c>
      <c r="D158" s="76" t="s">
        <v>101</v>
      </c>
      <c r="E158" s="77" t="s">
        <v>40</v>
      </c>
    </row>
    <row r="159" spans="1:5" x14ac:dyDescent="0.2">
      <c r="A159" s="76" t="s">
        <v>348</v>
      </c>
      <c r="B159" s="76" t="s">
        <v>337</v>
      </c>
      <c r="C159" s="101">
        <v>500</v>
      </c>
      <c r="D159" s="76" t="s">
        <v>349</v>
      </c>
      <c r="E159" s="77" t="s">
        <v>40</v>
      </c>
    </row>
    <row r="160" spans="1:5" x14ac:dyDescent="0.2">
      <c r="A160" s="76" t="s">
        <v>348</v>
      </c>
      <c r="B160" s="76" t="s">
        <v>337</v>
      </c>
      <c r="C160" s="101">
        <v>500</v>
      </c>
      <c r="D160" s="76" t="s">
        <v>73</v>
      </c>
      <c r="E160" s="77" t="s">
        <v>331</v>
      </c>
    </row>
    <row r="161" spans="1:5" x14ac:dyDescent="0.2">
      <c r="A161" s="76" t="s">
        <v>348</v>
      </c>
      <c r="B161" s="76" t="s">
        <v>337</v>
      </c>
      <c r="C161" s="101">
        <v>300</v>
      </c>
      <c r="D161" s="76" t="s">
        <v>73</v>
      </c>
      <c r="E161" s="77" t="s">
        <v>341</v>
      </c>
    </row>
    <row r="162" spans="1:5" x14ac:dyDescent="0.2">
      <c r="A162" s="76" t="s">
        <v>348</v>
      </c>
      <c r="B162" s="76" t="s">
        <v>337</v>
      </c>
      <c r="C162" s="101">
        <v>3000</v>
      </c>
      <c r="D162" s="76" t="s">
        <v>350</v>
      </c>
      <c r="E162" s="77" t="s">
        <v>40</v>
      </c>
    </row>
    <row r="163" spans="1:5" x14ac:dyDescent="0.2">
      <c r="A163" s="76" t="s">
        <v>348</v>
      </c>
      <c r="B163" s="76" t="s">
        <v>337</v>
      </c>
      <c r="C163" s="101">
        <v>350</v>
      </c>
      <c r="D163" s="76" t="s">
        <v>54</v>
      </c>
      <c r="E163" s="77" t="s">
        <v>40</v>
      </c>
    </row>
    <row r="164" spans="1:5" x14ac:dyDescent="0.2">
      <c r="A164" s="76" t="s">
        <v>337</v>
      </c>
      <c r="B164" s="76" t="s">
        <v>337</v>
      </c>
      <c r="C164" s="101">
        <v>500</v>
      </c>
      <c r="D164" s="76" t="s">
        <v>121</v>
      </c>
      <c r="E164" s="77" t="s">
        <v>331</v>
      </c>
    </row>
    <row r="165" spans="1:5" x14ac:dyDescent="0.2">
      <c r="A165" s="76" t="s">
        <v>337</v>
      </c>
      <c r="B165" s="76" t="s">
        <v>337</v>
      </c>
      <c r="C165" s="101">
        <v>500</v>
      </c>
      <c r="D165" s="76" t="s">
        <v>121</v>
      </c>
      <c r="E165" s="77" t="s">
        <v>341</v>
      </c>
    </row>
    <row r="166" spans="1:5" x14ac:dyDescent="0.2">
      <c r="A166" s="76" t="s">
        <v>337</v>
      </c>
      <c r="B166" s="76" t="s">
        <v>337</v>
      </c>
      <c r="C166" s="101">
        <v>1000</v>
      </c>
      <c r="D166" s="76" t="s">
        <v>90</v>
      </c>
      <c r="E166" s="77" t="s">
        <v>40</v>
      </c>
    </row>
    <row r="167" spans="1:5" x14ac:dyDescent="0.2">
      <c r="A167" s="76" t="s">
        <v>337</v>
      </c>
      <c r="B167" s="76" t="s">
        <v>337</v>
      </c>
      <c r="C167" s="101">
        <v>500</v>
      </c>
      <c r="D167" s="76" t="s">
        <v>351</v>
      </c>
      <c r="E167" s="77" t="s">
        <v>40</v>
      </c>
    </row>
    <row r="168" spans="1:5" x14ac:dyDescent="0.2">
      <c r="A168" s="76" t="s">
        <v>232</v>
      </c>
      <c r="B168" s="76" t="s">
        <v>232</v>
      </c>
      <c r="C168" s="101">
        <v>200</v>
      </c>
      <c r="D168" s="76" t="s">
        <v>352</v>
      </c>
      <c r="E168" s="77" t="s">
        <v>341</v>
      </c>
    </row>
    <row r="169" spans="1:5" x14ac:dyDescent="0.2">
      <c r="A169" s="76" t="s">
        <v>232</v>
      </c>
      <c r="B169" s="76" t="s">
        <v>232</v>
      </c>
      <c r="C169" s="101">
        <v>200</v>
      </c>
      <c r="D169" s="76" t="s">
        <v>352</v>
      </c>
      <c r="E169" s="77" t="s">
        <v>331</v>
      </c>
    </row>
    <row r="170" spans="1:5" x14ac:dyDescent="0.2">
      <c r="A170" s="76" t="s">
        <v>232</v>
      </c>
      <c r="B170" s="76" t="s">
        <v>232</v>
      </c>
      <c r="C170" s="101">
        <v>70</v>
      </c>
      <c r="D170" s="76" t="s">
        <v>353</v>
      </c>
      <c r="E170" s="77" t="s">
        <v>40</v>
      </c>
    </row>
    <row r="171" spans="1:5" x14ac:dyDescent="0.2">
      <c r="A171" s="76" t="s">
        <v>232</v>
      </c>
      <c r="B171" s="76" t="s">
        <v>232</v>
      </c>
      <c r="C171" s="101">
        <v>500</v>
      </c>
      <c r="D171" s="76" t="s">
        <v>354</v>
      </c>
      <c r="E171" s="77" t="s">
        <v>341</v>
      </c>
    </row>
    <row r="172" spans="1:5" x14ac:dyDescent="0.2">
      <c r="A172" s="76" t="s">
        <v>232</v>
      </c>
      <c r="B172" s="76" t="s">
        <v>232</v>
      </c>
      <c r="C172" s="101">
        <v>500</v>
      </c>
      <c r="D172" s="76" t="s">
        <v>354</v>
      </c>
      <c r="E172" s="77" t="s">
        <v>341</v>
      </c>
    </row>
    <row r="173" spans="1:5" x14ac:dyDescent="0.2">
      <c r="A173" s="76" t="s">
        <v>232</v>
      </c>
      <c r="B173" s="76" t="s">
        <v>232</v>
      </c>
      <c r="C173" s="101">
        <v>1000</v>
      </c>
      <c r="D173" s="76" t="s">
        <v>354</v>
      </c>
      <c r="E173" s="77" t="s">
        <v>341</v>
      </c>
    </row>
    <row r="174" spans="1:5" x14ac:dyDescent="0.2">
      <c r="A174" s="76" t="s">
        <v>232</v>
      </c>
      <c r="B174" s="76" t="s">
        <v>232</v>
      </c>
      <c r="C174" s="101">
        <v>500</v>
      </c>
      <c r="D174" s="76" t="s">
        <v>354</v>
      </c>
      <c r="E174" s="77" t="s">
        <v>331</v>
      </c>
    </row>
    <row r="175" spans="1:5" x14ac:dyDescent="0.2">
      <c r="A175" s="76" t="s">
        <v>232</v>
      </c>
      <c r="B175" s="76" t="s">
        <v>232</v>
      </c>
      <c r="C175" s="101">
        <v>1000</v>
      </c>
      <c r="D175" s="76" t="s">
        <v>355</v>
      </c>
      <c r="E175" s="77" t="s">
        <v>331</v>
      </c>
    </row>
    <row r="176" spans="1:5" x14ac:dyDescent="0.2">
      <c r="A176" s="76" t="s">
        <v>232</v>
      </c>
      <c r="B176" s="76" t="s">
        <v>232</v>
      </c>
      <c r="C176" s="101">
        <v>500</v>
      </c>
      <c r="D176" s="76" t="s">
        <v>356</v>
      </c>
      <c r="E176" s="77" t="s">
        <v>40</v>
      </c>
    </row>
    <row r="177" spans="1:5" x14ac:dyDescent="0.2">
      <c r="A177" s="76" t="s">
        <v>209</v>
      </c>
      <c r="B177" s="76" t="s">
        <v>209</v>
      </c>
      <c r="C177" s="101">
        <v>100</v>
      </c>
      <c r="D177" s="76" t="s">
        <v>55</v>
      </c>
      <c r="E177" s="77" t="s">
        <v>40</v>
      </c>
    </row>
    <row r="178" spans="1:5" x14ac:dyDescent="0.2">
      <c r="A178" s="76" t="s">
        <v>209</v>
      </c>
      <c r="B178" s="76" t="s">
        <v>209</v>
      </c>
      <c r="C178" s="101">
        <v>100</v>
      </c>
      <c r="D178" s="76" t="s">
        <v>102</v>
      </c>
      <c r="E178" s="77" t="s">
        <v>40</v>
      </c>
    </row>
    <row r="179" spans="1:5" x14ac:dyDescent="0.2">
      <c r="A179" s="76" t="s">
        <v>209</v>
      </c>
      <c r="B179" s="76" t="s">
        <v>209</v>
      </c>
      <c r="C179" s="101">
        <v>200</v>
      </c>
      <c r="D179" s="76" t="s">
        <v>357</v>
      </c>
      <c r="E179" s="77" t="s">
        <v>40</v>
      </c>
    </row>
    <row r="180" spans="1:5" x14ac:dyDescent="0.2">
      <c r="A180" s="76" t="s">
        <v>209</v>
      </c>
      <c r="B180" s="76" t="s">
        <v>209</v>
      </c>
      <c r="C180" s="101">
        <v>500</v>
      </c>
      <c r="D180" s="76" t="s">
        <v>358</v>
      </c>
      <c r="E180" s="77" t="s">
        <v>40</v>
      </c>
    </row>
    <row r="181" spans="1:5" x14ac:dyDescent="0.2">
      <c r="A181" s="76" t="s">
        <v>209</v>
      </c>
      <c r="B181" s="76" t="s">
        <v>209</v>
      </c>
      <c r="C181" s="101">
        <v>100</v>
      </c>
      <c r="D181" s="76" t="s">
        <v>359</v>
      </c>
      <c r="E181" s="77" t="s">
        <v>40</v>
      </c>
    </row>
    <row r="182" spans="1:5" x14ac:dyDescent="0.2">
      <c r="A182" s="76" t="s">
        <v>209</v>
      </c>
      <c r="B182" s="76" t="s">
        <v>209</v>
      </c>
      <c r="C182" s="101">
        <v>1000</v>
      </c>
      <c r="D182" s="76" t="s">
        <v>360</v>
      </c>
      <c r="E182" s="77" t="s">
        <v>331</v>
      </c>
    </row>
    <row r="183" spans="1:5" x14ac:dyDescent="0.2">
      <c r="A183" s="76" t="s">
        <v>209</v>
      </c>
      <c r="B183" s="76" t="s">
        <v>209</v>
      </c>
      <c r="C183" s="101">
        <v>5000</v>
      </c>
      <c r="D183" s="76" t="s">
        <v>361</v>
      </c>
      <c r="E183" s="77" t="s">
        <v>40</v>
      </c>
    </row>
    <row r="184" spans="1:5" x14ac:dyDescent="0.2">
      <c r="A184" s="76" t="s">
        <v>209</v>
      </c>
      <c r="B184" s="76" t="s">
        <v>209</v>
      </c>
      <c r="C184" s="101">
        <v>500</v>
      </c>
      <c r="D184" s="76" t="s">
        <v>131</v>
      </c>
      <c r="E184" s="77" t="s">
        <v>40</v>
      </c>
    </row>
    <row r="185" spans="1:5" x14ac:dyDescent="0.2">
      <c r="A185" s="76" t="s">
        <v>209</v>
      </c>
      <c r="B185" s="76" t="s">
        <v>209</v>
      </c>
      <c r="C185" s="101">
        <v>200</v>
      </c>
      <c r="D185" s="76" t="s">
        <v>362</v>
      </c>
      <c r="E185" s="77" t="s">
        <v>331</v>
      </c>
    </row>
    <row r="186" spans="1:5" x14ac:dyDescent="0.2">
      <c r="A186" s="76" t="s">
        <v>209</v>
      </c>
      <c r="B186" s="76" t="s">
        <v>209</v>
      </c>
      <c r="C186" s="101">
        <v>500</v>
      </c>
      <c r="D186" s="76" t="s">
        <v>363</v>
      </c>
      <c r="E186" s="77" t="s">
        <v>40</v>
      </c>
    </row>
    <row r="187" spans="1:5" x14ac:dyDescent="0.2">
      <c r="A187" s="76" t="s">
        <v>209</v>
      </c>
      <c r="B187" s="76" t="s">
        <v>209</v>
      </c>
      <c r="C187" s="101">
        <v>100</v>
      </c>
      <c r="D187" s="76" t="s">
        <v>132</v>
      </c>
      <c r="E187" s="77" t="s">
        <v>40</v>
      </c>
    </row>
    <row r="188" spans="1:5" x14ac:dyDescent="0.2">
      <c r="A188" s="76" t="s">
        <v>234</v>
      </c>
      <c r="B188" s="76" t="s">
        <v>234</v>
      </c>
      <c r="C188" s="101">
        <v>50</v>
      </c>
      <c r="D188" s="76" t="s">
        <v>127</v>
      </c>
      <c r="E188" s="77" t="s">
        <v>341</v>
      </c>
    </row>
    <row r="189" spans="1:5" x14ac:dyDescent="0.2">
      <c r="A189" s="76" t="s">
        <v>234</v>
      </c>
      <c r="B189" s="76" t="s">
        <v>234</v>
      </c>
      <c r="C189" s="101">
        <v>500</v>
      </c>
      <c r="D189" s="76" t="s">
        <v>61</v>
      </c>
      <c r="E189" s="77" t="s">
        <v>40</v>
      </c>
    </row>
    <row r="190" spans="1:5" x14ac:dyDescent="0.2">
      <c r="A190" s="76" t="s">
        <v>234</v>
      </c>
      <c r="B190" s="76" t="s">
        <v>234</v>
      </c>
      <c r="C190" s="101">
        <v>500</v>
      </c>
      <c r="D190" s="76" t="s">
        <v>72</v>
      </c>
      <c r="E190" s="77" t="s">
        <v>40</v>
      </c>
    </row>
    <row r="191" spans="1:5" x14ac:dyDescent="0.2">
      <c r="A191" s="76" t="s">
        <v>234</v>
      </c>
      <c r="B191" s="76" t="s">
        <v>234</v>
      </c>
      <c r="C191" s="101">
        <v>100</v>
      </c>
      <c r="D191" s="76" t="s">
        <v>364</v>
      </c>
      <c r="E191" s="77" t="s">
        <v>40</v>
      </c>
    </row>
    <row r="192" spans="1:5" x14ac:dyDescent="0.2">
      <c r="A192" s="76" t="s">
        <v>234</v>
      </c>
      <c r="B192" s="76" t="s">
        <v>234</v>
      </c>
      <c r="C192" s="101">
        <v>500</v>
      </c>
      <c r="D192" s="76" t="s">
        <v>140</v>
      </c>
      <c r="E192" s="77" t="s">
        <v>40</v>
      </c>
    </row>
    <row r="193" spans="1:5" x14ac:dyDescent="0.2">
      <c r="A193" s="76" t="s">
        <v>234</v>
      </c>
      <c r="B193" s="76" t="s">
        <v>234</v>
      </c>
      <c r="C193" s="101">
        <v>200</v>
      </c>
      <c r="D193" s="76" t="s">
        <v>103</v>
      </c>
      <c r="E193" s="77" t="s">
        <v>40</v>
      </c>
    </row>
    <row r="194" spans="1:5" x14ac:dyDescent="0.2">
      <c r="A194" s="76" t="s">
        <v>234</v>
      </c>
      <c r="B194" s="76" t="s">
        <v>234</v>
      </c>
      <c r="C194" s="101">
        <v>100</v>
      </c>
      <c r="D194" s="76" t="s">
        <v>104</v>
      </c>
      <c r="E194" s="77" t="s">
        <v>40</v>
      </c>
    </row>
    <row r="195" spans="1:5" x14ac:dyDescent="0.2">
      <c r="A195" s="76" t="s">
        <v>234</v>
      </c>
      <c r="B195" s="76" t="s">
        <v>234</v>
      </c>
      <c r="C195" s="101">
        <v>200</v>
      </c>
      <c r="D195" s="76" t="s">
        <v>105</v>
      </c>
      <c r="E195" s="77" t="s">
        <v>40</v>
      </c>
    </row>
    <row r="196" spans="1:5" x14ac:dyDescent="0.2">
      <c r="A196" s="76" t="s">
        <v>234</v>
      </c>
      <c r="B196" s="76" t="s">
        <v>234</v>
      </c>
      <c r="C196" s="101">
        <v>500</v>
      </c>
      <c r="D196" s="76" t="s">
        <v>106</v>
      </c>
      <c r="E196" s="77" t="s">
        <v>40</v>
      </c>
    </row>
    <row r="197" spans="1:5" x14ac:dyDescent="0.2">
      <c r="A197" s="76" t="s">
        <v>234</v>
      </c>
      <c r="B197" s="76" t="s">
        <v>234</v>
      </c>
      <c r="C197" s="101">
        <v>100</v>
      </c>
      <c r="D197" s="76" t="s">
        <v>107</v>
      </c>
      <c r="E197" s="77" t="s">
        <v>40</v>
      </c>
    </row>
    <row r="198" spans="1:5" x14ac:dyDescent="0.2">
      <c r="A198" s="76" t="s">
        <v>234</v>
      </c>
      <c r="B198" s="76" t="s">
        <v>234</v>
      </c>
      <c r="C198" s="101">
        <v>90</v>
      </c>
      <c r="D198" s="76" t="s">
        <v>141</v>
      </c>
      <c r="E198" s="77" t="s">
        <v>40</v>
      </c>
    </row>
    <row r="199" spans="1:5" x14ac:dyDescent="0.2">
      <c r="A199" s="76" t="s">
        <v>211</v>
      </c>
      <c r="B199" s="76" t="s">
        <v>211</v>
      </c>
      <c r="C199" s="101">
        <v>500</v>
      </c>
      <c r="D199" s="76" t="s">
        <v>365</v>
      </c>
      <c r="E199" s="77" t="s">
        <v>40</v>
      </c>
    </row>
    <row r="200" spans="1:5" x14ac:dyDescent="0.2">
      <c r="A200" s="76" t="s">
        <v>211</v>
      </c>
      <c r="B200" s="76" t="s">
        <v>211</v>
      </c>
      <c r="C200" s="101">
        <v>500</v>
      </c>
      <c r="D200" s="76" t="s">
        <v>366</v>
      </c>
      <c r="E200" s="77" t="s">
        <v>331</v>
      </c>
    </row>
    <row r="201" spans="1:5" x14ac:dyDescent="0.2">
      <c r="A201" s="76" t="s">
        <v>211</v>
      </c>
      <c r="B201" s="76" t="s">
        <v>211</v>
      </c>
      <c r="C201" s="101">
        <v>500</v>
      </c>
      <c r="D201" s="76" t="s">
        <v>366</v>
      </c>
      <c r="E201" s="77" t="s">
        <v>341</v>
      </c>
    </row>
    <row r="202" spans="1:5" x14ac:dyDescent="0.2">
      <c r="A202" s="76" t="s">
        <v>211</v>
      </c>
      <c r="B202" s="76" t="s">
        <v>211</v>
      </c>
      <c r="C202" s="101">
        <v>300</v>
      </c>
      <c r="D202" s="76" t="s">
        <v>367</v>
      </c>
      <c r="E202" s="77" t="s">
        <v>40</v>
      </c>
    </row>
    <row r="203" spans="1:5" x14ac:dyDescent="0.2">
      <c r="A203" s="76" t="s">
        <v>211</v>
      </c>
      <c r="B203" s="76" t="s">
        <v>211</v>
      </c>
      <c r="C203" s="101">
        <v>3000</v>
      </c>
      <c r="D203" s="76" t="s">
        <v>368</v>
      </c>
      <c r="E203" s="77" t="s">
        <v>40</v>
      </c>
    </row>
    <row r="204" spans="1:5" x14ac:dyDescent="0.2">
      <c r="A204" s="76" t="s">
        <v>211</v>
      </c>
      <c r="B204" s="76" t="s">
        <v>211</v>
      </c>
      <c r="C204" s="101">
        <v>500</v>
      </c>
      <c r="D204" s="76" t="s">
        <v>369</v>
      </c>
      <c r="E204" s="77" t="s">
        <v>40</v>
      </c>
    </row>
    <row r="205" spans="1:5" x14ac:dyDescent="0.2">
      <c r="A205" s="76" t="s">
        <v>211</v>
      </c>
      <c r="B205" s="76" t="s">
        <v>211</v>
      </c>
      <c r="C205" s="101">
        <v>1000</v>
      </c>
      <c r="D205" s="76" t="s">
        <v>370</v>
      </c>
      <c r="E205" s="77" t="s">
        <v>40</v>
      </c>
    </row>
    <row r="206" spans="1:5" x14ac:dyDescent="0.2">
      <c r="A206" s="76" t="s">
        <v>211</v>
      </c>
      <c r="B206" s="76" t="s">
        <v>211</v>
      </c>
      <c r="C206" s="101">
        <v>100</v>
      </c>
      <c r="D206" s="76" t="s">
        <v>371</v>
      </c>
      <c r="E206" s="77" t="s">
        <v>40</v>
      </c>
    </row>
    <row r="207" spans="1:5" x14ac:dyDescent="0.2">
      <c r="A207" s="76" t="s">
        <v>211</v>
      </c>
      <c r="B207" s="76" t="s">
        <v>211</v>
      </c>
      <c r="C207" s="101">
        <v>1000</v>
      </c>
      <c r="D207" s="76" t="s">
        <v>372</v>
      </c>
      <c r="E207" s="77" t="s">
        <v>40</v>
      </c>
    </row>
    <row r="208" spans="1:5" x14ac:dyDescent="0.2">
      <c r="A208" s="76" t="s">
        <v>211</v>
      </c>
      <c r="B208" s="76" t="s">
        <v>211</v>
      </c>
      <c r="C208" s="101">
        <v>54</v>
      </c>
      <c r="D208" s="76" t="s">
        <v>141</v>
      </c>
      <c r="E208" s="77" t="s">
        <v>40</v>
      </c>
    </row>
    <row r="209" spans="1:5" x14ac:dyDescent="0.2">
      <c r="A209" s="76" t="s">
        <v>211</v>
      </c>
      <c r="B209" s="76" t="s">
        <v>211</v>
      </c>
      <c r="C209" s="101">
        <v>500</v>
      </c>
      <c r="D209" s="76" t="s">
        <v>373</v>
      </c>
      <c r="E209" s="77" t="s">
        <v>40</v>
      </c>
    </row>
    <row r="210" spans="1:5" x14ac:dyDescent="0.2">
      <c r="A210" s="76" t="s">
        <v>211</v>
      </c>
      <c r="B210" s="76" t="s">
        <v>211</v>
      </c>
      <c r="C210" s="101">
        <v>700</v>
      </c>
      <c r="D210" s="76" t="s">
        <v>374</v>
      </c>
      <c r="E210" s="77" t="s">
        <v>40</v>
      </c>
    </row>
    <row r="211" spans="1:5" x14ac:dyDescent="0.2">
      <c r="A211" s="76" t="s">
        <v>211</v>
      </c>
      <c r="B211" s="76" t="s">
        <v>211</v>
      </c>
      <c r="C211" s="101">
        <v>100</v>
      </c>
      <c r="D211" s="76" t="s">
        <v>375</v>
      </c>
      <c r="E211" s="77" t="s">
        <v>40</v>
      </c>
    </row>
    <row r="212" spans="1:5" x14ac:dyDescent="0.2">
      <c r="A212" s="76" t="s">
        <v>211</v>
      </c>
      <c r="B212" s="76" t="s">
        <v>211</v>
      </c>
      <c r="C212" s="101">
        <v>70</v>
      </c>
      <c r="D212" s="76" t="s">
        <v>353</v>
      </c>
      <c r="E212" s="77" t="s">
        <v>40</v>
      </c>
    </row>
    <row r="213" spans="1:5" x14ac:dyDescent="0.2">
      <c r="A213" s="76" t="s">
        <v>211</v>
      </c>
      <c r="B213" s="76" t="s">
        <v>211</v>
      </c>
      <c r="C213" s="101">
        <v>1000</v>
      </c>
      <c r="D213" s="76" t="s">
        <v>376</v>
      </c>
      <c r="E213" s="77" t="s">
        <v>40</v>
      </c>
    </row>
    <row r="214" spans="1:5" x14ac:dyDescent="0.2">
      <c r="A214" s="76" t="s">
        <v>211</v>
      </c>
      <c r="B214" s="76" t="s">
        <v>211</v>
      </c>
      <c r="C214" s="101">
        <v>10000</v>
      </c>
      <c r="D214" s="76" t="s">
        <v>377</v>
      </c>
      <c r="E214" s="77" t="s">
        <v>40</v>
      </c>
    </row>
    <row r="215" spans="1:5" x14ac:dyDescent="0.2">
      <c r="A215" s="76" t="s">
        <v>211</v>
      </c>
      <c r="B215" s="76" t="s">
        <v>211</v>
      </c>
      <c r="C215" s="101">
        <v>14225</v>
      </c>
      <c r="D215" s="76" t="s">
        <v>378</v>
      </c>
      <c r="E215" s="77" t="s">
        <v>341</v>
      </c>
    </row>
    <row r="216" spans="1:5" x14ac:dyDescent="0.2">
      <c r="A216" s="76" t="s">
        <v>211</v>
      </c>
      <c r="B216" s="76" t="s">
        <v>211</v>
      </c>
      <c r="C216" s="101">
        <v>1000</v>
      </c>
      <c r="D216" s="76" t="s">
        <v>379</v>
      </c>
      <c r="E216" s="77" t="s">
        <v>40</v>
      </c>
    </row>
    <row r="217" spans="1:5" x14ac:dyDescent="0.2">
      <c r="A217" s="76" t="s">
        <v>211</v>
      </c>
      <c r="B217" s="76" t="s">
        <v>211</v>
      </c>
      <c r="C217" s="101">
        <v>1000</v>
      </c>
      <c r="D217" s="76" t="s">
        <v>145</v>
      </c>
      <c r="E217" s="77" t="s">
        <v>331</v>
      </c>
    </row>
    <row r="218" spans="1:5" x14ac:dyDescent="0.2">
      <c r="A218" s="76" t="s">
        <v>233</v>
      </c>
      <c r="B218" s="76" t="s">
        <v>380</v>
      </c>
      <c r="C218" s="101">
        <v>1000</v>
      </c>
      <c r="D218" s="76" t="s">
        <v>381</v>
      </c>
      <c r="E218" s="77" t="s">
        <v>40</v>
      </c>
    </row>
    <row r="219" spans="1:5" x14ac:dyDescent="0.2">
      <c r="A219" s="76" t="s">
        <v>233</v>
      </c>
      <c r="B219" s="76" t="s">
        <v>380</v>
      </c>
      <c r="C219" s="101">
        <v>100</v>
      </c>
      <c r="D219" s="76" t="s">
        <v>382</v>
      </c>
      <c r="E219" s="77" t="s">
        <v>40</v>
      </c>
    </row>
    <row r="220" spans="1:5" x14ac:dyDescent="0.2">
      <c r="A220" s="76" t="s">
        <v>233</v>
      </c>
      <c r="B220" s="76" t="s">
        <v>380</v>
      </c>
      <c r="C220" s="101">
        <v>500</v>
      </c>
      <c r="D220" s="76" t="s">
        <v>383</v>
      </c>
      <c r="E220" s="77" t="s">
        <v>40</v>
      </c>
    </row>
    <row r="221" spans="1:5" x14ac:dyDescent="0.2">
      <c r="A221" s="76" t="s">
        <v>233</v>
      </c>
      <c r="B221" s="76" t="s">
        <v>380</v>
      </c>
      <c r="C221" s="101">
        <v>1500</v>
      </c>
      <c r="D221" s="76" t="s">
        <v>383</v>
      </c>
      <c r="E221" s="77" t="s">
        <v>40</v>
      </c>
    </row>
    <row r="222" spans="1:5" x14ac:dyDescent="0.2">
      <c r="A222" s="76" t="s">
        <v>233</v>
      </c>
      <c r="B222" s="76" t="s">
        <v>380</v>
      </c>
      <c r="C222" s="101">
        <v>1000</v>
      </c>
      <c r="D222" s="76" t="s">
        <v>384</v>
      </c>
      <c r="E222" s="77" t="s">
        <v>40</v>
      </c>
    </row>
    <row r="223" spans="1:5" x14ac:dyDescent="0.2">
      <c r="A223" s="76" t="s">
        <v>233</v>
      </c>
      <c r="B223" s="76" t="s">
        <v>380</v>
      </c>
      <c r="C223" s="101">
        <v>500</v>
      </c>
      <c r="D223" s="76" t="s">
        <v>385</v>
      </c>
      <c r="E223" s="77" t="s">
        <v>40</v>
      </c>
    </row>
    <row r="224" spans="1:5" x14ac:dyDescent="0.2">
      <c r="A224" s="76" t="s">
        <v>233</v>
      </c>
      <c r="B224" s="76" t="s">
        <v>380</v>
      </c>
      <c r="C224" s="101">
        <v>1000</v>
      </c>
      <c r="D224" s="76" t="s">
        <v>151</v>
      </c>
      <c r="E224" s="77" t="s">
        <v>40</v>
      </c>
    </row>
    <row r="225" spans="1:5" x14ac:dyDescent="0.2">
      <c r="A225" s="76" t="s">
        <v>233</v>
      </c>
      <c r="B225" s="76" t="s">
        <v>380</v>
      </c>
      <c r="C225" s="101">
        <v>500</v>
      </c>
      <c r="D225" s="76" t="s">
        <v>386</v>
      </c>
      <c r="E225" s="77" t="s">
        <v>40</v>
      </c>
    </row>
    <row r="226" spans="1:5" x14ac:dyDescent="0.2">
      <c r="A226" s="76" t="s">
        <v>233</v>
      </c>
      <c r="B226" s="76" t="s">
        <v>380</v>
      </c>
      <c r="C226" s="101">
        <v>2000</v>
      </c>
      <c r="D226" s="76" t="s">
        <v>387</v>
      </c>
      <c r="E226" s="77" t="s">
        <v>40</v>
      </c>
    </row>
    <row r="227" spans="1:5" x14ac:dyDescent="0.2">
      <c r="A227" s="76" t="s">
        <v>233</v>
      </c>
      <c r="B227" s="76" t="s">
        <v>380</v>
      </c>
      <c r="C227" s="101">
        <v>500</v>
      </c>
      <c r="D227" s="76" t="s">
        <v>388</v>
      </c>
      <c r="E227" s="77" t="s">
        <v>40</v>
      </c>
    </row>
    <row r="228" spans="1:5" x14ac:dyDescent="0.2">
      <c r="A228" s="76" t="s">
        <v>233</v>
      </c>
      <c r="B228" s="76" t="s">
        <v>380</v>
      </c>
      <c r="C228" s="101">
        <v>100</v>
      </c>
      <c r="D228" s="76" t="s">
        <v>108</v>
      </c>
      <c r="E228" s="77" t="s">
        <v>40</v>
      </c>
    </row>
    <row r="229" spans="1:5" x14ac:dyDescent="0.2">
      <c r="A229" s="76" t="s">
        <v>233</v>
      </c>
      <c r="B229" s="76" t="s">
        <v>380</v>
      </c>
      <c r="C229" s="101">
        <v>300</v>
      </c>
      <c r="D229" s="76" t="s">
        <v>389</v>
      </c>
      <c r="E229" s="77" t="s">
        <v>331</v>
      </c>
    </row>
    <row r="230" spans="1:5" x14ac:dyDescent="0.2">
      <c r="A230" s="76" t="s">
        <v>390</v>
      </c>
      <c r="B230" s="76" t="s">
        <v>380</v>
      </c>
      <c r="C230" s="101">
        <v>300</v>
      </c>
      <c r="D230" s="76" t="s">
        <v>391</v>
      </c>
      <c r="E230" s="77" t="s">
        <v>40</v>
      </c>
    </row>
    <row r="231" spans="1:5" x14ac:dyDescent="0.2">
      <c r="A231" s="76" t="s">
        <v>390</v>
      </c>
      <c r="B231" s="76" t="s">
        <v>380</v>
      </c>
      <c r="C231" s="101">
        <v>500</v>
      </c>
      <c r="D231" s="76" t="s">
        <v>74</v>
      </c>
      <c r="E231" s="77" t="s">
        <v>68</v>
      </c>
    </row>
    <row r="232" spans="1:5" x14ac:dyDescent="0.2">
      <c r="A232" s="76" t="s">
        <v>390</v>
      </c>
      <c r="B232" s="76" t="s">
        <v>380</v>
      </c>
      <c r="C232" s="101">
        <v>3000</v>
      </c>
      <c r="D232" s="76" t="s">
        <v>392</v>
      </c>
      <c r="E232" s="77" t="s">
        <v>40</v>
      </c>
    </row>
    <row r="233" spans="1:5" x14ac:dyDescent="0.2">
      <c r="A233" s="76" t="s">
        <v>390</v>
      </c>
      <c r="B233" s="76" t="s">
        <v>380</v>
      </c>
      <c r="C233" s="101">
        <v>1000</v>
      </c>
      <c r="D233" s="76" t="s">
        <v>91</v>
      </c>
      <c r="E233" s="77" t="s">
        <v>40</v>
      </c>
    </row>
    <row r="234" spans="1:5" x14ac:dyDescent="0.2">
      <c r="A234" s="76" t="s">
        <v>390</v>
      </c>
      <c r="B234" s="76" t="s">
        <v>380</v>
      </c>
      <c r="C234" s="101">
        <v>200</v>
      </c>
      <c r="D234" s="76" t="s">
        <v>92</v>
      </c>
      <c r="E234" s="77" t="s">
        <v>40</v>
      </c>
    </row>
    <row r="235" spans="1:5" x14ac:dyDescent="0.2">
      <c r="A235" s="76" t="s">
        <v>390</v>
      </c>
      <c r="B235" s="76" t="s">
        <v>380</v>
      </c>
      <c r="C235" s="101">
        <v>500</v>
      </c>
      <c r="D235" s="76" t="s">
        <v>393</v>
      </c>
      <c r="E235" s="77" t="s">
        <v>40</v>
      </c>
    </row>
    <row r="236" spans="1:5" x14ac:dyDescent="0.2">
      <c r="A236" s="76" t="s">
        <v>390</v>
      </c>
      <c r="B236" s="76" t="s">
        <v>380</v>
      </c>
      <c r="C236" s="101">
        <v>500</v>
      </c>
      <c r="D236" s="76" t="s">
        <v>109</v>
      </c>
      <c r="E236" s="77" t="s">
        <v>40</v>
      </c>
    </row>
    <row r="237" spans="1:5" x14ac:dyDescent="0.2">
      <c r="A237" s="76" t="s">
        <v>390</v>
      </c>
      <c r="B237" s="76" t="s">
        <v>380</v>
      </c>
      <c r="C237" s="101">
        <v>100</v>
      </c>
      <c r="D237" s="76" t="s">
        <v>152</v>
      </c>
      <c r="E237" s="77" t="s">
        <v>40</v>
      </c>
    </row>
    <row r="238" spans="1:5" x14ac:dyDescent="0.2">
      <c r="A238" s="76" t="s">
        <v>390</v>
      </c>
      <c r="B238" s="76" t="s">
        <v>380</v>
      </c>
      <c r="C238" s="101">
        <v>500</v>
      </c>
      <c r="D238" s="76" t="s">
        <v>110</v>
      </c>
      <c r="E238" s="77" t="s">
        <v>40</v>
      </c>
    </row>
    <row r="239" spans="1:5" x14ac:dyDescent="0.2">
      <c r="A239" s="76" t="s">
        <v>390</v>
      </c>
      <c r="B239" s="76" t="s">
        <v>380</v>
      </c>
      <c r="C239" s="101">
        <v>500</v>
      </c>
      <c r="D239" s="76" t="s">
        <v>134</v>
      </c>
      <c r="E239" s="77" t="s">
        <v>40</v>
      </c>
    </row>
    <row r="240" spans="1:5" x14ac:dyDescent="0.2">
      <c r="A240" s="76" t="s">
        <v>390</v>
      </c>
      <c r="B240" s="76" t="s">
        <v>380</v>
      </c>
      <c r="C240" s="101">
        <v>81</v>
      </c>
      <c r="D240" s="76" t="s">
        <v>141</v>
      </c>
      <c r="E240" s="77" t="s">
        <v>40</v>
      </c>
    </row>
    <row r="241" spans="1:5" x14ac:dyDescent="0.2">
      <c r="A241" s="76" t="s">
        <v>390</v>
      </c>
      <c r="B241" s="76" t="s">
        <v>380</v>
      </c>
      <c r="C241" s="101">
        <v>2062</v>
      </c>
      <c r="D241" s="76" t="s">
        <v>82</v>
      </c>
      <c r="E241" s="77" t="s">
        <v>40</v>
      </c>
    </row>
    <row r="242" spans="1:5" x14ac:dyDescent="0.2">
      <c r="A242" s="76" t="s">
        <v>380</v>
      </c>
      <c r="B242" s="76" t="s">
        <v>380</v>
      </c>
      <c r="C242" s="101">
        <v>300</v>
      </c>
      <c r="D242" s="76" t="s">
        <v>394</v>
      </c>
      <c r="E242" s="77" t="s">
        <v>40</v>
      </c>
    </row>
    <row r="243" spans="1:5" x14ac:dyDescent="0.2">
      <c r="A243" s="76" t="s">
        <v>380</v>
      </c>
      <c r="B243" s="76" t="s">
        <v>380</v>
      </c>
      <c r="C243" s="101">
        <v>300</v>
      </c>
      <c r="D243" s="76" t="s">
        <v>395</v>
      </c>
      <c r="E243" s="77" t="s">
        <v>40</v>
      </c>
    </row>
    <row r="244" spans="1:5" x14ac:dyDescent="0.2">
      <c r="A244" s="76" t="s">
        <v>251</v>
      </c>
      <c r="B244" s="76" t="s">
        <v>251</v>
      </c>
      <c r="C244" s="101">
        <v>100</v>
      </c>
      <c r="D244" s="76" t="s">
        <v>56</v>
      </c>
      <c r="E244" s="77" t="s">
        <v>40</v>
      </c>
    </row>
    <row r="245" spans="1:5" x14ac:dyDescent="0.2">
      <c r="A245" s="76" t="s">
        <v>251</v>
      </c>
      <c r="B245" s="76" t="s">
        <v>251</v>
      </c>
      <c r="C245" s="101">
        <v>1000</v>
      </c>
      <c r="D245" s="76" t="s">
        <v>136</v>
      </c>
      <c r="E245" s="77" t="s">
        <v>135</v>
      </c>
    </row>
    <row r="246" spans="1:5" x14ac:dyDescent="0.2">
      <c r="A246" s="76" t="s">
        <v>251</v>
      </c>
      <c r="B246" s="76" t="s">
        <v>251</v>
      </c>
      <c r="C246" s="101">
        <v>144</v>
      </c>
      <c r="D246" s="76" t="s">
        <v>354</v>
      </c>
      <c r="E246" s="77" t="s">
        <v>341</v>
      </c>
    </row>
    <row r="247" spans="1:5" x14ac:dyDescent="0.2">
      <c r="A247" s="76" t="s">
        <v>251</v>
      </c>
      <c r="B247" s="76" t="s">
        <v>251</v>
      </c>
      <c r="C247" s="101">
        <v>500</v>
      </c>
      <c r="D247" s="76" t="s">
        <v>84</v>
      </c>
      <c r="E247" s="77" t="s">
        <v>40</v>
      </c>
    </row>
    <row r="248" spans="1:5" x14ac:dyDescent="0.2">
      <c r="A248" s="76" t="s">
        <v>242</v>
      </c>
      <c r="B248" s="76" t="s">
        <v>396</v>
      </c>
      <c r="C248" s="101">
        <v>200</v>
      </c>
      <c r="D248" s="76" t="s">
        <v>397</v>
      </c>
      <c r="E248" s="77" t="s">
        <v>40</v>
      </c>
    </row>
    <row r="249" spans="1:5" x14ac:dyDescent="0.2">
      <c r="A249" s="76" t="s">
        <v>242</v>
      </c>
      <c r="B249" s="76" t="s">
        <v>396</v>
      </c>
      <c r="C249" s="101">
        <v>500</v>
      </c>
      <c r="D249" s="76" t="s">
        <v>41</v>
      </c>
      <c r="E249" s="77" t="s">
        <v>40</v>
      </c>
    </row>
    <row r="250" spans="1:5" x14ac:dyDescent="0.2">
      <c r="A250" s="76" t="s">
        <v>242</v>
      </c>
      <c r="B250" s="76" t="s">
        <v>396</v>
      </c>
      <c r="C250" s="101">
        <v>500</v>
      </c>
      <c r="D250" s="76" t="s">
        <v>41</v>
      </c>
      <c r="E250" s="77" t="s">
        <v>40</v>
      </c>
    </row>
    <row r="251" spans="1:5" x14ac:dyDescent="0.2">
      <c r="A251" s="76" t="s">
        <v>242</v>
      </c>
      <c r="B251" s="76" t="s">
        <v>396</v>
      </c>
      <c r="C251" s="101">
        <v>500</v>
      </c>
      <c r="D251" s="76" t="s">
        <v>398</v>
      </c>
      <c r="E251" s="77" t="s">
        <v>399</v>
      </c>
    </row>
    <row r="252" spans="1:5" x14ac:dyDescent="0.2">
      <c r="A252" s="76" t="s">
        <v>242</v>
      </c>
      <c r="B252" s="76" t="s">
        <v>396</v>
      </c>
      <c r="C252" s="101">
        <v>500</v>
      </c>
      <c r="D252" s="76" t="s">
        <v>83</v>
      </c>
      <c r="E252" s="77" t="s">
        <v>399</v>
      </c>
    </row>
    <row r="253" spans="1:5" x14ac:dyDescent="0.2">
      <c r="A253" s="76" t="s">
        <v>242</v>
      </c>
      <c r="B253" s="76" t="s">
        <v>396</v>
      </c>
      <c r="C253" s="101">
        <v>1000</v>
      </c>
      <c r="D253" s="76" t="s">
        <v>314</v>
      </c>
      <c r="E253" s="77" t="s">
        <v>399</v>
      </c>
    </row>
    <row r="254" spans="1:5" x14ac:dyDescent="0.2">
      <c r="A254" s="76" t="s">
        <v>242</v>
      </c>
      <c r="B254" s="76" t="s">
        <v>396</v>
      </c>
      <c r="C254" s="101">
        <v>200</v>
      </c>
      <c r="D254" s="76" t="s">
        <v>400</v>
      </c>
      <c r="E254" s="77" t="s">
        <v>399</v>
      </c>
    </row>
    <row r="255" spans="1:5" x14ac:dyDescent="0.2">
      <c r="A255" s="76" t="s">
        <v>242</v>
      </c>
      <c r="B255" s="76" t="s">
        <v>396</v>
      </c>
      <c r="C255" s="101">
        <v>500</v>
      </c>
      <c r="D255" s="76" t="s">
        <v>401</v>
      </c>
      <c r="E255" s="77" t="s">
        <v>399</v>
      </c>
    </row>
    <row r="256" spans="1:5" ht="30" customHeight="1" x14ac:dyDescent="0.2">
      <c r="A256" s="144" t="s">
        <v>35</v>
      </c>
      <c r="B256" s="145"/>
      <c r="C256" s="9">
        <f>SUM(C10:C247)-SUM(C10:C247)*2.9%-67.05</f>
        <v>207569.64800000002</v>
      </c>
      <c r="D256" s="51"/>
      <c r="E256" s="29"/>
    </row>
    <row r="257" spans="1:5" ht="30" customHeight="1" x14ac:dyDescent="0.2">
      <c r="A257" s="144" t="s">
        <v>75</v>
      </c>
      <c r="B257" s="145"/>
      <c r="C257" s="9">
        <f>SUM(C248:C255)-SUM(C248:C255)*2.9%</f>
        <v>3786.9</v>
      </c>
      <c r="D257" s="51"/>
      <c r="E257" s="29"/>
    </row>
  </sheetData>
  <sheetProtection formatCells="0" formatColumns="0" formatRows="0" insertColumns="0" insertRows="0" insertHyperlinks="0" deleteColumns="0" deleteRows="0" sort="0" autoFilter="0" pivotTables="0"/>
  <mergeCells count="7">
    <mergeCell ref="A257:B257"/>
    <mergeCell ref="C1:E1"/>
    <mergeCell ref="C2:E2"/>
    <mergeCell ref="C4:E4"/>
    <mergeCell ref="C5:E5"/>
    <mergeCell ref="C6:E6"/>
    <mergeCell ref="A256:B256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4" customWidth="1"/>
    <col min="5" max="5" width="25.83203125" style="44" customWidth="1"/>
    <col min="6" max="6" width="58.83203125" customWidth="1"/>
    <col min="7" max="256" width="8.83203125" customWidth="1"/>
  </cols>
  <sheetData>
    <row r="1" spans="1:6" ht="19" x14ac:dyDescent="0.25">
      <c r="B1" s="146" t="s">
        <v>16</v>
      </c>
      <c r="C1" s="146"/>
      <c r="D1" s="146"/>
      <c r="E1" s="146"/>
      <c r="F1" s="146"/>
    </row>
    <row r="2" spans="1:6" ht="19" x14ac:dyDescent="0.25">
      <c r="B2" s="146" t="s">
        <v>17</v>
      </c>
      <c r="C2" s="146"/>
      <c r="D2" s="146"/>
      <c r="E2" s="146"/>
      <c r="F2" s="146"/>
    </row>
    <row r="3" spans="1:6" ht="18" customHeight="1" x14ac:dyDescent="0.25">
      <c r="D3" s="43"/>
      <c r="E3" s="43"/>
      <c r="F3" s="6"/>
    </row>
    <row r="4" spans="1:6" ht="19" x14ac:dyDescent="0.2">
      <c r="B4" s="147" t="s">
        <v>19</v>
      </c>
      <c r="C4" s="147"/>
      <c r="D4" s="147"/>
      <c r="E4" s="147"/>
      <c r="F4" s="147"/>
    </row>
    <row r="5" spans="1:6" ht="19" x14ac:dyDescent="0.2">
      <c r="B5" s="147" t="s">
        <v>160</v>
      </c>
      <c r="C5" s="147"/>
      <c r="D5" s="147"/>
      <c r="E5" s="147"/>
      <c r="F5" s="147"/>
    </row>
    <row r="6" spans="1:6" ht="19" x14ac:dyDescent="0.25">
      <c r="D6" s="148"/>
      <c r="E6" s="148"/>
      <c r="F6" s="148"/>
    </row>
    <row r="8" spans="1:6" s="49" customFormat="1" ht="48" x14ac:dyDescent="0.2">
      <c r="A8" s="45" t="s">
        <v>14</v>
      </c>
      <c r="B8" s="46" t="s">
        <v>20</v>
      </c>
      <c r="C8" s="46" t="s">
        <v>23</v>
      </c>
      <c r="D8" s="47" t="s">
        <v>39</v>
      </c>
      <c r="E8" s="47" t="s">
        <v>1</v>
      </c>
      <c r="F8" s="48" t="s">
        <v>30</v>
      </c>
    </row>
    <row r="9" spans="1:6" ht="16" x14ac:dyDescent="0.2">
      <c r="A9" s="82" t="s">
        <v>166</v>
      </c>
      <c r="B9" s="82" t="s">
        <v>177</v>
      </c>
      <c r="C9" s="56" t="s">
        <v>402</v>
      </c>
      <c r="D9" s="41">
        <v>38.049999999999997</v>
      </c>
      <c r="E9" s="58" t="s">
        <v>407</v>
      </c>
      <c r="F9" s="72" t="s">
        <v>40</v>
      </c>
    </row>
    <row r="10" spans="1:6" ht="16" x14ac:dyDescent="0.2">
      <c r="A10" s="102" t="s">
        <v>206</v>
      </c>
      <c r="B10" s="85" t="s">
        <v>232</v>
      </c>
      <c r="C10" s="103" t="s">
        <v>153</v>
      </c>
      <c r="D10" s="41">
        <v>951</v>
      </c>
      <c r="E10" s="58" t="s">
        <v>154</v>
      </c>
      <c r="F10" s="72" t="s">
        <v>40</v>
      </c>
    </row>
    <row r="11" spans="1:6" ht="16" x14ac:dyDescent="0.2">
      <c r="A11" s="102" t="s">
        <v>206</v>
      </c>
      <c r="B11" s="105" t="s">
        <v>232</v>
      </c>
      <c r="C11" s="103" t="s">
        <v>403</v>
      </c>
      <c r="D11" s="41">
        <v>5858.86</v>
      </c>
      <c r="E11" s="58" t="s">
        <v>412</v>
      </c>
      <c r="F11" s="72" t="s">
        <v>415</v>
      </c>
    </row>
    <row r="12" spans="1:6" ht="16" x14ac:dyDescent="0.2">
      <c r="A12" s="82" t="s">
        <v>348</v>
      </c>
      <c r="B12" s="104" t="s">
        <v>232</v>
      </c>
      <c r="C12" s="56" t="s">
        <v>62</v>
      </c>
      <c r="D12" s="41">
        <v>470.5</v>
      </c>
      <c r="E12" s="58" t="s">
        <v>408</v>
      </c>
      <c r="F12" s="72" t="s">
        <v>40</v>
      </c>
    </row>
    <row r="13" spans="1:6" ht="16" x14ac:dyDescent="0.2">
      <c r="A13" s="102" t="s">
        <v>232</v>
      </c>
      <c r="B13" s="85" t="s">
        <v>234</v>
      </c>
      <c r="C13" s="103" t="s">
        <v>404</v>
      </c>
      <c r="D13" s="41">
        <v>374.4</v>
      </c>
      <c r="E13" s="58" t="s">
        <v>409</v>
      </c>
      <c r="F13" s="72" t="s">
        <v>40</v>
      </c>
    </row>
    <row r="14" spans="1:6" ht="16" x14ac:dyDescent="0.2">
      <c r="A14" s="83" t="s">
        <v>232</v>
      </c>
      <c r="B14" s="106" t="s">
        <v>234</v>
      </c>
      <c r="C14" s="56" t="s">
        <v>405</v>
      </c>
      <c r="D14" s="41">
        <v>86.1</v>
      </c>
      <c r="E14" s="58" t="s">
        <v>410</v>
      </c>
      <c r="F14" s="72" t="s">
        <v>40</v>
      </c>
    </row>
    <row r="15" spans="1:6" ht="16" x14ac:dyDescent="0.2">
      <c r="A15" s="83" t="s">
        <v>234</v>
      </c>
      <c r="B15" s="82" t="s">
        <v>233</v>
      </c>
      <c r="C15" s="56" t="s">
        <v>406</v>
      </c>
      <c r="D15" s="41">
        <v>758.8</v>
      </c>
      <c r="E15" s="58" t="s">
        <v>411</v>
      </c>
      <c r="F15" s="72" t="s">
        <v>40</v>
      </c>
    </row>
    <row r="16" spans="1:6" ht="16" x14ac:dyDescent="0.2">
      <c r="A16" s="83" t="s">
        <v>211</v>
      </c>
      <c r="B16" s="84" t="s">
        <v>251</v>
      </c>
      <c r="C16" s="56" t="s">
        <v>153</v>
      </c>
      <c r="D16" s="41">
        <v>946</v>
      </c>
      <c r="E16" s="58" t="s">
        <v>413</v>
      </c>
      <c r="F16" s="72" t="s">
        <v>40</v>
      </c>
    </row>
    <row r="17" spans="1:6" ht="15" customHeight="1" x14ac:dyDescent="0.2">
      <c r="A17" s="82" t="s">
        <v>233</v>
      </c>
      <c r="B17" s="84" t="s">
        <v>251</v>
      </c>
      <c r="C17" s="56" t="s">
        <v>62</v>
      </c>
      <c r="D17" s="41">
        <v>470.5</v>
      </c>
      <c r="E17" s="58" t="s">
        <v>411</v>
      </c>
      <c r="F17" s="72" t="s">
        <v>40</v>
      </c>
    </row>
    <row r="18" spans="1:6" ht="16" x14ac:dyDescent="0.2">
      <c r="A18" s="82" t="s">
        <v>233</v>
      </c>
      <c r="B18" s="71" t="s">
        <v>251</v>
      </c>
      <c r="C18" s="56" t="s">
        <v>62</v>
      </c>
      <c r="D18" s="41">
        <v>470.5</v>
      </c>
      <c r="E18" s="58" t="s">
        <v>414</v>
      </c>
      <c r="F18" s="72" t="s">
        <v>40</v>
      </c>
    </row>
    <row r="19" spans="1:6" ht="15" customHeight="1" x14ac:dyDescent="0.2">
      <c r="A19" s="149" t="s">
        <v>28</v>
      </c>
      <c r="B19" s="150"/>
      <c r="C19" s="150"/>
      <c r="D19" s="28">
        <f>SUM(D9:D18)</f>
        <v>10424.709999999999</v>
      </c>
      <c r="E19" s="28"/>
      <c r="F19" s="22"/>
    </row>
    <row r="20" spans="1:6" x14ac:dyDescent="0.2">
      <c r="A20" s="149" t="s">
        <v>63</v>
      </c>
      <c r="B20" s="150"/>
      <c r="C20" s="150"/>
      <c r="D20" s="28">
        <v>0</v>
      </c>
      <c r="E20" s="28"/>
      <c r="F20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20:C20"/>
    <mergeCell ref="D6:F6"/>
    <mergeCell ref="B4:F4"/>
    <mergeCell ref="B1:F1"/>
    <mergeCell ref="B2:F2"/>
    <mergeCell ref="B5:F5"/>
    <mergeCell ref="A19:C19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44.83203125" customWidth="1"/>
    <col min="5" max="256" width="8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3"/>
      <c r="D3" s="6"/>
    </row>
    <row r="4" spans="1:4" ht="19" x14ac:dyDescent="0.2">
      <c r="B4" s="147" t="s">
        <v>24</v>
      </c>
      <c r="C4" s="147"/>
      <c r="D4" s="147"/>
    </row>
    <row r="5" spans="1:4" ht="19" x14ac:dyDescent="0.2">
      <c r="B5" s="147" t="s">
        <v>160</v>
      </c>
      <c r="C5" s="147"/>
      <c r="D5" s="147"/>
    </row>
    <row r="6" spans="1:4" ht="19" x14ac:dyDescent="0.25">
      <c r="C6" s="148"/>
      <c r="D6" s="148"/>
    </row>
    <row r="8" spans="1:4" s="49" customFormat="1" ht="32" x14ac:dyDescent="0.2">
      <c r="A8" s="45" t="s">
        <v>14</v>
      </c>
      <c r="B8" s="46" t="s">
        <v>20</v>
      </c>
      <c r="C8" s="47" t="s">
        <v>7</v>
      </c>
      <c r="D8" s="48" t="s">
        <v>1</v>
      </c>
    </row>
    <row r="9" spans="1:4" x14ac:dyDescent="0.2">
      <c r="A9" s="76" t="s">
        <v>182</v>
      </c>
      <c r="B9" s="79" t="s">
        <v>184</v>
      </c>
      <c r="C9" s="75">
        <v>10</v>
      </c>
      <c r="D9" s="77" t="s">
        <v>434</v>
      </c>
    </row>
    <row r="10" spans="1:4" x14ac:dyDescent="0.2">
      <c r="A10" s="76" t="s">
        <v>186</v>
      </c>
      <c r="B10" s="79" t="s">
        <v>190</v>
      </c>
      <c r="C10" s="75">
        <v>500</v>
      </c>
      <c r="D10" s="113" t="s">
        <v>435</v>
      </c>
    </row>
    <row r="11" spans="1:4" x14ac:dyDescent="0.2">
      <c r="A11" s="79" t="s">
        <v>217</v>
      </c>
      <c r="B11" s="79" t="s">
        <v>198</v>
      </c>
      <c r="C11" s="75">
        <v>300</v>
      </c>
      <c r="D11" s="113" t="s">
        <v>436</v>
      </c>
    </row>
    <row r="12" spans="1:4" x14ac:dyDescent="0.2">
      <c r="A12" s="79" t="s">
        <v>320</v>
      </c>
      <c r="B12" s="79" t="s">
        <v>198</v>
      </c>
      <c r="C12" s="75">
        <v>5.6</v>
      </c>
      <c r="D12" s="113" t="s">
        <v>437</v>
      </c>
    </row>
    <row r="13" spans="1:4" x14ac:dyDescent="0.2">
      <c r="A13" s="79" t="s">
        <v>198</v>
      </c>
      <c r="B13" s="79" t="s">
        <v>232</v>
      </c>
      <c r="C13" s="75">
        <v>200</v>
      </c>
      <c r="D13" s="113" t="s">
        <v>435</v>
      </c>
    </row>
    <row r="14" spans="1:4" x14ac:dyDescent="0.2">
      <c r="A14" s="79" t="s">
        <v>198</v>
      </c>
      <c r="B14" s="79" t="s">
        <v>201</v>
      </c>
      <c r="C14" s="75">
        <v>24000</v>
      </c>
      <c r="D14" s="113" t="s">
        <v>442</v>
      </c>
    </row>
    <row r="15" spans="1:4" x14ac:dyDescent="0.2">
      <c r="A15" s="79" t="s">
        <v>206</v>
      </c>
      <c r="B15" s="79" t="s">
        <v>232</v>
      </c>
      <c r="C15" s="75">
        <v>200</v>
      </c>
      <c r="D15" s="113" t="s">
        <v>438</v>
      </c>
    </row>
    <row r="16" spans="1:4" x14ac:dyDescent="0.2">
      <c r="A16" s="79" t="s">
        <v>232</v>
      </c>
      <c r="B16" s="79" t="s">
        <v>209</v>
      </c>
      <c r="C16" s="75">
        <v>10</v>
      </c>
      <c r="D16" s="113" t="s">
        <v>439</v>
      </c>
    </row>
    <row r="17" spans="1:4" x14ac:dyDescent="0.2">
      <c r="A17" s="79" t="s">
        <v>211</v>
      </c>
      <c r="B17" s="79" t="s">
        <v>233</v>
      </c>
      <c r="C17" s="75">
        <v>6</v>
      </c>
      <c r="D17" s="113" t="s">
        <v>434</v>
      </c>
    </row>
    <row r="18" spans="1:4" x14ac:dyDescent="0.2">
      <c r="A18" s="79" t="s">
        <v>211</v>
      </c>
      <c r="B18" s="79" t="s">
        <v>233</v>
      </c>
      <c r="C18" s="75">
        <v>500</v>
      </c>
      <c r="D18" s="113" t="s">
        <v>440</v>
      </c>
    </row>
    <row r="19" spans="1:4" x14ac:dyDescent="0.2">
      <c r="A19" s="79" t="s">
        <v>251</v>
      </c>
      <c r="B19" s="79" t="s">
        <v>242</v>
      </c>
      <c r="C19" s="75">
        <v>30</v>
      </c>
      <c r="D19" s="113" t="s">
        <v>441</v>
      </c>
    </row>
    <row r="20" spans="1:4" ht="30" customHeight="1" x14ac:dyDescent="0.2">
      <c r="A20" s="149" t="s">
        <v>33</v>
      </c>
      <c r="B20" s="150"/>
      <c r="C20" s="9">
        <f>SUM(C9:C19)-SUM(C9:C19)*2.8%-0.01</f>
        <v>25040.265200000002</v>
      </c>
      <c r="D20" s="22"/>
    </row>
    <row r="21" spans="1:4" ht="30" customHeight="1" x14ac:dyDescent="0.2">
      <c r="A21" s="149" t="s">
        <v>76</v>
      </c>
      <c r="B21" s="150"/>
      <c r="C21" s="9">
        <v>0</v>
      </c>
      <c r="D21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21:B21"/>
    <mergeCell ref="B1:D1"/>
    <mergeCell ref="B2:D2"/>
    <mergeCell ref="B4:D4"/>
    <mergeCell ref="B5:D5"/>
    <mergeCell ref="C6:D6"/>
    <mergeCell ref="A20:B20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48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37.83203125" customWidth="1"/>
    <col min="5" max="5" width="9.83203125" customWidth="1"/>
    <col min="6" max="256" width="8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3"/>
      <c r="D3" s="6"/>
    </row>
    <row r="4" spans="1:4" ht="19" x14ac:dyDescent="0.2">
      <c r="B4" s="147" t="s">
        <v>26</v>
      </c>
      <c r="C4" s="147"/>
      <c r="D4" s="147"/>
    </row>
    <row r="5" spans="1:4" ht="19" x14ac:dyDescent="0.2">
      <c r="B5" s="147" t="s">
        <v>160</v>
      </c>
      <c r="C5" s="147"/>
      <c r="D5" s="147"/>
    </row>
    <row r="6" spans="1:4" ht="19" x14ac:dyDescent="0.25">
      <c r="C6" s="148"/>
      <c r="D6" s="148"/>
    </row>
    <row r="8" spans="1:4" s="49" customFormat="1" ht="32" x14ac:dyDescent="0.2">
      <c r="A8" s="45" t="s">
        <v>14</v>
      </c>
      <c r="B8" s="46" t="s">
        <v>20</v>
      </c>
      <c r="C8" s="47" t="s">
        <v>7</v>
      </c>
      <c r="D8" s="48" t="s">
        <v>29</v>
      </c>
    </row>
    <row r="9" spans="1:4" x14ac:dyDescent="0.2">
      <c r="A9" s="76" t="s">
        <v>416</v>
      </c>
      <c r="B9" s="79" t="s">
        <v>239</v>
      </c>
      <c r="C9" s="107">
        <v>500</v>
      </c>
      <c r="D9" s="76">
        <v>4760</v>
      </c>
    </row>
    <row r="10" spans="1:4" x14ac:dyDescent="0.2">
      <c r="A10" s="76" t="s">
        <v>416</v>
      </c>
      <c r="B10" s="79" t="s">
        <v>239</v>
      </c>
      <c r="C10" s="107">
        <v>40</v>
      </c>
      <c r="D10" s="76">
        <v>2754</v>
      </c>
    </row>
    <row r="11" spans="1:4" x14ac:dyDescent="0.2">
      <c r="A11" s="76" t="s">
        <v>416</v>
      </c>
      <c r="B11" s="79" t="s">
        <v>239</v>
      </c>
      <c r="C11" s="107">
        <v>50</v>
      </c>
      <c r="D11" s="76">
        <v>7985</v>
      </c>
    </row>
    <row r="12" spans="1:4" x14ac:dyDescent="0.2">
      <c r="A12" s="76" t="s">
        <v>416</v>
      </c>
      <c r="B12" s="79" t="s">
        <v>239</v>
      </c>
      <c r="C12" s="107">
        <v>90</v>
      </c>
      <c r="D12" s="76">
        <v>3622</v>
      </c>
    </row>
    <row r="13" spans="1:4" x14ac:dyDescent="0.2">
      <c r="A13" s="76" t="s">
        <v>417</v>
      </c>
      <c r="B13" s="79" t="s">
        <v>239</v>
      </c>
      <c r="C13" s="107">
        <v>500</v>
      </c>
      <c r="D13" s="76">
        <v>2467</v>
      </c>
    </row>
    <row r="14" spans="1:4" x14ac:dyDescent="0.2">
      <c r="A14" s="76" t="s">
        <v>418</v>
      </c>
      <c r="B14" s="79" t="s">
        <v>239</v>
      </c>
      <c r="C14" s="107">
        <v>21</v>
      </c>
      <c r="D14" s="76">
        <v>1621</v>
      </c>
    </row>
    <row r="15" spans="1:4" x14ac:dyDescent="0.2">
      <c r="A15" s="76" t="s">
        <v>419</v>
      </c>
      <c r="B15" s="79" t="s">
        <v>239</v>
      </c>
      <c r="C15" s="107">
        <v>60</v>
      </c>
      <c r="D15" s="76">
        <v>1550</v>
      </c>
    </row>
    <row r="16" spans="1:4" x14ac:dyDescent="0.2">
      <c r="A16" s="76" t="s">
        <v>420</v>
      </c>
      <c r="B16" s="79" t="s">
        <v>239</v>
      </c>
      <c r="C16" s="107">
        <v>150</v>
      </c>
      <c r="D16" s="76">
        <v>2419</v>
      </c>
    </row>
    <row r="17" spans="1:4" x14ac:dyDescent="0.2">
      <c r="A17" s="76" t="s">
        <v>421</v>
      </c>
      <c r="B17" s="79" t="s">
        <v>239</v>
      </c>
      <c r="C17" s="107">
        <v>400</v>
      </c>
      <c r="D17" s="108" t="s">
        <v>430</v>
      </c>
    </row>
    <row r="18" spans="1:4" x14ac:dyDescent="0.2">
      <c r="A18" s="76" t="s">
        <v>422</v>
      </c>
      <c r="B18" s="79" t="s">
        <v>239</v>
      </c>
      <c r="C18" s="107">
        <v>4000</v>
      </c>
      <c r="D18" s="76">
        <v>7180</v>
      </c>
    </row>
    <row r="19" spans="1:4" x14ac:dyDescent="0.2">
      <c r="A19" s="76" t="s">
        <v>423</v>
      </c>
      <c r="B19" s="79" t="s">
        <v>239</v>
      </c>
      <c r="C19" s="107">
        <v>25</v>
      </c>
      <c r="D19" s="76">
        <v>3808</v>
      </c>
    </row>
    <row r="20" spans="1:4" x14ac:dyDescent="0.2">
      <c r="A20" s="76" t="s">
        <v>423</v>
      </c>
      <c r="B20" s="79" t="s">
        <v>239</v>
      </c>
      <c r="C20" s="107">
        <v>13</v>
      </c>
      <c r="D20" s="76">
        <v>1621</v>
      </c>
    </row>
    <row r="21" spans="1:4" x14ac:dyDescent="0.2">
      <c r="A21" s="76" t="s">
        <v>423</v>
      </c>
      <c r="B21" s="79" t="s">
        <v>239</v>
      </c>
      <c r="C21" s="107">
        <v>50</v>
      </c>
      <c r="D21" s="108" t="s">
        <v>431</v>
      </c>
    </row>
    <row r="22" spans="1:4" x14ac:dyDescent="0.2">
      <c r="A22" s="76" t="s">
        <v>424</v>
      </c>
      <c r="B22" s="79" t="s">
        <v>239</v>
      </c>
      <c r="C22" s="107">
        <v>500</v>
      </c>
      <c r="D22" s="108" t="s">
        <v>432</v>
      </c>
    </row>
    <row r="23" spans="1:4" x14ac:dyDescent="0.2">
      <c r="A23" s="76" t="s">
        <v>424</v>
      </c>
      <c r="B23" s="79" t="s">
        <v>239</v>
      </c>
      <c r="C23" s="107">
        <v>18</v>
      </c>
      <c r="D23" s="76">
        <v>4367</v>
      </c>
    </row>
    <row r="24" spans="1:4" x14ac:dyDescent="0.2">
      <c r="A24" s="76" t="s">
        <v>425</v>
      </c>
      <c r="B24" s="79" t="s">
        <v>239</v>
      </c>
      <c r="C24" s="107">
        <v>150</v>
      </c>
      <c r="D24" s="76">
        <v>9270</v>
      </c>
    </row>
    <row r="25" spans="1:4" x14ac:dyDescent="0.2">
      <c r="A25" s="76" t="s">
        <v>426</v>
      </c>
      <c r="B25" s="79" t="s">
        <v>239</v>
      </c>
      <c r="C25" s="107">
        <v>60</v>
      </c>
      <c r="D25" s="76">
        <v>2416</v>
      </c>
    </row>
    <row r="26" spans="1:4" x14ac:dyDescent="0.2">
      <c r="A26" s="76" t="s">
        <v>426</v>
      </c>
      <c r="B26" s="79" t="s">
        <v>239</v>
      </c>
      <c r="C26" s="107">
        <v>120</v>
      </c>
      <c r="D26" s="76">
        <v>5488</v>
      </c>
    </row>
    <row r="27" spans="1:4" x14ac:dyDescent="0.2">
      <c r="A27" s="76" t="s">
        <v>427</v>
      </c>
      <c r="B27" s="79" t="s">
        <v>239</v>
      </c>
      <c r="C27" s="107">
        <v>100</v>
      </c>
      <c r="D27" s="76">
        <v>2142</v>
      </c>
    </row>
    <row r="28" spans="1:4" x14ac:dyDescent="0.2">
      <c r="A28" s="76" t="s">
        <v>428</v>
      </c>
      <c r="B28" s="79" t="s">
        <v>239</v>
      </c>
      <c r="C28" s="107">
        <v>300</v>
      </c>
      <c r="D28" s="76">
        <v>4235</v>
      </c>
    </row>
    <row r="29" spans="1:4" x14ac:dyDescent="0.2">
      <c r="A29" s="76" t="s">
        <v>429</v>
      </c>
      <c r="B29" s="79" t="s">
        <v>239</v>
      </c>
      <c r="C29" s="107">
        <v>27</v>
      </c>
      <c r="D29" s="76">
        <v>4945</v>
      </c>
    </row>
    <row r="30" spans="1:4" x14ac:dyDescent="0.2">
      <c r="A30" s="76" t="s">
        <v>279</v>
      </c>
      <c r="B30" s="79" t="s">
        <v>239</v>
      </c>
      <c r="C30" s="107">
        <v>90</v>
      </c>
      <c r="D30" s="76">
        <v>4945</v>
      </c>
    </row>
    <row r="31" spans="1:4" x14ac:dyDescent="0.2">
      <c r="A31" s="76" t="s">
        <v>285</v>
      </c>
      <c r="B31" s="79" t="s">
        <v>239</v>
      </c>
      <c r="C31" s="107">
        <v>50</v>
      </c>
      <c r="D31" s="76">
        <v>5814</v>
      </c>
    </row>
    <row r="32" spans="1:4" x14ac:dyDescent="0.2">
      <c r="A32" s="109" t="s">
        <v>166</v>
      </c>
      <c r="B32" s="109"/>
      <c r="C32" s="107">
        <v>80</v>
      </c>
      <c r="D32" s="109">
        <v>5053</v>
      </c>
    </row>
    <row r="33" spans="1:4" x14ac:dyDescent="0.2">
      <c r="A33" s="109" t="s">
        <v>290</v>
      </c>
      <c r="B33" s="109"/>
      <c r="C33" s="107">
        <v>192</v>
      </c>
      <c r="D33" s="109">
        <v>9282</v>
      </c>
    </row>
    <row r="34" spans="1:4" x14ac:dyDescent="0.2">
      <c r="A34" s="109" t="s">
        <v>177</v>
      </c>
      <c r="B34" s="109"/>
      <c r="C34" s="107">
        <v>50</v>
      </c>
      <c r="D34" s="109">
        <v>6377</v>
      </c>
    </row>
    <row r="35" spans="1:4" x14ac:dyDescent="0.2">
      <c r="A35" s="109" t="s">
        <v>239</v>
      </c>
      <c r="B35" s="109"/>
      <c r="C35" s="107">
        <v>1000</v>
      </c>
      <c r="D35" s="109">
        <v>7958</v>
      </c>
    </row>
    <row r="36" spans="1:4" x14ac:dyDescent="0.2">
      <c r="A36" s="109" t="s">
        <v>298</v>
      </c>
      <c r="B36" s="109"/>
      <c r="C36" s="107">
        <v>1600</v>
      </c>
      <c r="D36" s="109">
        <v>9145</v>
      </c>
    </row>
    <row r="37" spans="1:4" x14ac:dyDescent="0.2">
      <c r="A37" s="109" t="s">
        <v>196</v>
      </c>
      <c r="B37" s="109"/>
      <c r="C37" s="107">
        <v>1</v>
      </c>
      <c r="D37" s="109">
        <v>9048</v>
      </c>
    </row>
    <row r="38" spans="1:4" x14ac:dyDescent="0.2">
      <c r="A38" s="109" t="s">
        <v>196</v>
      </c>
      <c r="B38" s="109"/>
      <c r="C38" s="107">
        <v>200</v>
      </c>
      <c r="D38" s="109">
        <v>1965</v>
      </c>
    </row>
    <row r="39" spans="1:4" x14ac:dyDescent="0.2">
      <c r="A39" s="109" t="s">
        <v>320</v>
      </c>
      <c r="B39" s="109"/>
      <c r="C39" s="107">
        <v>10000</v>
      </c>
      <c r="D39" s="109">
        <v>2765</v>
      </c>
    </row>
    <row r="40" spans="1:4" x14ac:dyDescent="0.2">
      <c r="A40" s="109" t="s">
        <v>198</v>
      </c>
      <c r="B40" s="109"/>
      <c r="C40" s="107">
        <v>800</v>
      </c>
      <c r="D40" s="109">
        <v>2001</v>
      </c>
    </row>
    <row r="41" spans="1:4" x14ac:dyDescent="0.2">
      <c r="A41" s="109" t="s">
        <v>209</v>
      </c>
      <c r="B41" s="109"/>
      <c r="C41" s="107">
        <v>23.05</v>
      </c>
      <c r="D41" s="109">
        <v>7268</v>
      </c>
    </row>
    <row r="42" spans="1:4" x14ac:dyDescent="0.2">
      <c r="A42" s="109" t="s">
        <v>233</v>
      </c>
      <c r="B42" s="109"/>
      <c r="C42" s="107">
        <v>150</v>
      </c>
      <c r="D42" s="110" t="s">
        <v>433</v>
      </c>
    </row>
    <row r="43" spans="1:4" x14ac:dyDescent="0.2">
      <c r="A43" s="109" t="s">
        <v>233</v>
      </c>
      <c r="B43" s="109"/>
      <c r="C43" s="107">
        <v>150</v>
      </c>
      <c r="D43" s="109">
        <v>6336</v>
      </c>
    </row>
    <row r="44" spans="1:4" x14ac:dyDescent="0.2">
      <c r="A44" s="109" t="s">
        <v>233</v>
      </c>
      <c r="B44" s="109"/>
      <c r="C44" s="107">
        <v>70</v>
      </c>
      <c r="D44" s="109">
        <v>5301</v>
      </c>
    </row>
    <row r="45" spans="1:4" x14ac:dyDescent="0.2">
      <c r="A45" s="109" t="s">
        <v>251</v>
      </c>
      <c r="B45" s="109"/>
      <c r="C45" s="107">
        <v>34</v>
      </c>
      <c r="D45" s="109">
        <v>3622</v>
      </c>
    </row>
    <row r="46" spans="1:4" x14ac:dyDescent="0.2">
      <c r="A46" s="109" t="s">
        <v>251</v>
      </c>
      <c r="B46" s="109"/>
      <c r="C46" s="107">
        <v>50</v>
      </c>
      <c r="D46" s="109">
        <v>6188</v>
      </c>
    </row>
    <row r="47" spans="1:4" ht="30" customHeight="1" x14ac:dyDescent="0.2">
      <c r="A47" s="149" t="s">
        <v>28</v>
      </c>
      <c r="B47" s="150"/>
      <c r="C47" s="9">
        <f>SUM(C9:C31)-SUM(C9:C31)*5%</f>
        <v>6948.3</v>
      </c>
      <c r="D47" s="22"/>
    </row>
    <row r="48" spans="1:4" ht="30" customHeight="1" x14ac:dyDescent="0.2">
      <c r="A48" s="149" t="s">
        <v>64</v>
      </c>
      <c r="B48" s="150"/>
      <c r="C48" s="9">
        <f>SUM(C32:C46)-SUM(C32:C46)*5%</f>
        <v>13680.047499999999</v>
      </c>
      <c r="D48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48:B48"/>
    <mergeCell ref="A47:B47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5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35" customWidth="1"/>
    <col min="5" max="256" width="8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3"/>
      <c r="D3" s="6"/>
    </row>
    <row r="4" spans="1:4" ht="19" x14ac:dyDescent="0.2">
      <c r="B4" s="147" t="s">
        <v>31</v>
      </c>
      <c r="C4" s="147"/>
      <c r="D4" s="147"/>
    </row>
    <row r="5" spans="1:4" ht="19" x14ac:dyDescent="0.2">
      <c r="B5" s="147" t="s">
        <v>160</v>
      </c>
      <c r="C5" s="147"/>
      <c r="D5" s="147"/>
    </row>
    <row r="6" spans="1:4" ht="19" x14ac:dyDescent="0.25">
      <c r="C6" s="148"/>
      <c r="D6" s="148"/>
    </row>
    <row r="8" spans="1:4" s="49" customFormat="1" ht="32" x14ac:dyDescent="0.2">
      <c r="A8" s="114" t="s">
        <v>14</v>
      </c>
      <c r="B8" s="115" t="s">
        <v>20</v>
      </c>
      <c r="C8" s="116" t="s">
        <v>7</v>
      </c>
      <c r="D8" s="117" t="s">
        <v>29</v>
      </c>
    </row>
    <row r="9" spans="1:4" ht="16" x14ac:dyDescent="0.2">
      <c r="A9" s="118" t="s">
        <v>427</v>
      </c>
      <c r="B9" s="86" t="s">
        <v>396</v>
      </c>
      <c r="C9" s="90">
        <v>39</v>
      </c>
      <c r="D9" s="86">
        <v>2193</v>
      </c>
    </row>
    <row r="10" spans="1:4" ht="16" x14ac:dyDescent="0.2">
      <c r="A10" s="118" t="s">
        <v>427</v>
      </c>
      <c r="B10" s="86" t="s">
        <v>396</v>
      </c>
      <c r="C10" s="90">
        <v>100</v>
      </c>
      <c r="D10" s="86">
        <v>1508</v>
      </c>
    </row>
    <row r="11" spans="1:4" ht="16" x14ac:dyDescent="0.2">
      <c r="A11" s="118" t="s">
        <v>427</v>
      </c>
      <c r="B11" s="86" t="s">
        <v>396</v>
      </c>
      <c r="C11" s="90">
        <v>20</v>
      </c>
      <c r="D11" s="86">
        <v>6066</v>
      </c>
    </row>
    <row r="12" spans="1:4" ht="16" x14ac:dyDescent="0.2">
      <c r="A12" s="118" t="s">
        <v>427</v>
      </c>
      <c r="B12" s="86" t="s">
        <v>396</v>
      </c>
      <c r="C12" s="90">
        <v>100</v>
      </c>
      <c r="D12" s="86">
        <v>3075</v>
      </c>
    </row>
    <row r="13" spans="1:4" ht="16" x14ac:dyDescent="0.2">
      <c r="A13" s="118" t="s">
        <v>428</v>
      </c>
      <c r="B13" s="86" t="s">
        <v>396</v>
      </c>
      <c r="C13" s="90">
        <v>200</v>
      </c>
      <c r="D13" s="86">
        <v>3036</v>
      </c>
    </row>
    <row r="14" spans="1:4" ht="16" x14ac:dyDescent="0.2">
      <c r="A14" s="118" t="s">
        <v>428</v>
      </c>
      <c r="B14" s="86" t="s">
        <v>396</v>
      </c>
      <c r="C14" s="90">
        <v>50</v>
      </c>
      <c r="D14" s="86">
        <v>2182</v>
      </c>
    </row>
    <row r="15" spans="1:4" ht="16" x14ac:dyDescent="0.2">
      <c r="A15" s="118" t="s">
        <v>429</v>
      </c>
      <c r="B15" s="86" t="s">
        <v>396</v>
      </c>
      <c r="C15" s="90">
        <v>100</v>
      </c>
      <c r="D15" s="86">
        <v>6821</v>
      </c>
    </row>
    <row r="16" spans="1:4" ht="16" x14ac:dyDescent="0.2">
      <c r="A16" s="118" t="s">
        <v>285</v>
      </c>
      <c r="B16" s="86" t="s">
        <v>396</v>
      </c>
      <c r="C16" s="90">
        <v>150</v>
      </c>
      <c r="D16" s="86">
        <v>9266</v>
      </c>
    </row>
    <row r="17" spans="1:4" ht="16" x14ac:dyDescent="0.2">
      <c r="A17" s="118" t="s">
        <v>166</v>
      </c>
      <c r="B17" s="86" t="s">
        <v>396</v>
      </c>
      <c r="C17" s="90">
        <v>300</v>
      </c>
      <c r="D17" s="86">
        <v>3779</v>
      </c>
    </row>
    <row r="18" spans="1:4" ht="16" x14ac:dyDescent="0.2">
      <c r="A18" s="118" t="s">
        <v>166</v>
      </c>
      <c r="B18" s="86" t="s">
        <v>396</v>
      </c>
      <c r="C18" s="90">
        <v>300</v>
      </c>
      <c r="D18" s="86">
        <v>2785</v>
      </c>
    </row>
    <row r="19" spans="1:4" ht="16" x14ac:dyDescent="0.2">
      <c r="A19" s="118" t="s">
        <v>166</v>
      </c>
      <c r="B19" s="86" t="s">
        <v>396</v>
      </c>
      <c r="C19" s="90">
        <v>300</v>
      </c>
      <c r="D19" s="86">
        <v>2785</v>
      </c>
    </row>
    <row r="20" spans="1:4" ht="16" x14ac:dyDescent="0.2">
      <c r="A20" s="118" t="s">
        <v>298</v>
      </c>
      <c r="B20" s="86" t="s">
        <v>396</v>
      </c>
      <c r="C20" s="90">
        <v>200</v>
      </c>
      <c r="D20" s="86">
        <v>7955</v>
      </c>
    </row>
    <row r="21" spans="1:4" ht="16" x14ac:dyDescent="0.2">
      <c r="A21" s="118" t="s">
        <v>186</v>
      </c>
      <c r="B21" s="86" t="s">
        <v>396</v>
      </c>
      <c r="C21" s="90">
        <v>100</v>
      </c>
      <c r="D21" s="86">
        <v>1499</v>
      </c>
    </row>
    <row r="22" spans="1:4" ht="16" x14ac:dyDescent="0.2">
      <c r="A22" s="118" t="s">
        <v>217</v>
      </c>
      <c r="B22" s="86" t="s">
        <v>396</v>
      </c>
      <c r="C22" s="90">
        <v>500</v>
      </c>
      <c r="D22" s="86">
        <v>2651</v>
      </c>
    </row>
    <row r="23" spans="1:4" ht="16" x14ac:dyDescent="0.2">
      <c r="A23" s="118" t="s">
        <v>323</v>
      </c>
      <c r="B23" s="86" t="s">
        <v>396</v>
      </c>
      <c r="C23" s="90">
        <v>300</v>
      </c>
      <c r="D23" s="86">
        <v>5030</v>
      </c>
    </row>
    <row r="24" spans="1:4" ht="16" x14ac:dyDescent="0.2">
      <c r="A24" s="118" t="s">
        <v>198</v>
      </c>
      <c r="B24" s="86" t="s">
        <v>396</v>
      </c>
      <c r="C24" s="90">
        <v>500</v>
      </c>
      <c r="D24" s="86">
        <v>8152</v>
      </c>
    </row>
    <row r="25" spans="1:4" ht="16" x14ac:dyDescent="0.2">
      <c r="A25" s="118" t="s">
        <v>203</v>
      </c>
      <c r="B25" s="86" t="s">
        <v>396</v>
      </c>
      <c r="C25" s="90">
        <v>400</v>
      </c>
      <c r="D25" s="86">
        <v>6217</v>
      </c>
    </row>
    <row r="26" spans="1:4" ht="16" x14ac:dyDescent="0.2">
      <c r="A26" s="118" t="s">
        <v>203</v>
      </c>
      <c r="B26" s="86" t="s">
        <v>396</v>
      </c>
      <c r="C26" s="90">
        <v>300</v>
      </c>
      <c r="D26" s="86">
        <v>7864</v>
      </c>
    </row>
    <row r="27" spans="1:4" ht="16" x14ac:dyDescent="0.2">
      <c r="A27" s="118" t="s">
        <v>203</v>
      </c>
      <c r="B27" s="86" t="s">
        <v>396</v>
      </c>
      <c r="C27" s="90">
        <v>80</v>
      </c>
      <c r="D27" s="86">
        <v>4544</v>
      </c>
    </row>
    <row r="28" spans="1:4" ht="16" x14ac:dyDescent="0.2">
      <c r="A28" s="118" t="s">
        <v>203</v>
      </c>
      <c r="B28" s="86" t="s">
        <v>396</v>
      </c>
      <c r="C28" s="90">
        <v>100</v>
      </c>
      <c r="D28" s="86">
        <v>9884</v>
      </c>
    </row>
    <row r="29" spans="1:4" ht="16" x14ac:dyDescent="0.2">
      <c r="A29" s="118" t="s">
        <v>203</v>
      </c>
      <c r="B29" s="86" t="s">
        <v>396</v>
      </c>
      <c r="C29" s="90">
        <v>30</v>
      </c>
      <c r="D29" s="86">
        <v>2182</v>
      </c>
    </row>
    <row r="30" spans="1:4" ht="16" x14ac:dyDescent="0.2">
      <c r="A30" s="118" t="s">
        <v>203</v>
      </c>
      <c r="B30" s="86" t="s">
        <v>396</v>
      </c>
      <c r="C30" s="90">
        <v>300</v>
      </c>
      <c r="D30" s="119" t="s">
        <v>444</v>
      </c>
    </row>
    <row r="31" spans="1:4" ht="16" x14ac:dyDescent="0.2">
      <c r="A31" s="118" t="s">
        <v>222</v>
      </c>
      <c r="B31" s="86" t="s">
        <v>396</v>
      </c>
      <c r="C31" s="90">
        <v>5</v>
      </c>
      <c r="D31" s="86">
        <v>4624</v>
      </c>
    </row>
    <row r="32" spans="1:4" ht="16" x14ac:dyDescent="0.2">
      <c r="A32" s="118" t="s">
        <v>222</v>
      </c>
      <c r="B32" s="86" t="s">
        <v>396</v>
      </c>
      <c r="C32" s="90">
        <v>51</v>
      </c>
      <c r="D32" s="86">
        <v>4544</v>
      </c>
    </row>
    <row r="33" spans="1:4" ht="16" x14ac:dyDescent="0.2">
      <c r="A33" s="118" t="s">
        <v>222</v>
      </c>
      <c r="B33" s="86" t="s">
        <v>396</v>
      </c>
      <c r="C33" s="90">
        <v>100</v>
      </c>
      <c r="D33" s="86">
        <v>5747</v>
      </c>
    </row>
    <row r="34" spans="1:4" ht="16" x14ac:dyDescent="0.2">
      <c r="A34" s="118" t="s">
        <v>222</v>
      </c>
      <c r="B34" s="86" t="s">
        <v>396</v>
      </c>
      <c r="C34" s="90">
        <v>300</v>
      </c>
      <c r="D34" s="86">
        <v>7489</v>
      </c>
    </row>
    <row r="35" spans="1:4" ht="16" x14ac:dyDescent="0.2">
      <c r="A35" s="118" t="s">
        <v>348</v>
      </c>
      <c r="B35" s="86" t="s">
        <v>396</v>
      </c>
      <c r="C35" s="90">
        <v>500</v>
      </c>
      <c r="D35" s="86">
        <v>2131</v>
      </c>
    </row>
    <row r="36" spans="1:4" ht="16" x14ac:dyDescent="0.2">
      <c r="A36" s="118" t="s">
        <v>348</v>
      </c>
      <c r="B36" s="86" t="s">
        <v>396</v>
      </c>
      <c r="C36" s="90">
        <v>500</v>
      </c>
      <c r="D36" s="86">
        <v>2131</v>
      </c>
    </row>
    <row r="37" spans="1:4" ht="16" x14ac:dyDescent="0.2">
      <c r="A37" s="118" t="s">
        <v>337</v>
      </c>
      <c r="B37" s="86" t="s">
        <v>396</v>
      </c>
      <c r="C37" s="90">
        <v>200</v>
      </c>
      <c r="D37" s="86">
        <v>2745</v>
      </c>
    </row>
    <row r="38" spans="1:4" ht="16" x14ac:dyDescent="0.2">
      <c r="A38" s="118" t="s">
        <v>337</v>
      </c>
      <c r="B38" s="86" t="s">
        <v>396</v>
      </c>
      <c r="C38" s="90">
        <v>100</v>
      </c>
      <c r="D38" s="86">
        <v>7705</v>
      </c>
    </row>
    <row r="39" spans="1:4" ht="16" x14ac:dyDescent="0.2">
      <c r="A39" s="118" t="s">
        <v>232</v>
      </c>
      <c r="B39" s="86" t="s">
        <v>396</v>
      </c>
      <c r="C39" s="90">
        <v>100</v>
      </c>
      <c r="D39" s="86">
        <v>9809</v>
      </c>
    </row>
    <row r="40" spans="1:4" ht="16" x14ac:dyDescent="0.2">
      <c r="A40" s="118" t="s">
        <v>232</v>
      </c>
      <c r="B40" s="86" t="s">
        <v>396</v>
      </c>
      <c r="C40" s="90">
        <v>100</v>
      </c>
      <c r="D40" s="86">
        <v>5747</v>
      </c>
    </row>
    <row r="41" spans="1:4" ht="16" x14ac:dyDescent="0.2">
      <c r="A41" s="118" t="s">
        <v>232</v>
      </c>
      <c r="B41" s="86" t="s">
        <v>396</v>
      </c>
      <c r="C41" s="90">
        <v>300</v>
      </c>
      <c r="D41" s="86">
        <v>9338</v>
      </c>
    </row>
    <row r="42" spans="1:4" ht="16" x14ac:dyDescent="0.2">
      <c r="A42" s="118" t="s">
        <v>209</v>
      </c>
      <c r="B42" s="86" t="s">
        <v>396</v>
      </c>
      <c r="C42" s="90">
        <v>1000</v>
      </c>
      <c r="D42" s="86">
        <v>6667</v>
      </c>
    </row>
    <row r="43" spans="1:4" ht="16" x14ac:dyDescent="0.2">
      <c r="A43" s="118" t="s">
        <v>211</v>
      </c>
      <c r="B43" s="86" t="s">
        <v>396</v>
      </c>
      <c r="C43" s="90">
        <v>40</v>
      </c>
      <c r="D43" s="86">
        <v>7905</v>
      </c>
    </row>
    <row r="44" spans="1:4" ht="16" x14ac:dyDescent="0.2">
      <c r="A44" s="118" t="s">
        <v>211</v>
      </c>
      <c r="B44" s="86" t="s">
        <v>396</v>
      </c>
      <c r="C44" s="90">
        <v>150</v>
      </c>
      <c r="D44" s="86">
        <v>1267</v>
      </c>
    </row>
    <row r="45" spans="1:4" ht="16" x14ac:dyDescent="0.2">
      <c r="A45" s="118" t="s">
        <v>211</v>
      </c>
      <c r="B45" s="86" t="s">
        <v>396</v>
      </c>
      <c r="C45" s="90">
        <v>200</v>
      </c>
      <c r="D45" s="86">
        <v>7223</v>
      </c>
    </row>
    <row r="46" spans="1:4" ht="16" x14ac:dyDescent="0.2">
      <c r="A46" s="118" t="s">
        <v>233</v>
      </c>
      <c r="B46" s="86" t="s">
        <v>396</v>
      </c>
      <c r="C46" s="90">
        <v>500</v>
      </c>
      <c r="D46" s="86">
        <v>4740</v>
      </c>
    </row>
    <row r="47" spans="1:4" ht="16" x14ac:dyDescent="0.2">
      <c r="A47" s="118" t="s">
        <v>233</v>
      </c>
      <c r="B47" s="86" t="s">
        <v>396</v>
      </c>
      <c r="C47" s="90">
        <v>500</v>
      </c>
      <c r="D47" s="86">
        <v>2532</v>
      </c>
    </row>
    <row r="48" spans="1:4" ht="16" x14ac:dyDescent="0.2">
      <c r="A48" s="118" t="s">
        <v>390</v>
      </c>
      <c r="B48" s="86" t="s">
        <v>396</v>
      </c>
      <c r="C48" s="90">
        <v>50</v>
      </c>
      <c r="D48" s="86">
        <v>1898</v>
      </c>
    </row>
    <row r="49" spans="1:4" ht="16" x14ac:dyDescent="0.2">
      <c r="A49" s="118" t="s">
        <v>390</v>
      </c>
      <c r="B49" s="86" t="s">
        <v>396</v>
      </c>
      <c r="C49" s="90">
        <v>150</v>
      </c>
      <c r="D49" s="86">
        <v>6913</v>
      </c>
    </row>
    <row r="50" spans="1:4" ht="16" x14ac:dyDescent="0.2">
      <c r="A50" s="118" t="s">
        <v>251</v>
      </c>
      <c r="B50" s="86" t="s">
        <v>396</v>
      </c>
      <c r="C50" s="90">
        <v>50</v>
      </c>
      <c r="D50" s="86">
        <v>6913</v>
      </c>
    </row>
    <row r="51" spans="1:4" ht="16" x14ac:dyDescent="0.2">
      <c r="A51" s="118" t="s">
        <v>242</v>
      </c>
      <c r="B51" s="86" t="s">
        <v>396</v>
      </c>
      <c r="C51" s="90">
        <v>350</v>
      </c>
      <c r="D51" s="86">
        <v>5794</v>
      </c>
    </row>
    <row r="52" spans="1:4" ht="16" x14ac:dyDescent="0.2">
      <c r="A52" s="118" t="s">
        <v>242</v>
      </c>
      <c r="B52" s="86" t="s">
        <v>396</v>
      </c>
      <c r="C52" s="90">
        <v>100</v>
      </c>
      <c r="D52" s="119" t="s">
        <v>443</v>
      </c>
    </row>
    <row r="53" spans="1:4" ht="30" customHeight="1" x14ac:dyDescent="0.2">
      <c r="A53" s="151" t="s">
        <v>28</v>
      </c>
      <c r="B53" s="152"/>
      <c r="C53" s="63">
        <v>0</v>
      </c>
      <c r="D53" s="61"/>
    </row>
    <row r="54" spans="1:4" ht="30" customHeight="1" x14ac:dyDescent="0.2">
      <c r="A54" s="151" t="s">
        <v>65</v>
      </c>
      <c r="B54" s="152"/>
      <c r="C54" s="63">
        <f>SUM(C9:C52)-785.2</f>
        <v>9029.7999999999993</v>
      </c>
      <c r="D54" s="61"/>
    </row>
    <row r="55" spans="1:4" x14ac:dyDescent="0.2">
      <c r="C55" s="62"/>
    </row>
  </sheetData>
  <sheetProtection formatCells="0" formatColumns="0" formatRows="0" insertColumns="0" insertRows="0" insertHyperlinks="0" deleteColumns="0" deleteRows="0" sort="0" autoFilter="0" pivotTables="0"/>
  <mergeCells count="7">
    <mergeCell ref="A54:B54"/>
    <mergeCell ref="B1:D1"/>
    <mergeCell ref="B2:D2"/>
    <mergeCell ref="B4:D4"/>
    <mergeCell ref="B5:D5"/>
    <mergeCell ref="C6:D6"/>
    <mergeCell ref="A53:B53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50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74.6640625" customWidth="1"/>
    <col min="5" max="256" width="8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B3" s="6"/>
      <c r="C3" s="6"/>
    </row>
    <row r="4" spans="1:4" ht="19" x14ac:dyDescent="0.2">
      <c r="B4" s="147" t="s">
        <v>11</v>
      </c>
      <c r="C4" s="147"/>
      <c r="D4" s="147"/>
    </row>
    <row r="5" spans="1:4" ht="19" x14ac:dyDescent="0.2">
      <c r="B5" s="147" t="s">
        <v>18</v>
      </c>
      <c r="C5" s="147"/>
      <c r="D5" s="147"/>
    </row>
    <row r="6" spans="1:4" ht="19" x14ac:dyDescent="0.25">
      <c r="B6" s="148" t="s">
        <v>161</v>
      </c>
      <c r="C6" s="148"/>
      <c r="D6" s="148"/>
    </row>
    <row r="9" spans="1:4" x14ac:dyDescent="0.2">
      <c r="A9" s="8" t="s">
        <v>0</v>
      </c>
      <c r="B9" s="26" t="s">
        <v>7</v>
      </c>
      <c r="C9" s="50" t="s">
        <v>1</v>
      </c>
      <c r="D9" s="27" t="s">
        <v>30</v>
      </c>
    </row>
    <row r="10" spans="1:4" x14ac:dyDescent="0.2">
      <c r="A10" s="156" t="s">
        <v>37</v>
      </c>
      <c r="B10" s="157"/>
      <c r="C10" s="157"/>
      <c r="D10" s="158"/>
    </row>
    <row r="11" spans="1:4" ht="16" x14ac:dyDescent="0.2">
      <c r="A11" s="120" t="s">
        <v>286</v>
      </c>
      <c r="B11" s="121">
        <v>500</v>
      </c>
      <c r="C11" s="122" t="s">
        <v>445</v>
      </c>
      <c r="D11" s="123" t="s">
        <v>40</v>
      </c>
    </row>
    <row r="12" spans="1:4" ht="15" customHeight="1" x14ac:dyDescent="0.2">
      <c r="A12" s="120" t="s">
        <v>286</v>
      </c>
      <c r="B12" s="121">
        <v>50</v>
      </c>
      <c r="C12" s="122" t="s">
        <v>446</v>
      </c>
      <c r="D12" s="123" t="s">
        <v>40</v>
      </c>
    </row>
    <row r="13" spans="1:4" ht="15" customHeight="1" x14ac:dyDescent="0.2">
      <c r="A13" s="120" t="s">
        <v>286</v>
      </c>
      <c r="B13" s="121">
        <v>500</v>
      </c>
      <c r="C13" s="122" t="s">
        <v>447</v>
      </c>
      <c r="D13" s="123" t="s">
        <v>40</v>
      </c>
    </row>
    <row r="14" spans="1:4" ht="15" customHeight="1" x14ac:dyDescent="0.2">
      <c r="A14" s="120" t="s">
        <v>286</v>
      </c>
      <c r="B14" s="121">
        <v>1000</v>
      </c>
      <c r="C14" s="122" t="s">
        <v>448</v>
      </c>
      <c r="D14" s="123" t="s">
        <v>40</v>
      </c>
    </row>
    <row r="15" spans="1:4" ht="15" customHeight="1" x14ac:dyDescent="0.2">
      <c r="A15" s="120" t="s">
        <v>286</v>
      </c>
      <c r="B15" s="121">
        <v>100</v>
      </c>
      <c r="C15" s="122" t="s">
        <v>449</v>
      </c>
      <c r="D15" s="123" t="s">
        <v>40</v>
      </c>
    </row>
    <row r="16" spans="1:4" ht="15" customHeight="1" x14ac:dyDescent="0.2">
      <c r="A16" s="120" t="s">
        <v>286</v>
      </c>
      <c r="B16" s="121">
        <v>700</v>
      </c>
      <c r="C16" s="122" t="s">
        <v>450</v>
      </c>
      <c r="D16" s="123" t="s">
        <v>40</v>
      </c>
    </row>
    <row r="17" spans="1:4" ht="15" customHeight="1" x14ac:dyDescent="0.2">
      <c r="A17" s="120" t="s">
        <v>286</v>
      </c>
      <c r="B17" s="121">
        <v>870</v>
      </c>
      <c r="C17" s="122" t="s">
        <v>450</v>
      </c>
      <c r="D17" s="123" t="s">
        <v>40</v>
      </c>
    </row>
    <row r="18" spans="1:4" ht="15" customHeight="1" x14ac:dyDescent="0.2">
      <c r="A18" s="120" t="s">
        <v>286</v>
      </c>
      <c r="B18" s="121">
        <v>500</v>
      </c>
      <c r="C18" s="122" t="s">
        <v>451</v>
      </c>
      <c r="D18" s="123" t="s">
        <v>287</v>
      </c>
    </row>
    <row r="19" spans="1:4" ht="15" customHeight="1" x14ac:dyDescent="0.2">
      <c r="A19" s="120" t="s">
        <v>286</v>
      </c>
      <c r="B19" s="121">
        <v>250</v>
      </c>
      <c r="C19" s="122" t="s">
        <v>452</v>
      </c>
      <c r="D19" s="123" t="s">
        <v>40</v>
      </c>
    </row>
    <row r="20" spans="1:4" ht="15" customHeight="1" x14ac:dyDescent="0.2">
      <c r="A20" s="120" t="s">
        <v>286</v>
      </c>
      <c r="B20" s="121">
        <v>150</v>
      </c>
      <c r="C20" s="122" t="s">
        <v>453</v>
      </c>
      <c r="D20" s="123" t="s">
        <v>40</v>
      </c>
    </row>
    <row r="21" spans="1:4" ht="15" customHeight="1" x14ac:dyDescent="0.2">
      <c r="A21" s="120" t="s">
        <v>286</v>
      </c>
      <c r="B21" s="121">
        <v>2000</v>
      </c>
      <c r="C21" s="122" t="s">
        <v>454</v>
      </c>
      <c r="D21" s="123" t="s">
        <v>40</v>
      </c>
    </row>
    <row r="22" spans="1:4" ht="15" customHeight="1" x14ac:dyDescent="0.2">
      <c r="A22" s="120" t="s">
        <v>286</v>
      </c>
      <c r="B22" s="121">
        <v>800</v>
      </c>
      <c r="C22" s="122" t="s">
        <v>455</v>
      </c>
      <c r="D22" s="123" t="s">
        <v>40</v>
      </c>
    </row>
    <row r="23" spans="1:4" ht="15" customHeight="1" x14ac:dyDescent="0.2">
      <c r="A23" s="120" t="s">
        <v>166</v>
      </c>
      <c r="B23" s="121">
        <v>1000</v>
      </c>
      <c r="C23" s="123" t="s">
        <v>456</v>
      </c>
      <c r="D23" s="123" t="s">
        <v>40</v>
      </c>
    </row>
    <row r="24" spans="1:4" ht="15" customHeight="1" x14ac:dyDescent="0.2">
      <c r="A24" s="120" t="s">
        <v>166</v>
      </c>
      <c r="B24" s="121">
        <v>1000</v>
      </c>
      <c r="C24" s="122" t="s">
        <v>457</v>
      </c>
      <c r="D24" s="123" t="s">
        <v>40</v>
      </c>
    </row>
    <row r="25" spans="1:4" ht="15" customHeight="1" x14ac:dyDescent="0.2">
      <c r="A25" s="120" t="s">
        <v>166</v>
      </c>
      <c r="B25" s="121">
        <v>610</v>
      </c>
      <c r="C25" s="122" t="s">
        <v>458</v>
      </c>
      <c r="D25" s="123" t="s">
        <v>40</v>
      </c>
    </row>
    <row r="26" spans="1:4" ht="15" customHeight="1" x14ac:dyDescent="0.2">
      <c r="A26" s="120" t="s">
        <v>290</v>
      </c>
      <c r="B26" s="121">
        <v>50</v>
      </c>
      <c r="C26" s="122" t="s">
        <v>459</v>
      </c>
      <c r="D26" s="123" t="s">
        <v>40</v>
      </c>
    </row>
    <row r="27" spans="1:4" ht="15" customHeight="1" x14ac:dyDescent="0.2">
      <c r="A27" s="120" t="s">
        <v>290</v>
      </c>
      <c r="B27" s="121">
        <v>300</v>
      </c>
      <c r="C27" s="122" t="s">
        <v>460</v>
      </c>
      <c r="D27" s="123" t="s">
        <v>40</v>
      </c>
    </row>
    <row r="28" spans="1:4" ht="15" customHeight="1" x14ac:dyDescent="0.2">
      <c r="A28" s="120" t="s">
        <v>290</v>
      </c>
      <c r="B28" s="121">
        <v>300</v>
      </c>
      <c r="C28" s="122" t="s">
        <v>461</v>
      </c>
      <c r="D28" s="123" t="s">
        <v>40</v>
      </c>
    </row>
    <row r="29" spans="1:4" ht="15" customHeight="1" x14ac:dyDescent="0.2">
      <c r="A29" s="120" t="s">
        <v>177</v>
      </c>
      <c r="B29" s="121">
        <v>300</v>
      </c>
      <c r="C29" s="122" t="s">
        <v>462</v>
      </c>
      <c r="D29" s="123" t="s">
        <v>40</v>
      </c>
    </row>
    <row r="30" spans="1:4" ht="15" customHeight="1" x14ac:dyDescent="0.2">
      <c r="A30" s="120" t="s">
        <v>177</v>
      </c>
      <c r="B30" s="121">
        <v>100</v>
      </c>
      <c r="C30" s="122" t="s">
        <v>463</v>
      </c>
      <c r="D30" s="123" t="s">
        <v>40</v>
      </c>
    </row>
    <row r="31" spans="1:4" ht="15" customHeight="1" x14ac:dyDescent="0.2">
      <c r="A31" s="120" t="s">
        <v>177</v>
      </c>
      <c r="B31" s="121">
        <v>52</v>
      </c>
      <c r="C31" s="122" t="s">
        <v>464</v>
      </c>
      <c r="D31" s="123" t="s">
        <v>40</v>
      </c>
    </row>
    <row r="32" spans="1:4" ht="15" customHeight="1" x14ac:dyDescent="0.2">
      <c r="A32" s="120" t="s">
        <v>239</v>
      </c>
      <c r="B32" s="121">
        <v>500</v>
      </c>
      <c r="C32" s="122" t="s">
        <v>465</v>
      </c>
      <c r="D32" s="123" t="s">
        <v>40</v>
      </c>
    </row>
    <row r="33" spans="1:4" ht="15" customHeight="1" x14ac:dyDescent="0.2">
      <c r="A33" s="120" t="s">
        <v>239</v>
      </c>
      <c r="B33" s="121">
        <v>500</v>
      </c>
      <c r="C33" s="122" t="s">
        <v>466</v>
      </c>
      <c r="D33" s="123" t="s">
        <v>40</v>
      </c>
    </row>
    <row r="34" spans="1:4" ht="15" customHeight="1" x14ac:dyDescent="0.2">
      <c r="A34" s="120" t="s">
        <v>182</v>
      </c>
      <c r="B34" s="121">
        <v>15</v>
      </c>
      <c r="C34" s="122" t="s">
        <v>467</v>
      </c>
      <c r="D34" s="123" t="s">
        <v>40</v>
      </c>
    </row>
    <row r="35" spans="1:4" ht="15" customHeight="1" x14ac:dyDescent="0.2">
      <c r="A35" s="120" t="s">
        <v>182</v>
      </c>
      <c r="B35" s="121">
        <v>500</v>
      </c>
      <c r="C35" s="122" t="s">
        <v>468</v>
      </c>
      <c r="D35" s="123" t="s">
        <v>40</v>
      </c>
    </row>
    <row r="36" spans="1:4" ht="15" customHeight="1" x14ac:dyDescent="0.2">
      <c r="A36" s="120" t="s">
        <v>182</v>
      </c>
      <c r="B36" s="121">
        <v>100</v>
      </c>
      <c r="C36" s="122" t="s">
        <v>469</v>
      </c>
      <c r="D36" s="123" t="s">
        <v>40</v>
      </c>
    </row>
    <row r="37" spans="1:4" ht="15" customHeight="1" x14ac:dyDescent="0.2">
      <c r="A37" s="120" t="s">
        <v>298</v>
      </c>
      <c r="B37" s="121">
        <v>4800</v>
      </c>
      <c r="C37" s="122" t="s">
        <v>470</v>
      </c>
      <c r="D37" s="123" t="s">
        <v>471</v>
      </c>
    </row>
    <row r="38" spans="1:4" ht="15" customHeight="1" x14ac:dyDescent="0.2">
      <c r="A38" s="120" t="s">
        <v>298</v>
      </c>
      <c r="B38" s="121">
        <v>200</v>
      </c>
      <c r="C38" s="122" t="s">
        <v>472</v>
      </c>
      <c r="D38" s="123" t="s">
        <v>40</v>
      </c>
    </row>
    <row r="39" spans="1:4" ht="15" customHeight="1" x14ac:dyDescent="0.2">
      <c r="A39" s="120" t="s">
        <v>298</v>
      </c>
      <c r="B39" s="121">
        <v>150</v>
      </c>
      <c r="C39" s="122" t="s">
        <v>473</v>
      </c>
      <c r="D39" s="123" t="s">
        <v>40</v>
      </c>
    </row>
    <row r="40" spans="1:4" ht="15" customHeight="1" x14ac:dyDescent="0.2">
      <c r="A40" s="120" t="s">
        <v>298</v>
      </c>
      <c r="B40" s="121">
        <v>700</v>
      </c>
      <c r="C40" s="122" t="s">
        <v>474</v>
      </c>
      <c r="D40" s="123" t="s">
        <v>40</v>
      </c>
    </row>
    <row r="41" spans="1:4" ht="15" customHeight="1" x14ac:dyDescent="0.2">
      <c r="A41" s="120" t="s">
        <v>298</v>
      </c>
      <c r="B41" s="121">
        <v>200</v>
      </c>
      <c r="C41" s="122" t="s">
        <v>475</v>
      </c>
      <c r="D41" s="123" t="s">
        <v>40</v>
      </c>
    </row>
    <row r="42" spans="1:4" ht="15" customHeight="1" x14ac:dyDescent="0.2">
      <c r="A42" s="120" t="s">
        <v>298</v>
      </c>
      <c r="B42" s="121">
        <v>500</v>
      </c>
      <c r="C42" s="122" t="s">
        <v>476</v>
      </c>
      <c r="D42" s="123" t="s">
        <v>40</v>
      </c>
    </row>
    <row r="43" spans="1:4" ht="15" customHeight="1" x14ac:dyDescent="0.2">
      <c r="A43" s="120" t="s">
        <v>298</v>
      </c>
      <c r="B43" s="121">
        <v>200</v>
      </c>
      <c r="C43" s="122" t="s">
        <v>477</v>
      </c>
      <c r="D43" s="123" t="s">
        <v>40</v>
      </c>
    </row>
    <row r="44" spans="1:4" ht="15" customHeight="1" x14ac:dyDescent="0.2">
      <c r="A44" s="120" t="s">
        <v>298</v>
      </c>
      <c r="B44" s="121">
        <v>100</v>
      </c>
      <c r="C44" s="122" t="s">
        <v>478</v>
      </c>
      <c r="D44" s="123" t="s">
        <v>40</v>
      </c>
    </row>
    <row r="45" spans="1:4" ht="15" customHeight="1" x14ac:dyDescent="0.2">
      <c r="A45" s="120" t="s">
        <v>298</v>
      </c>
      <c r="B45" s="121">
        <v>150</v>
      </c>
      <c r="C45" s="122" t="s">
        <v>479</v>
      </c>
      <c r="D45" s="123" t="s">
        <v>40</v>
      </c>
    </row>
    <row r="46" spans="1:4" ht="15" customHeight="1" x14ac:dyDescent="0.2">
      <c r="A46" s="120" t="s">
        <v>298</v>
      </c>
      <c r="B46" s="121">
        <v>400</v>
      </c>
      <c r="C46" s="122" t="s">
        <v>480</v>
      </c>
      <c r="D46" s="123" t="s">
        <v>40</v>
      </c>
    </row>
    <row r="47" spans="1:4" ht="15" customHeight="1" x14ac:dyDescent="0.2">
      <c r="A47" s="120" t="s">
        <v>184</v>
      </c>
      <c r="B47" s="121">
        <v>300</v>
      </c>
      <c r="C47" s="122" t="s">
        <v>481</v>
      </c>
      <c r="D47" s="123" t="s">
        <v>40</v>
      </c>
    </row>
    <row r="48" spans="1:4" ht="15" customHeight="1" x14ac:dyDescent="0.2">
      <c r="A48" s="120" t="s">
        <v>184</v>
      </c>
      <c r="B48" s="121">
        <v>1500</v>
      </c>
      <c r="C48" s="122" t="s">
        <v>482</v>
      </c>
      <c r="D48" s="123" t="s">
        <v>40</v>
      </c>
    </row>
    <row r="49" spans="1:4" ht="15" customHeight="1" x14ac:dyDescent="0.2">
      <c r="A49" s="120" t="s">
        <v>184</v>
      </c>
      <c r="B49" s="121">
        <v>250</v>
      </c>
      <c r="C49" s="122" t="s">
        <v>483</v>
      </c>
      <c r="D49" s="123" t="s">
        <v>40</v>
      </c>
    </row>
    <row r="50" spans="1:4" ht="15" customHeight="1" x14ac:dyDescent="0.2">
      <c r="A50" s="120" t="s">
        <v>186</v>
      </c>
      <c r="B50" s="121">
        <v>100</v>
      </c>
      <c r="C50" s="122" t="s">
        <v>484</v>
      </c>
      <c r="D50" s="123" t="s">
        <v>40</v>
      </c>
    </row>
    <row r="51" spans="1:4" ht="15" customHeight="1" x14ac:dyDescent="0.2">
      <c r="A51" s="120" t="s">
        <v>186</v>
      </c>
      <c r="B51" s="121">
        <v>100</v>
      </c>
      <c r="C51" s="122" t="s">
        <v>485</v>
      </c>
      <c r="D51" s="123" t="s">
        <v>40</v>
      </c>
    </row>
    <row r="52" spans="1:4" ht="15" customHeight="1" x14ac:dyDescent="0.2">
      <c r="A52" s="120" t="s">
        <v>190</v>
      </c>
      <c r="B52" s="121">
        <v>300</v>
      </c>
      <c r="C52" s="122" t="s">
        <v>486</v>
      </c>
      <c r="D52" s="123" t="s">
        <v>40</v>
      </c>
    </row>
    <row r="53" spans="1:4" ht="15" customHeight="1" x14ac:dyDescent="0.2">
      <c r="A53" s="120" t="s">
        <v>190</v>
      </c>
      <c r="B53" s="121">
        <v>300</v>
      </c>
      <c r="C53" s="122" t="s">
        <v>487</v>
      </c>
      <c r="D53" s="123" t="s">
        <v>40</v>
      </c>
    </row>
    <row r="54" spans="1:4" ht="15" customHeight="1" x14ac:dyDescent="0.2">
      <c r="A54" s="120" t="s">
        <v>190</v>
      </c>
      <c r="B54" s="121">
        <v>500</v>
      </c>
      <c r="C54" s="122" t="s">
        <v>488</v>
      </c>
      <c r="D54" s="123" t="s">
        <v>40</v>
      </c>
    </row>
    <row r="55" spans="1:4" ht="15" customHeight="1" x14ac:dyDescent="0.2">
      <c r="A55" s="120" t="s">
        <v>190</v>
      </c>
      <c r="B55" s="121">
        <v>50</v>
      </c>
      <c r="C55" s="122" t="s">
        <v>489</v>
      </c>
      <c r="D55" s="123" t="s">
        <v>40</v>
      </c>
    </row>
    <row r="56" spans="1:4" ht="15" customHeight="1" x14ac:dyDescent="0.2">
      <c r="A56" s="120" t="s">
        <v>196</v>
      </c>
      <c r="B56" s="121">
        <v>2500</v>
      </c>
      <c r="C56" s="122" t="s">
        <v>490</v>
      </c>
      <c r="D56" s="123" t="s">
        <v>40</v>
      </c>
    </row>
    <row r="57" spans="1:4" ht="15" customHeight="1" x14ac:dyDescent="0.2">
      <c r="A57" s="120" t="s">
        <v>196</v>
      </c>
      <c r="B57" s="121">
        <v>1000</v>
      </c>
      <c r="C57" s="122" t="s">
        <v>491</v>
      </c>
      <c r="D57" s="123" t="s">
        <v>40</v>
      </c>
    </row>
    <row r="58" spans="1:4" ht="15" customHeight="1" x14ac:dyDescent="0.2">
      <c r="A58" s="120" t="s">
        <v>196</v>
      </c>
      <c r="B58" s="121">
        <v>900</v>
      </c>
      <c r="C58" s="122" t="s">
        <v>492</v>
      </c>
      <c r="D58" s="123" t="s">
        <v>40</v>
      </c>
    </row>
    <row r="59" spans="1:4" ht="15" customHeight="1" x14ac:dyDescent="0.2">
      <c r="A59" s="120" t="s">
        <v>196</v>
      </c>
      <c r="B59" s="121">
        <v>2500</v>
      </c>
      <c r="C59" s="122" t="s">
        <v>493</v>
      </c>
      <c r="D59" s="123" t="s">
        <v>40</v>
      </c>
    </row>
    <row r="60" spans="1:4" ht="15" customHeight="1" x14ac:dyDescent="0.2">
      <c r="A60" s="120" t="s">
        <v>196</v>
      </c>
      <c r="B60" s="121">
        <v>500</v>
      </c>
      <c r="C60" s="122" t="s">
        <v>466</v>
      </c>
      <c r="D60" s="123" t="s">
        <v>40</v>
      </c>
    </row>
    <row r="61" spans="1:4" ht="15" customHeight="1" x14ac:dyDescent="0.2">
      <c r="A61" s="120" t="s">
        <v>217</v>
      </c>
      <c r="B61" s="121">
        <v>12000</v>
      </c>
      <c r="C61" s="122" t="s">
        <v>494</v>
      </c>
      <c r="D61" s="123" t="s">
        <v>40</v>
      </c>
    </row>
    <row r="62" spans="1:4" ht="15" customHeight="1" x14ac:dyDescent="0.2">
      <c r="A62" s="120" t="s">
        <v>217</v>
      </c>
      <c r="B62" s="121">
        <v>150</v>
      </c>
      <c r="C62" s="122" t="s">
        <v>495</v>
      </c>
      <c r="D62" s="123" t="s">
        <v>40</v>
      </c>
    </row>
    <row r="63" spans="1:4" ht="15" customHeight="1" x14ac:dyDescent="0.2">
      <c r="A63" s="120" t="s">
        <v>320</v>
      </c>
      <c r="B63" s="121">
        <v>200</v>
      </c>
      <c r="C63" s="122" t="s">
        <v>496</v>
      </c>
      <c r="D63" s="123" t="s">
        <v>40</v>
      </c>
    </row>
    <row r="64" spans="1:4" ht="15" customHeight="1" x14ac:dyDescent="0.2">
      <c r="A64" s="120" t="s">
        <v>320</v>
      </c>
      <c r="B64" s="121">
        <v>200</v>
      </c>
      <c r="C64" s="122" t="s">
        <v>497</v>
      </c>
      <c r="D64" s="123" t="s">
        <v>40</v>
      </c>
    </row>
    <row r="65" spans="1:4" ht="15" customHeight="1" x14ac:dyDescent="0.2">
      <c r="A65" s="120" t="s">
        <v>320</v>
      </c>
      <c r="B65" s="121">
        <v>100</v>
      </c>
      <c r="C65" s="122" t="s">
        <v>498</v>
      </c>
      <c r="D65" s="123" t="s">
        <v>40</v>
      </c>
    </row>
    <row r="66" spans="1:4" ht="15" customHeight="1" x14ac:dyDescent="0.2">
      <c r="A66" s="120" t="s">
        <v>320</v>
      </c>
      <c r="B66" s="121">
        <v>100</v>
      </c>
      <c r="C66" s="122" t="s">
        <v>499</v>
      </c>
      <c r="D66" s="123" t="s">
        <v>40</v>
      </c>
    </row>
    <row r="67" spans="1:4" ht="15" customHeight="1" x14ac:dyDescent="0.2">
      <c r="A67" s="120" t="s">
        <v>320</v>
      </c>
      <c r="B67" s="121">
        <v>100</v>
      </c>
      <c r="C67" s="122" t="s">
        <v>500</v>
      </c>
      <c r="D67" s="123" t="s">
        <v>40</v>
      </c>
    </row>
    <row r="68" spans="1:4" ht="15" customHeight="1" x14ac:dyDescent="0.2">
      <c r="A68" s="120" t="s">
        <v>320</v>
      </c>
      <c r="B68" s="121">
        <v>250</v>
      </c>
      <c r="C68" s="122" t="s">
        <v>501</v>
      </c>
      <c r="D68" s="123" t="s">
        <v>40</v>
      </c>
    </row>
    <row r="69" spans="1:4" ht="15" customHeight="1" x14ac:dyDescent="0.2">
      <c r="A69" s="120" t="s">
        <v>320</v>
      </c>
      <c r="B69" s="121">
        <v>1000</v>
      </c>
      <c r="C69" s="122" t="s">
        <v>502</v>
      </c>
      <c r="D69" s="123" t="s">
        <v>40</v>
      </c>
    </row>
    <row r="70" spans="1:4" ht="15" customHeight="1" x14ac:dyDescent="0.2">
      <c r="A70" s="120" t="s">
        <v>320</v>
      </c>
      <c r="B70" s="121">
        <v>500</v>
      </c>
      <c r="C70" s="122" t="s">
        <v>503</v>
      </c>
      <c r="D70" s="123" t="s">
        <v>40</v>
      </c>
    </row>
    <row r="71" spans="1:4" ht="15" customHeight="1" x14ac:dyDescent="0.2">
      <c r="A71" s="120" t="s">
        <v>198</v>
      </c>
      <c r="B71" s="121">
        <v>1000</v>
      </c>
      <c r="C71" s="122" t="s">
        <v>504</v>
      </c>
      <c r="D71" s="123" t="s">
        <v>40</v>
      </c>
    </row>
    <row r="72" spans="1:4" ht="15" customHeight="1" x14ac:dyDescent="0.2">
      <c r="A72" s="120" t="s">
        <v>201</v>
      </c>
      <c r="B72" s="121">
        <v>100</v>
      </c>
      <c r="C72" s="122" t="s">
        <v>505</v>
      </c>
      <c r="D72" s="123" t="s">
        <v>40</v>
      </c>
    </row>
    <row r="73" spans="1:4" ht="15" customHeight="1" x14ac:dyDescent="0.2">
      <c r="A73" s="120" t="s">
        <v>201</v>
      </c>
      <c r="B73" s="121">
        <v>500</v>
      </c>
      <c r="C73" s="122" t="s">
        <v>506</v>
      </c>
      <c r="D73" s="123" t="s">
        <v>40</v>
      </c>
    </row>
    <row r="74" spans="1:4" ht="15" customHeight="1" x14ac:dyDescent="0.2">
      <c r="A74" s="120" t="s">
        <v>201</v>
      </c>
      <c r="B74" s="121">
        <v>100</v>
      </c>
      <c r="C74" s="122" t="s">
        <v>507</v>
      </c>
      <c r="D74" s="123" t="s">
        <v>40</v>
      </c>
    </row>
    <row r="75" spans="1:4" ht="15" customHeight="1" x14ac:dyDescent="0.2">
      <c r="A75" s="120" t="s">
        <v>201</v>
      </c>
      <c r="B75" s="121">
        <v>100</v>
      </c>
      <c r="C75" s="122" t="s">
        <v>508</v>
      </c>
      <c r="D75" s="123" t="s">
        <v>40</v>
      </c>
    </row>
    <row r="76" spans="1:4" ht="15" customHeight="1" x14ac:dyDescent="0.2">
      <c r="A76" s="120" t="s">
        <v>203</v>
      </c>
      <c r="B76" s="121">
        <v>500</v>
      </c>
      <c r="C76" s="122" t="s">
        <v>509</v>
      </c>
      <c r="D76" s="123" t="s">
        <v>40</v>
      </c>
    </row>
    <row r="77" spans="1:4" ht="15" customHeight="1" x14ac:dyDescent="0.2">
      <c r="A77" s="120" t="s">
        <v>203</v>
      </c>
      <c r="B77" s="121">
        <v>300</v>
      </c>
      <c r="C77" s="122" t="s">
        <v>461</v>
      </c>
      <c r="D77" s="123" t="s">
        <v>40</v>
      </c>
    </row>
    <row r="78" spans="1:4" ht="15" customHeight="1" x14ac:dyDescent="0.2">
      <c r="A78" s="120" t="s">
        <v>222</v>
      </c>
      <c r="B78" s="121">
        <v>500</v>
      </c>
      <c r="C78" s="122" t="s">
        <v>510</v>
      </c>
      <c r="D78" s="123" t="s">
        <v>331</v>
      </c>
    </row>
    <row r="79" spans="1:4" ht="15" customHeight="1" x14ac:dyDescent="0.2">
      <c r="A79" s="120" t="s">
        <v>222</v>
      </c>
      <c r="B79" s="121">
        <v>150</v>
      </c>
      <c r="C79" s="122" t="s">
        <v>511</v>
      </c>
      <c r="D79" s="123" t="s">
        <v>331</v>
      </c>
    </row>
    <row r="80" spans="1:4" ht="15" customHeight="1" x14ac:dyDescent="0.2">
      <c r="A80" s="120" t="s">
        <v>222</v>
      </c>
      <c r="B80" s="121">
        <v>1000</v>
      </c>
      <c r="C80" s="122" t="s">
        <v>512</v>
      </c>
      <c r="D80" s="123" t="s">
        <v>331</v>
      </c>
    </row>
    <row r="81" spans="1:4" ht="15" customHeight="1" x14ac:dyDescent="0.2">
      <c r="A81" s="120" t="s">
        <v>222</v>
      </c>
      <c r="B81" s="121">
        <v>1000</v>
      </c>
      <c r="C81" s="122" t="s">
        <v>513</v>
      </c>
      <c r="D81" s="123" t="s">
        <v>40</v>
      </c>
    </row>
    <row r="82" spans="1:4" ht="15" customHeight="1" x14ac:dyDescent="0.2">
      <c r="A82" s="120" t="s">
        <v>222</v>
      </c>
      <c r="B82" s="121">
        <v>100</v>
      </c>
      <c r="C82" s="122" t="s">
        <v>498</v>
      </c>
      <c r="D82" s="123" t="s">
        <v>40</v>
      </c>
    </row>
    <row r="83" spans="1:4" ht="15" customHeight="1" x14ac:dyDescent="0.2">
      <c r="A83" s="120" t="s">
        <v>222</v>
      </c>
      <c r="B83" s="121">
        <v>500</v>
      </c>
      <c r="C83" s="122" t="s">
        <v>466</v>
      </c>
      <c r="D83" s="123" t="s">
        <v>40</v>
      </c>
    </row>
    <row r="84" spans="1:4" ht="15" customHeight="1" x14ac:dyDescent="0.2">
      <c r="A84" s="120" t="s">
        <v>206</v>
      </c>
      <c r="B84" s="121">
        <v>500</v>
      </c>
      <c r="C84" s="122" t="s">
        <v>514</v>
      </c>
      <c r="D84" s="123" t="s">
        <v>40</v>
      </c>
    </row>
    <row r="85" spans="1:4" ht="15" customHeight="1" x14ac:dyDescent="0.2">
      <c r="A85" s="120" t="s">
        <v>206</v>
      </c>
      <c r="B85" s="121">
        <v>500</v>
      </c>
      <c r="C85" s="122" t="s">
        <v>515</v>
      </c>
      <c r="D85" s="123" t="s">
        <v>40</v>
      </c>
    </row>
    <row r="86" spans="1:4" ht="15" customHeight="1" x14ac:dyDescent="0.2">
      <c r="A86" s="120" t="s">
        <v>206</v>
      </c>
      <c r="B86" s="121">
        <v>100</v>
      </c>
      <c r="C86" s="122" t="s">
        <v>516</v>
      </c>
      <c r="D86" s="123" t="s">
        <v>40</v>
      </c>
    </row>
    <row r="87" spans="1:4" ht="15" customHeight="1" x14ac:dyDescent="0.2">
      <c r="A87" s="120" t="s">
        <v>337</v>
      </c>
      <c r="B87" s="121">
        <v>5000</v>
      </c>
      <c r="C87" s="122" t="s">
        <v>517</v>
      </c>
      <c r="D87" s="123" t="s">
        <v>40</v>
      </c>
    </row>
    <row r="88" spans="1:4" ht="15" customHeight="1" x14ac:dyDescent="0.2">
      <c r="A88" s="120" t="s">
        <v>337</v>
      </c>
      <c r="B88" s="121">
        <v>50</v>
      </c>
      <c r="C88" s="122" t="s">
        <v>518</v>
      </c>
      <c r="D88" s="123" t="s">
        <v>40</v>
      </c>
    </row>
    <row r="89" spans="1:4" ht="15" customHeight="1" x14ac:dyDescent="0.2">
      <c r="A89" s="120" t="s">
        <v>337</v>
      </c>
      <c r="B89" s="121">
        <v>100</v>
      </c>
      <c r="C89" s="122" t="s">
        <v>519</v>
      </c>
      <c r="D89" s="123" t="s">
        <v>40</v>
      </c>
    </row>
    <row r="90" spans="1:4" ht="15" customHeight="1" x14ac:dyDescent="0.2">
      <c r="A90" s="120" t="s">
        <v>337</v>
      </c>
      <c r="B90" s="121">
        <v>300</v>
      </c>
      <c r="C90" s="122" t="s">
        <v>520</v>
      </c>
      <c r="D90" s="123" t="s">
        <v>40</v>
      </c>
    </row>
    <row r="91" spans="1:4" ht="15" customHeight="1" x14ac:dyDescent="0.2">
      <c r="A91" s="120" t="s">
        <v>337</v>
      </c>
      <c r="B91" s="121">
        <v>100</v>
      </c>
      <c r="C91" s="122" t="s">
        <v>463</v>
      </c>
      <c r="D91" s="123" t="s">
        <v>40</v>
      </c>
    </row>
    <row r="92" spans="1:4" ht="15" customHeight="1" x14ac:dyDescent="0.2">
      <c r="A92" s="120" t="s">
        <v>337</v>
      </c>
      <c r="B92" s="121">
        <v>250</v>
      </c>
      <c r="C92" s="122" t="s">
        <v>461</v>
      </c>
      <c r="D92" s="123" t="s">
        <v>40</v>
      </c>
    </row>
    <row r="93" spans="1:4" ht="15" customHeight="1" x14ac:dyDescent="0.2">
      <c r="A93" s="120" t="s">
        <v>337</v>
      </c>
      <c r="B93" s="121">
        <v>1650</v>
      </c>
      <c r="C93" s="122" t="s">
        <v>521</v>
      </c>
      <c r="D93" s="123" t="s">
        <v>40</v>
      </c>
    </row>
    <row r="94" spans="1:4" ht="15" customHeight="1" x14ac:dyDescent="0.2">
      <c r="A94" s="120" t="s">
        <v>337</v>
      </c>
      <c r="B94" s="121">
        <v>500</v>
      </c>
      <c r="C94" s="122" t="s">
        <v>522</v>
      </c>
      <c r="D94" s="123" t="s">
        <v>40</v>
      </c>
    </row>
    <row r="95" spans="1:4" ht="15" customHeight="1" x14ac:dyDescent="0.2">
      <c r="A95" s="120" t="s">
        <v>232</v>
      </c>
      <c r="B95" s="121">
        <v>3900</v>
      </c>
      <c r="C95" s="122" t="s">
        <v>470</v>
      </c>
      <c r="D95" s="123" t="s">
        <v>523</v>
      </c>
    </row>
    <row r="96" spans="1:4" ht="15" customHeight="1" x14ac:dyDescent="0.2">
      <c r="A96" s="120" t="s">
        <v>232</v>
      </c>
      <c r="B96" s="121">
        <v>3900</v>
      </c>
      <c r="C96" s="122" t="s">
        <v>470</v>
      </c>
      <c r="D96" s="123" t="s">
        <v>524</v>
      </c>
    </row>
    <row r="97" spans="1:4" ht="15" customHeight="1" x14ac:dyDescent="0.2">
      <c r="A97" s="120" t="s">
        <v>232</v>
      </c>
      <c r="B97" s="121">
        <v>1000</v>
      </c>
      <c r="C97" s="122" t="s">
        <v>525</v>
      </c>
      <c r="D97" s="123" t="s">
        <v>40</v>
      </c>
    </row>
    <row r="98" spans="1:4" ht="15" customHeight="1" x14ac:dyDescent="0.2">
      <c r="A98" s="120" t="s">
        <v>232</v>
      </c>
      <c r="B98" s="121">
        <v>75</v>
      </c>
      <c r="C98" s="122" t="s">
        <v>526</v>
      </c>
      <c r="D98" s="123" t="s">
        <v>40</v>
      </c>
    </row>
    <row r="99" spans="1:4" ht="15" customHeight="1" x14ac:dyDescent="0.2">
      <c r="A99" s="120" t="s">
        <v>232</v>
      </c>
      <c r="B99" s="121">
        <v>200</v>
      </c>
      <c r="C99" s="122" t="s">
        <v>527</v>
      </c>
      <c r="D99" s="123" t="s">
        <v>40</v>
      </c>
    </row>
    <row r="100" spans="1:4" ht="15" customHeight="1" x14ac:dyDescent="0.2">
      <c r="A100" s="120" t="s">
        <v>232</v>
      </c>
      <c r="B100" s="121">
        <v>200</v>
      </c>
      <c r="C100" s="122" t="s">
        <v>528</v>
      </c>
      <c r="D100" s="123" t="s">
        <v>40</v>
      </c>
    </row>
    <row r="101" spans="1:4" ht="15" customHeight="1" x14ac:dyDescent="0.2">
      <c r="A101" s="120" t="s">
        <v>209</v>
      </c>
      <c r="B101" s="121">
        <v>500</v>
      </c>
      <c r="C101" s="122" t="s">
        <v>529</v>
      </c>
      <c r="D101" s="123" t="s">
        <v>40</v>
      </c>
    </row>
    <row r="102" spans="1:4" ht="15" customHeight="1" x14ac:dyDescent="0.2">
      <c r="A102" s="120" t="s">
        <v>209</v>
      </c>
      <c r="B102" s="121">
        <v>50</v>
      </c>
      <c r="C102" s="122" t="s">
        <v>530</v>
      </c>
      <c r="D102" s="123" t="s">
        <v>531</v>
      </c>
    </row>
    <row r="103" spans="1:4" ht="15" customHeight="1" x14ac:dyDescent="0.2">
      <c r="A103" s="120" t="s">
        <v>209</v>
      </c>
      <c r="B103" s="121">
        <v>200</v>
      </c>
      <c r="C103" s="122" t="s">
        <v>532</v>
      </c>
      <c r="D103" s="123" t="s">
        <v>40</v>
      </c>
    </row>
    <row r="104" spans="1:4" ht="15" customHeight="1" x14ac:dyDescent="0.2">
      <c r="A104" s="120" t="s">
        <v>209</v>
      </c>
      <c r="B104" s="121">
        <v>500</v>
      </c>
      <c r="C104" s="122" t="s">
        <v>533</v>
      </c>
      <c r="D104" s="123" t="s">
        <v>40</v>
      </c>
    </row>
    <row r="105" spans="1:4" ht="15" customHeight="1" x14ac:dyDescent="0.2">
      <c r="A105" s="120" t="s">
        <v>234</v>
      </c>
      <c r="B105" s="121">
        <v>250</v>
      </c>
      <c r="C105" s="122" t="s">
        <v>534</v>
      </c>
      <c r="D105" s="123" t="s">
        <v>331</v>
      </c>
    </row>
    <row r="106" spans="1:4" ht="15" customHeight="1" x14ac:dyDescent="0.2">
      <c r="A106" s="120" t="s">
        <v>234</v>
      </c>
      <c r="B106" s="121">
        <v>300</v>
      </c>
      <c r="C106" s="122" t="s">
        <v>535</v>
      </c>
      <c r="D106" s="123" t="s">
        <v>341</v>
      </c>
    </row>
    <row r="107" spans="1:4" ht="15" customHeight="1" x14ac:dyDescent="0.2">
      <c r="A107" s="120" t="s">
        <v>234</v>
      </c>
      <c r="B107" s="121">
        <v>100</v>
      </c>
      <c r="C107" s="122" t="s">
        <v>536</v>
      </c>
      <c r="D107" s="123" t="s">
        <v>40</v>
      </c>
    </row>
    <row r="108" spans="1:4" ht="15" customHeight="1" x14ac:dyDescent="0.2">
      <c r="A108" s="120" t="s">
        <v>234</v>
      </c>
      <c r="B108" s="121">
        <v>200</v>
      </c>
      <c r="C108" s="122" t="s">
        <v>537</v>
      </c>
      <c r="D108" s="123" t="s">
        <v>40</v>
      </c>
    </row>
    <row r="109" spans="1:4" ht="15" customHeight="1" x14ac:dyDescent="0.2">
      <c r="A109" s="120" t="s">
        <v>234</v>
      </c>
      <c r="B109" s="121">
        <v>150</v>
      </c>
      <c r="C109" s="122" t="s">
        <v>538</v>
      </c>
      <c r="D109" s="123" t="s">
        <v>40</v>
      </c>
    </row>
    <row r="110" spans="1:4" ht="15" customHeight="1" x14ac:dyDescent="0.2">
      <c r="A110" s="120" t="s">
        <v>234</v>
      </c>
      <c r="B110" s="121">
        <v>252</v>
      </c>
      <c r="C110" s="122" t="s">
        <v>539</v>
      </c>
      <c r="D110" s="123" t="s">
        <v>40</v>
      </c>
    </row>
    <row r="111" spans="1:4" ht="15" customHeight="1" x14ac:dyDescent="0.2">
      <c r="A111" s="120" t="s">
        <v>234</v>
      </c>
      <c r="B111" s="121">
        <v>500</v>
      </c>
      <c r="C111" s="122" t="s">
        <v>540</v>
      </c>
      <c r="D111" s="123" t="s">
        <v>40</v>
      </c>
    </row>
    <row r="112" spans="1:4" ht="15" customHeight="1" x14ac:dyDescent="0.2">
      <c r="A112" s="120" t="s">
        <v>211</v>
      </c>
      <c r="B112" s="121">
        <v>1000</v>
      </c>
      <c r="C112" s="122" t="s">
        <v>541</v>
      </c>
      <c r="D112" s="123" t="s">
        <v>40</v>
      </c>
    </row>
    <row r="113" spans="1:4" ht="15" customHeight="1" x14ac:dyDescent="0.2">
      <c r="A113" s="120" t="s">
        <v>211</v>
      </c>
      <c r="B113" s="121">
        <v>500</v>
      </c>
      <c r="C113" s="122" t="s">
        <v>542</v>
      </c>
      <c r="D113" s="123" t="s">
        <v>40</v>
      </c>
    </row>
    <row r="114" spans="1:4" ht="15" customHeight="1" x14ac:dyDescent="0.2">
      <c r="A114" s="120" t="s">
        <v>211</v>
      </c>
      <c r="B114" s="121">
        <v>500</v>
      </c>
      <c r="C114" s="122" t="s">
        <v>466</v>
      </c>
      <c r="D114" s="123" t="s">
        <v>40</v>
      </c>
    </row>
    <row r="115" spans="1:4" ht="15" customHeight="1" x14ac:dyDescent="0.2">
      <c r="A115" s="120" t="s">
        <v>233</v>
      </c>
      <c r="B115" s="121">
        <v>500</v>
      </c>
      <c r="C115" s="122" t="s">
        <v>543</v>
      </c>
      <c r="D115" s="123" t="s">
        <v>40</v>
      </c>
    </row>
    <row r="116" spans="1:4" ht="15" customHeight="1" x14ac:dyDescent="0.2">
      <c r="A116" s="120" t="s">
        <v>233</v>
      </c>
      <c r="B116" s="121">
        <v>1000</v>
      </c>
      <c r="C116" s="122" t="s">
        <v>544</v>
      </c>
      <c r="D116" s="123" t="s">
        <v>40</v>
      </c>
    </row>
    <row r="117" spans="1:4" ht="15" customHeight="1" x14ac:dyDescent="0.2">
      <c r="A117" s="120" t="s">
        <v>233</v>
      </c>
      <c r="B117" s="121">
        <v>3000</v>
      </c>
      <c r="C117" s="122" t="s">
        <v>545</v>
      </c>
      <c r="D117" s="123" t="s">
        <v>40</v>
      </c>
    </row>
    <row r="118" spans="1:4" ht="15" customHeight="1" x14ac:dyDescent="0.2">
      <c r="A118" s="120" t="s">
        <v>233</v>
      </c>
      <c r="B118" s="121">
        <v>40</v>
      </c>
      <c r="C118" s="122" t="s">
        <v>546</v>
      </c>
      <c r="D118" s="123" t="s">
        <v>40</v>
      </c>
    </row>
    <row r="119" spans="1:4" ht="15" customHeight="1" x14ac:dyDescent="0.2">
      <c r="A119" s="120" t="s">
        <v>233</v>
      </c>
      <c r="B119" s="121">
        <v>500</v>
      </c>
      <c r="C119" s="122" t="s">
        <v>547</v>
      </c>
      <c r="D119" s="123" t="s">
        <v>40</v>
      </c>
    </row>
    <row r="120" spans="1:4" ht="15" customHeight="1" x14ac:dyDescent="0.2">
      <c r="A120" s="120" t="s">
        <v>233</v>
      </c>
      <c r="B120" s="121">
        <v>100</v>
      </c>
      <c r="C120" s="122" t="s">
        <v>548</v>
      </c>
      <c r="D120" s="123" t="s">
        <v>40</v>
      </c>
    </row>
    <row r="121" spans="1:4" ht="15" customHeight="1" x14ac:dyDescent="0.2">
      <c r="A121" s="120" t="s">
        <v>380</v>
      </c>
      <c r="B121" s="121">
        <v>100</v>
      </c>
      <c r="C121" s="122" t="s">
        <v>549</v>
      </c>
      <c r="D121" s="123" t="s">
        <v>40</v>
      </c>
    </row>
    <row r="122" spans="1:4" ht="15" customHeight="1" x14ac:dyDescent="0.2">
      <c r="A122" s="120" t="s">
        <v>380</v>
      </c>
      <c r="B122" s="121">
        <v>500</v>
      </c>
      <c r="C122" s="122" t="s">
        <v>550</v>
      </c>
      <c r="D122" s="123" t="s">
        <v>40</v>
      </c>
    </row>
    <row r="123" spans="1:4" ht="15" customHeight="1" x14ac:dyDescent="0.2">
      <c r="A123" s="120" t="s">
        <v>380</v>
      </c>
      <c r="B123" s="121">
        <v>400</v>
      </c>
      <c r="C123" s="122" t="s">
        <v>551</v>
      </c>
      <c r="D123" s="123" t="s">
        <v>40</v>
      </c>
    </row>
    <row r="124" spans="1:4" ht="15" customHeight="1" x14ac:dyDescent="0.2">
      <c r="A124" s="120" t="s">
        <v>380</v>
      </c>
      <c r="B124" s="121">
        <v>100</v>
      </c>
      <c r="C124" s="122" t="s">
        <v>552</v>
      </c>
      <c r="D124" s="123" t="s">
        <v>40</v>
      </c>
    </row>
    <row r="125" spans="1:4" ht="15" customHeight="1" x14ac:dyDescent="0.2">
      <c r="A125" s="120" t="s">
        <v>380</v>
      </c>
      <c r="B125" s="121">
        <v>1000</v>
      </c>
      <c r="C125" s="122" t="s">
        <v>553</v>
      </c>
      <c r="D125" s="123" t="s">
        <v>40</v>
      </c>
    </row>
    <row r="126" spans="1:4" ht="15" customHeight="1" x14ac:dyDescent="0.2">
      <c r="A126" s="120" t="s">
        <v>380</v>
      </c>
      <c r="B126" s="121">
        <v>100</v>
      </c>
      <c r="C126" s="122" t="s">
        <v>554</v>
      </c>
      <c r="D126" s="123" t="s">
        <v>40</v>
      </c>
    </row>
    <row r="127" spans="1:4" ht="15" customHeight="1" x14ac:dyDescent="0.2">
      <c r="A127" s="120" t="s">
        <v>251</v>
      </c>
      <c r="B127" s="121">
        <v>300</v>
      </c>
      <c r="C127" s="122" t="s">
        <v>555</v>
      </c>
      <c r="D127" s="123" t="s">
        <v>40</v>
      </c>
    </row>
    <row r="128" spans="1:4" ht="15" customHeight="1" x14ac:dyDescent="0.2">
      <c r="A128" s="120" t="s">
        <v>251</v>
      </c>
      <c r="B128" s="121">
        <v>150</v>
      </c>
      <c r="C128" s="122" t="s">
        <v>556</v>
      </c>
      <c r="D128" s="123" t="s">
        <v>40</v>
      </c>
    </row>
    <row r="129" spans="1:4" ht="15" customHeight="1" x14ac:dyDescent="0.2">
      <c r="A129" s="120" t="s">
        <v>251</v>
      </c>
      <c r="B129" s="121">
        <v>193</v>
      </c>
      <c r="C129" s="122" t="s">
        <v>528</v>
      </c>
      <c r="D129" s="123" t="s">
        <v>40</v>
      </c>
    </row>
    <row r="130" spans="1:4" ht="15" customHeight="1" x14ac:dyDescent="0.2">
      <c r="A130" s="120" t="s">
        <v>242</v>
      </c>
      <c r="B130" s="121">
        <v>150</v>
      </c>
      <c r="C130" s="122" t="s">
        <v>453</v>
      </c>
      <c r="D130" s="123" t="s">
        <v>40</v>
      </c>
    </row>
    <row r="131" spans="1:4" ht="15" customHeight="1" x14ac:dyDescent="0.2">
      <c r="A131" s="120" t="s">
        <v>242</v>
      </c>
      <c r="B131" s="121">
        <v>100</v>
      </c>
      <c r="C131" s="122" t="s">
        <v>498</v>
      </c>
      <c r="D131" s="123" t="s">
        <v>40</v>
      </c>
    </row>
    <row r="132" spans="1:4" ht="15" customHeight="1" x14ac:dyDescent="0.2">
      <c r="A132" s="120" t="s">
        <v>242</v>
      </c>
      <c r="B132" s="121">
        <v>1000</v>
      </c>
      <c r="C132" s="122" t="s">
        <v>557</v>
      </c>
      <c r="D132" s="123" t="s">
        <v>40</v>
      </c>
    </row>
    <row r="133" spans="1:4" ht="15" customHeight="1" x14ac:dyDescent="0.2">
      <c r="A133" s="120" t="s">
        <v>242</v>
      </c>
      <c r="B133" s="121">
        <v>100</v>
      </c>
      <c r="C133" s="122" t="s">
        <v>558</v>
      </c>
      <c r="D133" s="123" t="s">
        <v>40</v>
      </c>
    </row>
    <row r="134" spans="1:4" ht="15" customHeight="1" x14ac:dyDescent="0.2">
      <c r="A134" s="120" t="s">
        <v>242</v>
      </c>
      <c r="B134" s="121">
        <v>85</v>
      </c>
      <c r="C134" s="122" t="s">
        <v>461</v>
      </c>
      <c r="D134" s="123" t="s">
        <v>40</v>
      </c>
    </row>
    <row r="135" spans="1:4" ht="15" customHeight="1" x14ac:dyDescent="0.2">
      <c r="A135" s="120" t="s">
        <v>242</v>
      </c>
      <c r="B135" s="121">
        <v>1000</v>
      </c>
      <c r="C135" s="122" t="s">
        <v>559</v>
      </c>
      <c r="D135" s="123" t="s">
        <v>40</v>
      </c>
    </row>
    <row r="136" spans="1:4" ht="15" customHeight="1" x14ac:dyDescent="0.2">
      <c r="A136" s="120" t="s">
        <v>242</v>
      </c>
      <c r="B136" s="121">
        <v>610</v>
      </c>
      <c r="C136" s="122" t="s">
        <v>458</v>
      </c>
      <c r="D136" s="123" t="s">
        <v>40</v>
      </c>
    </row>
    <row r="137" spans="1:4" x14ac:dyDescent="0.2">
      <c r="A137" s="153" t="s">
        <v>67</v>
      </c>
      <c r="B137" s="154"/>
      <c r="C137" s="154"/>
      <c r="D137" s="155"/>
    </row>
    <row r="138" spans="1:4" ht="30" customHeight="1" x14ac:dyDescent="0.2">
      <c r="A138" s="80" t="s">
        <v>222</v>
      </c>
      <c r="B138" s="73">
        <v>2110</v>
      </c>
      <c r="C138" s="160" t="s">
        <v>560</v>
      </c>
      <c r="D138" s="161"/>
    </row>
    <row r="139" spans="1:4" ht="30" customHeight="1" x14ac:dyDescent="0.2">
      <c r="A139" s="80" t="s">
        <v>222</v>
      </c>
      <c r="B139" s="73">
        <v>3710</v>
      </c>
      <c r="C139" s="160" t="s">
        <v>561</v>
      </c>
      <c r="D139" s="161"/>
    </row>
    <row r="140" spans="1:4" ht="30" customHeight="1" x14ac:dyDescent="0.2">
      <c r="A140" s="80" t="s">
        <v>222</v>
      </c>
      <c r="B140" s="73">
        <v>4628</v>
      </c>
      <c r="C140" s="160" t="s">
        <v>562</v>
      </c>
      <c r="D140" s="161"/>
    </row>
    <row r="141" spans="1:4" x14ac:dyDescent="0.2">
      <c r="A141" s="80" t="s">
        <v>222</v>
      </c>
      <c r="B141" s="73">
        <v>2</v>
      </c>
      <c r="C141" s="160" t="s">
        <v>563</v>
      </c>
      <c r="D141" s="161"/>
    </row>
    <row r="142" spans="1:4" ht="15" customHeight="1" x14ac:dyDescent="0.2">
      <c r="A142" s="162" t="s">
        <v>38</v>
      </c>
      <c r="B142" s="163"/>
      <c r="C142" s="163"/>
      <c r="D142" s="164"/>
    </row>
    <row r="143" spans="1:4" ht="15" customHeight="1" x14ac:dyDescent="0.2">
      <c r="A143" s="120" t="s">
        <v>239</v>
      </c>
      <c r="B143" s="121">
        <v>90024</v>
      </c>
      <c r="C143" s="159" t="s">
        <v>565</v>
      </c>
      <c r="D143" s="159"/>
    </row>
    <row r="144" spans="1:4" ht="16" x14ac:dyDescent="0.2">
      <c r="A144" s="120" t="s">
        <v>182</v>
      </c>
      <c r="B144" s="121">
        <v>2859</v>
      </c>
      <c r="C144" s="159" t="s">
        <v>583</v>
      </c>
      <c r="D144" s="159"/>
    </row>
    <row r="145" spans="1:4" ht="15" customHeight="1" x14ac:dyDescent="0.2">
      <c r="A145" s="120" t="s">
        <v>217</v>
      </c>
      <c r="B145" s="121">
        <v>6000</v>
      </c>
      <c r="C145" s="159" t="s">
        <v>564</v>
      </c>
      <c r="D145" s="159"/>
    </row>
    <row r="146" spans="1:4" ht="15" customHeight="1" x14ac:dyDescent="0.2">
      <c r="A146" s="120" t="s">
        <v>203</v>
      </c>
      <c r="B146" s="121">
        <v>4041.31</v>
      </c>
      <c r="C146" s="159" t="s">
        <v>583</v>
      </c>
      <c r="D146" s="159"/>
    </row>
    <row r="147" spans="1:4" ht="16" x14ac:dyDescent="0.2">
      <c r="A147" s="120" t="s">
        <v>567</v>
      </c>
      <c r="B147" s="121">
        <v>19030</v>
      </c>
      <c r="C147" s="159" t="s">
        <v>566</v>
      </c>
      <c r="D147" s="159"/>
    </row>
    <row r="148" spans="1:4" ht="15" customHeight="1" x14ac:dyDescent="0.2">
      <c r="A148" s="8" t="s">
        <v>2</v>
      </c>
      <c r="B148" s="28">
        <f>SUM(B143:B147,B138:B141,B11:B136)</f>
        <v>218156.31</v>
      </c>
      <c r="C148" s="28"/>
      <c r="D148" s="29"/>
    </row>
    <row r="150" spans="1:4" ht="15" customHeight="1" x14ac:dyDescent="0.2">
      <c r="C150" s="59"/>
    </row>
  </sheetData>
  <sheetProtection formatCells="0" formatColumns="0" formatRows="0" insertColumns="0" insertRows="0" insertHyperlinks="0" deleteColumns="0" deleteRows="0" sort="0" autoFilter="0" pivotTables="0"/>
  <mergeCells count="17">
    <mergeCell ref="C147:D147"/>
    <mergeCell ref="C146:D146"/>
    <mergeCell ref="C145:D145"/>
    <mergeCell ref="C144:D144"/>
    <mergeCell ref="C138:D138"/>
    <mergeCell ref="C141:D141"/>
    <mergeCell ref="A142:D142"/>
    <mergeCell ref="C140:D140"/>
    <mergeCell ref="C139:D139"/>
    <mergeCell ref="C143:D143"/>
    <mergeCell ref="B1:D1"/>
    <mergeCell ref="B2:D2"/>
    <mergeCell ref="B4:D4"/>
    <mergeCell ref="B5:D5"/>
    <mergeCell ref="B6:D6"/>
    <mergeCell ref="A137:D137"/>
    <mergeCell ref="A10:D10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2018-08-28T16:33:53Z</dcterms:created>
  <dcterms:modified xsi:type="dcterms:W3CDTF">2018-08-28T16:33:53Z</dcterms:modified>
</cp:coreProperties>
</file>