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РЭЙ\Отчеты для сайта\"/>
    </mc:Choice>
  </mc:AlternateContent>
  <bookViews>
    <workbookView xWindow="-120" yWindow="-120" windowWidth="29040" windowHeight="1584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" l="1"/>
  <c r="C16" i="1"/>
  <c r="C12" i="1"/>
  <c r="B110" i="4"/>
  <c r="B109" i="4"/>
  <c r="B93" i="4"/>
  <c r="B76" i="4"/>
  <c r="B187" i="5" l="1"/>
  <c r="B98" i="4"/>
  <c r="C63" i="11"/>
  <c r="C64" i="11"/>
  <c r="C33" i="10" l="1"/>
  <c r="C34" i="10"/>
  <c r="C20" i="8"/>
  <c r="C21" i="8"/>
  <c r="D19" i="6" l="1"/>
  <c r="C428" i="13" l="1"/>
  <c r="C429" i="13"/>
  <c r="B84" i="4" l="1"/>
  <c r="B197" i="5" l="1"/>
  <c r="B159" i="5" l="1"/>
  <c r="B198" i="5" s="1"/>
  <c r="B79" i="4" l="1"/>
  <c r="C23" i="1" s="1"/>
  <c r="C22" i="1" l="1"/>
  <c r="C14" i="1" l="1"/>
  <c r="B38" i="4" l="1"/>
  <c r="B17" i="4"/>
  <c r="C17" i="1" l="1"/>
  <c r="C27" i="1"/>
  <c r="C26" i="1"/>
  <c r="C24" i="1"/>
  <c r="C21" i="1"/>
  <c r="C20" i="1"/>
  <c r="C15" i="1"/>
  <c r="C13" i="1"/>
  <c r="C11" i="1" l="1"/>
  <c r="C19" i="1"/>
  <c r="C29" i="1" l="1"/>
</calcChain>
</file>

<file path=xl/sharedStrings.xml><?xml version="1.0" encoding="utf-8"?>
<sst xmlns="http://schemas.openxmlformats.org/spreadsheetml/2006/main" count="1479" uniqueCount="723">
  <si>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</si>
  <si>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</si>
  <si>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</si>
  <si>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</si>
  <si>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</si>
  <si>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</si>
  <si>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</si>
  <si>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</si>
  <si>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</si>
  <si>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</si>
  <si>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</si>
  <si>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</si>
  <si>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"Стерилизация"</t>
  </si>
  <si>
    <t>Программа "Мероприятия и работа с общественностью"</t>
  </si>
  <si>
    <t>Программа "Социальное зоотакси "РэйМобиль", реализуемая на средства, полученные из бюджета г. Москвы (Грант Мэра)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</si>
  <si>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</si>
  <si>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</si>
  <si>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</si>
  <si>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</si>
  <si>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</si>
  <si>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</si>
  <si>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</si>
  <si>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</si>
  <si>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</si>
  <si>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"Мероприятия и работа с общественностью" 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</si>
  <si>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</si>
  <si>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</si>
  <si>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</si>
  <si>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</si>
  <si>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</si>
  <si>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Сумма,
 руб.</t>
  </si>
  <si>
    <t>Благотворитель</t>
  </si>
  <si>
    <t>Благотворительное пожертвование</t>
  </si>
  <si>
    <t>INNA TARGONSKAYA</t>
  </si>
  <si>
    <t>YANA SVININA</t>
  </si>
  <si>
    <t>EKATERINA SOKOLOVA</t>
  </si>
  <si>
    <t>ANNA KORKH</t>
  </si>
  <si>
    <t>MARINA KOSTEREVA</t>
  </si>
  <si>
    <t>MOMENTUM R</t>
  </si>
  <si>
    <t>OLGA KUZNETSOVA</t>
  </si>
  <si>
    <t>FAINA RAYGORODSKAYA</t>
  </si>
  <si>
    <t>TAISIYA MAXIMOVA</t>
  </si>
  <si>
    <t>IRINA LAKTYUSHINA</t>
  </si>
  <si>
    <t>ROMAN ZHUKOV</t>
  </si>
  <si>
    <t>ILYA NOVOSELSKY</t>
  </si>
  <si>
    <t>JANIS DZENIS</t>
  </si>
  <si>
    <t>ALENA NIKOLSKAIA</t>
  </si>
  <si>
    <t>VLADISLAV PISKAREV</t>
  </si>
  <si>
    <t>YURIY NUKULIN</t>
  </si>
  <si>
    <t>ELENA PILYUGINA</t>
  </si>
  <si>
    <t>ELENA KAPUSTINA</t>
  </si>
  <si>
    <t>IVAN MEDVEDEV</t>
  </si>
  <si>
    <t>SKAKOVSKAYA MARIYA</t>
  </si>
  <si>
    <t>YULIYA KOENOVA</t>
  </si>
  <si>
    <t>ELENA KOSTINA</t>
  </si>
  <si>
    <t>OLEG IVANOV</t>
  </si>
  <si>
    <t>ROMAN VASILCHUK</t>
  </si>
  <si>
    <t>ANASTASIYA LUNINA</t>
  </si>
  <si>
    <t>ANNA MIKHAYLOVA</t>
  </si>
  <si>
    <t>TATYANA SHASHKINA</t>
  </si>
  <si>
    <t>VASILISA DELONE</t>
  </si>
  <si>
    <t>NATALIA SYSOEVA</t>
  </si>
  <si>
    <t>ELENA VANKOVA</t>
  </si>
  <si>
    <t>IVAN KOZLOV</t>
  </si>
  <si>
    <t>ANASTASIYA LEVCHENKO</t>
  </si>
  <si>
    <t>SOFIA</t>
  </si>
  <si>
    <t>DENIS LASHUKOV</t>
  </si>
  <si>
    <t>V. SHAKIRZYANOVA</t>
  </si>
  <si>
    <t>OLGA MATVEEVA</t>
  </si>
  <si>
    <t>ELENA KHARCHUTKINA</t>
  </si>
  <si>
    <t>EKATERINA BAGINA</t>
  </si>
  <si>
    <t>EKATERINA NEGRILO</t>
  </si>
  <si>
    <t>SVETLANA SAVELYEVA</t>
  </si>
  <si>
    <t>ALEXEY ZAKHAROV</t>
  </si>
  <si>
    <t>DARIA VOINOVA</t>
  </si>
  <si>
    <t>ELENA MAYOROVA</t>
  </si>
  <si>
    <t>OLGA PANINA</t>
  </si>
  <si>
    <t>OLGA FEDOSKINA</t>
  </si>
  <si>
    <t>NINA POMUKHINA</t>
  </si>
  <si>
    <t>DARYA SHISHKINA</t>
  </si>
  <si>
    <t>TATYANA SPITSYNA</t>
  </si>
  <si>
    <t>ALENA SINICHKINA</t>
  </si>
  <si>
    <t>KSENIA FILIPENKOVA</t>
  </si>
  <si>
    <t>OLGA MALMBERG</t>
  </si>
  <si>
    <t>RAMIL ZARTDINOV</t>
  </si>
  <si>
    <t>KSENIIA GNILITCKAIA</t>
  </si>
  <si>
    <t>MURAD SAIDOV</t>
  </si>
  <si>
    <t>ALEKSANDR KLIMENKO</t>
  </si>
  <si>
    <t>MARINA ISMAILOVA</t>
  </si>
  <si>
    <t>A. GORSHUNOVA</t>
  </si>
  <si>
    <t>NATALIA GUKASYAN</t>
  </si>
  <si>
    <t>ALEXEY LOPATCHENKO</t>
  </si>
  <si>
    <t>NATALIA KUDRYASHOVA</t>
  </si>
  <si>
    <t>NATALYA YAKUNINA</t>
  </si>
  <si>
    <t>EKATERINA YUDAEVA</t>
  </si>
  <si>
    <t>ELENA PASTUKHOVA</t>
  </si>
  <si>
    <t>KSENIA KONONOVA</t>
  </si>
  <si>
    <t>VEZORGINA MARIA</t>
  </si>
  <si>
    <t>Благотворительное пожертвование на лечение собаки Жужи</t>
  </si>
  <si>
    <t>ALEXANDRA CHERNIKOVA</t>
  </si>
  <si>
    <t>ANNA IVANOVA</t>
  </si>
  <si>
    <t>TATYANA</t>
  </si>
  <si>
    <t>VALENTINA KNIAZKINA</t>
  </si>
  <si>
    <t>EKATERINA KURINA</t>
  </si>
  <si>
    <t>SVETLANA LOGASHKINA</t>
  </si>
  <si>
    <t>MAXIM SOLDATENKOV</t>
  </si>
  <si>
    <t>ALEXANDER KABALENOV</t>
  </si>
  <si>
    <t>ANASTASIA AFANASEVA</t>
  </si>
  <si>
    <t>K. SHALOMITSKAYA</t>
  </si>
  <si>
    <t>A.UGOLNIKOVA</t>
  </si>
  <si>
    <t>ANNA KOTOVA</t>
  </si>
  <si>
    <t>SERGEY BONDAREV</t>
  </si>
  <si>
    <t>IRINA KURNOSOVA</t>
  </si>
  <si>
    <t>Благотворительное пожертвование на лечение собаки Персика</t>
  </si>
  <si>
    <t>KIRILL LYUBKIN</t>
  </si>
  <si>
    <t>ALENA GAYDUK</t>
  </si>
  <si>
    <t>GEORGIY OBLAPENKO</t>
  </si>
  <si>
    <t>EKATERINA SKOBEYKO</t>
  </si>
  <si>
    <t>ANNA KOROBEINIKOVA</t>
  </si>
  <si>
    <t>GALINA ZELENKOVA</t>
  </si>
  <si>
    <t>STANISLAV PODCHASKIY</t>
  </si>
  <si>
    <t>YULIYA TROFIMOVICH</t>
  </si>
  <si>
    <t>ANNA PETRENKO</t>
  </si>
  <si>
    <t>DARIA LABKOVSKAYA</t>
  </si>
  <si>
    <t>EKATERINA MAKARENKOVA</t>
  </si>
  <si>
    <t>ANNA DENISOVA</t>
  </si>
  <si>
    <t>SVETLANA ROMANOVA</t>
  </si>
  <si>
    <t>VALERIY ASVAROV</t>
  </si>
  <si>
    <t>DARYA AVERYANOVA</t>
  </si>
  <si>
    <t>ANNA RAKOVICH-NAKHIMOVA</t>
  </si>
  <si>
    <t>ALEKSANDRA MINAEVA</t>
  </si>
  <si>
    <t>NADEZHDA PRIKHODKO</t>
  </si>
  <si>
    <t>OKSANA KOZLOVA</t>
  </si>
  <si>
    <t>YULIYA MAKAROVA</t>
  </si>
  <si>
    <t>SHAMIL GALIMULILN</t>
  </si>
  <si>
    <t>OLGA PAVSHOK</t>
  </si>
  <si>
    <t>ALESYA SHITIKOVA</t>
  </si>
  <si>
    <t>VALERIYA ARISTOVA</t>
  </si>
  <si>
    <t>DARIA RYAZANTSEVA</t>
  </si>
  <si>
    <t>Благотворительное пожертвование на лечение кота Васи</t>
  </si>
  <si>
    <t>ANASTASIA YAKOVLEVA</t>
  </si>
  <si>
    <t>ELENA VALEVSKAYA</t>
  </si>
  <si>
    <t>SHMIDT ANNA</t>
  </si>
  <si>
    <t>LILIIA BRAINIS</t>
  </si>
  <si>
    <t>Благотворительное пожертвование на лечение собаки Рыжий</t>
  </si>
  <si>
    <t>MARIIA SAPRONOVA</t>
  </si>
  <si>
    <t>ALEKSANDR PLETNEV</t>
  </si>
  <si>
    <t>MARINA PETUKHOVA</t>
  </si>
  <si>
    <t>T MESHCHERIAKOVA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</si>
  <si>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</si>
  <si>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</si>
  <si>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</si>
  <si>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</si>
  <si>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Сумма, руб. 
(за вычетом комиссии)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</si>
  <si>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</si>
  <si>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</si>
  <si>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</si>
  <si>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</si>
  <si>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</si>
  <si>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</si>
  <si>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</si>
  <si>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</si>
  <si>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</si>
  <si>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1424</t>
  </si>
  <si>
    <t>3179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</si>
  <si>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</si>
  <si>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</si>
  <si>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</si>
  <si>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</si>
  <si>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физ. лиц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</si>
  <si>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</si>
  <si>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</si>
  <si>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</si>
  <si>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ANNA YURCHENKO</t>
  </si>
  <si>
    <t>ANASTASIYA KOLTYSHEVA</t>
  </si>
  <si>
    <t>ALEXANDRA TEREGULOVA</t>
  </si>
  <si>
    <t>ELENA SKRYABINA</t>
  </si>
  <si>
    <t>ANASTASIIA BAZECKAIA</t>
  </si>
  <si>
    <t>INNA PAVLYUTKINA</t>
  </si>
  <si>
    <t>ANNA PANINA</t>
  </si>
  <si>
    <t>EKATERINA ANDRIEVICH</t>
  </si>
  <si>
    <t>NADEZHDA GUMANEVA</t>
  </si>
  <si>
    <t>MARGARITA SHUDRYA</t>
  </si>
  <si>
    <t>ROBERT LASHIN</t>
  </si>
  <si>
    <t>EKATERINA GORIAEVA</t>
  </si>
  <si>
    <t>OLGA PANTELEEVA</t>
  </si>
  <si>
    <t>FILIMONOVA ELENA</t>
  </si>
  <si>
    <t>ARTEM ZAYTSEV</t>
  </si>
  <si>
    <t>EVGENY ZAKHAROV</t>
  </si>
  <si>
    <t>MARINA AVERIANOVA</t>
  </si>
  <si>
    <t>ALEXANDRA KATASONOVA</t>
  </si>
  <si>
    <t>NATALYA VEDENEVA</t>
  </si>
  <si>
    <t>DARIA FEDOROVA</t>
  </si>
  <si>
    <t>GULNARA TALIPOVA</t>
  </si>
  <si>
    <t>ANYA POPOVA</t>
  </si>
  <si>
    <t>LILIYA CHUZHOVA</t>
  </si>
  <si>
    <t>SERGEY SHEVLYAKOV</t>
  </si>
  <si>
    <t>IRINA TROITSKAYA</t>
  </si>
  <si>
    <t>ALEKSEY FALEEV</t>
  </si>
  <si>
    <t>A PAVLYUTKINA</t>
  </si>
  <si>
    <t>OLGA BUSHUEVA</t>
  </si>
  <si>
    <t>ESENIN ROMAN</t>
  </si>
  <si>
    <t>IVAN BLOKHIN</t>
  </si>
  <si>
    <t>ANTON GOROKHOVATSKY</t>
  </si>
  <si>
    <t>SERGEY GORSHKOV</t>
  </si>
  <si>
    <t>EGOR BASALAEV</t>
  </si>
  <si>
    <t>KARINA FOMICHEVA</t>
  </si>
  <si>
    <t>Благотворительное пожертвование на вакцинацию</t>
  </si>
  <si>
    <t>KOZLOV MIKHAIL</t>
  </si>
  <si>
    <t>Оплата за услуги связи</t>
  </si>
  <si>
    <t>MARIYA ZOTOVA</t>
  </si>
  <si>
    <t>ROMAN FURTSEV</t>
  </si>
  <si>
    <t>TANYA SHCHERBATOVA</t>
  </si>
  <si>
    <t>NATALIA KASITSKAYA</t>
  </si>
  <si>
    <t>TATIANA BALTUTIS</t>
  </si>
  <si>
    <t>NAILYA IVANOVA</t>
  </si>
  <si>
    <t>GALINA ERMACHENKOVA</t>
  </si>
  <si>
    <t>MANUYLOVA ANASTASYA</t>
  </si>
  <si>
    <t>BAURZHAN SARTBAYEV</t>
  </si>
  <si>
    <t>ELENA BOGDANOVA</t>
  </si>
  <si>
    <t>ILYA MATVEEV</t>
  </si>
  <si>
    <t>VIKTORIYA EMSHANOVA</t>
  </si>
  <si>
    <t>EKATERINA SKUBITSKAYA</t>
  </si>
  <si>
    <t>MARIYA OGNEVA</t>
  </si>
  <si>
    <t>TATIANA PETROVA</t>
  </si>
  <si>
    <t>MARIYA DMITRIEVA</t>
  </si>
  <si>
    <t>ELENA ABROSIMOVA</t>
  </si>
  <si>
    <t>MIKHAIL SOMOV</t>
  </si>
  <si>
    <t>ELENA KIPRIYANOVA</t>
  </si>
  <si>
    <t>ELENA KOLOSOVA</t>
  </si>
  <si>
    <t>ELINA ALIMBEKOVA</t>
  </si>
  <si>
    <t>ANNA ZLOBINA</t>
  </si>
  <si>
    <t>DMITRI LIHHATSOV</t>
  </si>
  <si>
    <t>OKSANA KISELEVA</t>
  </si>
  <si>
    <t>MARIIA VORSLAV</t>
  </si>
  <si>
    <t>KONSTANTIN LARIONOV</t>
  </si>
  <si>
    <t>0533</t>
  </si>
  <si>
    <t>0124</t>
  </si>
  <si>
    <t>MARK KUZNETSOV</t>
  </si>
  <si>
    <t>BALAKAEVA YULIA</t>
  </si>
  <si>
    <t>Всего</t>
  </si>
  <si>
    <t>TORBOSTAEVA EKATERINA</t>
  </si>
  <si>
    <t>KDKSJSKS DJD</t>
  </si>
  <si>
    <t>EKATERINA TORBOSTAEVA</t>
  </si>
  <si>
    <t>ARINA DENISENKO</t>
  </si>
  <si>
    <t>ALEKSANDR MARKOV</t>
  </si>
  <si>
    <t>ALLA BORISOVA</t>
  </si>
  <si>
    <t>ROMAN BOGDANOVSKII</t>
  </si>
  <si>
    <t>OLGA VAKHRUSHEVA</t>
  </si>
  <si>
    <t>DARYA POSTNOVA</t>
  </si>
  <si>
    <t>AISTOV ALEXEY</t>
  </si>
  <si>
    <t>MILANA IZVARINA</t>
  </si>
  <si>
    <t>PRONCHENKOVA</t>
  </si>
  <si>
    <t>NIKITA ZAGUZIN</t>
  </si>
  <si>
    <t>I G</t>
  </si>
  <si>
    <t>ANNA FEDOTOVA</t>
  </si>
  <si>
    <t>EKATERINA IVANOVA</t>
  </si>
  <si>
    <t>ANASTASIYA GOLIKOVA</t>
  </si>
  <si>
    <t>INNA KHAMSKAYA</t>
  </si>
  <si>
    <t>POLINA TELEGINA</t>
  </si>
  <si>
    <t>Зачислено на р/сч за вычетом комиссии оператора 5%</t>
  </si>
  <si>
    <t>Ожидает зачисления на р/сч за вычетом комиссии оператора 5%</t>
  </si>
  <si>
    <t>Комиссия банка</t>
  </si>
  <si>
    <t>5814</t>
  </si>
  <si>
    <t>Оплата за ГСМ для автомобиля</t>
  </si>
  <si>
    <t>Июль 2019</t>
  </si>
  <si>
    <t>YULIA PETROVA</t>
  </si>
  <si>
    <t>LEYLA ZHELDYBAEVA</t>
  </si>
  <si>
    <t>OLESYA MASLENNIKOVA</t>
  </si>
  <si>
    <t>AMIR GALYAUTDINOV</t>
  </si>
  <si>
    <t>IRINA GERUSOVA</t>
  </si>
  <si>
    <t>MARIA KRAYUSHKINA</t>
  </si>
  <si>
    <t>ALEXANDER BARABANOV</t>
  </si>
  <si>
    <t>EKATERINA GORBATENKO</t>
  </si>
  <si>
    <t>JULIA DMITRIEVA</t>
  </si>
  <si>
    <t>JULIA MOSHCHITSKAYA</t>
  </si>
  <si>
    <t>MARINA BARYSHEVA</t>
  </si>
  <si>
    <t>TEREKHOV ILYA</t>
  </si>
  <si>
    <t>MARINA DEEVA</t>
  </si>
  <si>
    <t>OLGA MARKHASHOVA</t>
  </si>
  <si>
    <t>DMITRIY YAKUBOV</t>
  </si>
  <si>
    <t>SVETLANA VOROBEVA</t>
  </si>
  <si>
    <t>YANA FEDOTOVA</t>
  </si>
  <si>
    <t>ROMAN ARTYUKHIN</t>
  </si>
  <si>
    <t>ELIZAVETA VERZILOVA</t>
  </si>
  <si>
    <t>DARIA</t>
  </si>
  <si>
    <t>ANDREY MURATOV</t>
  </si>
  <si>
    <t>DN</t>
  </si>
  <si>
    <t>NOGIN MIKHAIL</t>
  </si>
  <si>
    <t>DENIS PERKOVSKIY</t>
  </si>
  <si>
    <t>EKATERINA ZAGORODNIKOVA</t>
  </si>
  <si>
    <t>ANTON NEVEROV</t>
  </si>
  <si>
    <t>YULIYA KVARTIRKINA</t>
  </si>
  <si>
    <t>LUYBIV</t>
  </si>
  <si>
    <t>ROMAN UVAROV</t>
  </si>
  <si>
    <t>9080</t>
  </si>
  <si>
    <t>1499</t>
  </si>
  <si>
    <t>5537</t>
  </si>
  <si>
    <t>4298</t>
  </si>
  <si>
    <t>0316</t>
  </si>
  <si>
    <t>4602</t>
  </si>
  <si>
    <t>9515</t>
  </si>
  <si>
    <t>8146</t>
  </si>
  <si>
    <t>9535</t>
  </si>
  <si>
    <t>7415</t>
  </si>
  <si>
    <t>9022</t>
  </si>
  <si>
    <t>7969</t>
  </si>
  <si>
    <t>4301</t>
  </si>
  <si>
    <t>Эльвира Пустовалова</t>
  </si>
  <si>
    <t>Inessa Schmalz</t>
  </si>
  <si>
    <t>Evgeniya Alexandrova</t>
  </si>
  <si>
    <t>Анонимно</t>
  </si>
  <si>
    <t>Дарья</t>
  </si>
  <si>
    <t>Кирилл Власов</t>
  </si>
  <si>
    <t>Оплата за рекламные услуги</t>
  </si>
  <si>
    <t>Имамова Ангелина</t>
  </si>
  <si>
    <t>Айбашов Ражабали</t>
  </si>
  <si>
    <t>Кока Карина</t>
  </si>
  <si>
    <t>Ременюк Владислав</t>
  </si>
  <si>
    <t>Высоцкий Александр</t>
  </si>
  <si>
    <t>Коваленко Никита</t>
  </si>
  <si>
    <t>Прудникова Елена</t>
  </si>
  <si>
    <t>Никабадзе Михаил</t>
  </si>
  <si>
    <t>Давтян Джемма</t>
  </si>
  <si>
    <t>Шарай Инна Юлиевна</t>
  </si>
  <si>
    <t>Хромова Анастасия</t>
  </si>
  <si>
    <t>Рыжкова Наталья</t>
  </si>
  <si>
    <t>Королева Алина</t>
  </si>
  <si>
    <t>Давлетов Денис</t>
  </si>
  <si>
    <t>Суетинов Женя</t>
  </si>
  <si>
    <t>Кушнина Варвара</t>
  </si>
  <si>
    <t>Шаркова Ольга</t>
  </si>
  <si>
    <t>Желтова Виола</t>
  </si>
  <si>
    <t>Солнцева Елена</t>
  </si>
  <si>
    <t>Хрипунова Екатерина</t>
  </si>
  <si>
    <t>Соколов Сергей</t>
  </si>
  <si>
    <t>Рубежанская Варвара Геннадьевна</t>
  </si>
  <si>
    <t>Галамагин Николай</t>
  </si>
  <si>
    <t>Дружинина Ирина</t>
  </si>
  <si>
    <t>Федоренко Елена</t>
  </si>
  <si>
    <t>Якоченко Кирилл</t>
  </si>
  <si>
    <t>Пыленок Кристина</t>
  </si>
  <si>
    <t>Дергилев Василий</t>
  </si>
  <si>
    <t>Жиркова Светлана</t>
  </si>
  <si>
    <t>Гойшик Ирина</t>
  </si>
  <si>
    <t>Иванова Ольга Алексеевна</t>
  </si>
  <si>
    <t>Момотова Оксана</t>
  </si>
  <si>
    <t>Ходжаева Елена</t>
  </si>
  <si>
    <t>Мезенцев Павел Александрович</t>
  </si>
  <si>
    <t>Дагаева Ксения</t>
  </si>
  <si>
    <t>Моисеева Инга</t>
  </si>
  <si>
    <t>Ельшина Юлия</t>
  </si>
  <si>
    <t>Степанова Светлана</t>
  </si>
  <si>
    <t>Черняева Наталья</t>
  </si>
  <si>
    <t>Егоров Евгений</t>
  </si>
  <si>
    <t>Сидорова Евгения</t>
  </si>
  <si>
    <t>Муравьева Наталия</t>
  </si>
  <si>
    <t>Сорокин Дмитрий</t>
  </si>
  <si>
    <t>Тюрина Мария</t>
  </si>
  <si>
    <t>Павлова Юлия</t>
  </si>
  <si>
    <t>Дубровин Артем</t>
  </si>
  <si>
    <t>Дячкина Полина</t>
  </si>
  <si>
    <t>Буданова Елена</t>
  </si>
  <si>
    <t>Манушичев Станислав</t>
  </si>
  <si>
    <t>Батурина Карина</t>
  </si>
  <si>
    <t>Жмурова Екатерина</t>
  </si>
  <si>
    <t>Севостьянов Александр</t>
  </si>
  <si>
    <t>Майоров Константин</t>
  </si>
  <si>
    <t>Лукьянова Маргарита</t>
  </si>
  <si>
    <t>Швалева Наталья</t>
  </si>
  <si>
    <t>Вершинина Мария</t>
  </si>
  <si>
    <t>Каландархонова Любовь</t>
  </si>
  <si>
    <t>Старых Ольга</t>
  </si>
  <si>
    <t>Федоров Дмитрий Викторович</t>
  </si>
  <si>
    <t>Ун Синетх</t>
  </si>
  <si>
    <t>Зиняков Дмитрий</t>
  </si>
  <si>
    <t>Кирюшкин Кирилл</t>
  </si>
  <si>
    <t>Зохомбина Кристиан</t>
  </si>
  <si>
    <t>Омарбеков Нурсултан</t>
  </si>
  <si>
    <t>Ндогнгама Хосемануэл</t>
  </si>
  <si>
    <t>Алганем Гассан</t>
  </si>
  <si>
    <t>Салмани Мамагхани Садегх</t>
  </si>
  <si>
    <t>Чуркина Валентина Константиновна</t>
  </si>
  <si>
    <t>Высоцкая Анастасия</t>
  </si>
  <si>
    <t>Убушиев Александр</t>
  </si>
  <si>
    <t>Дунаева Анна</t>
  </si>
  <si>
    <t>Улуханян Армине</t>
  </si>
  <si>
    <t>Язневич Елизавета</t>
  </si>
  <si>
    <t>Рюмина Елизавета</t>
  </si>
  <si>
    <t>Конбекова Ксения</t>
  </si>
  <si>
    <t>Самохвалова Юлия</t>
  </si>
  <si>
    <t>Медведев Александр</t>
  </si>
  <si>
    <t>Силичева Нина</t>
  </si>
  <si>
    <t>Иванов Вадим</t>
  </si>
  <si>
    <t>Павлова Ольга</t>
  </si>
  <si>
    <t>Добреньков Артём</t>
  </si>
  <si>
    <t>Усакова Наталья</t>
  </si>
  <si>
    <t>за июль 2019 года</t>
  </si>
  <si>
    <t>Остаток средств на 01.07.2019</t>
  </si>
  <si>
    <t>Остаток средств на 31.07.2019</t>
  </si>
  <si>
    <t>Общая сумма пожертвований за июль 2019г.</t>
  </si>
  <si>
    <t>Произведенные расходы за июль 2019г.</t>
  </si>
  <si>
    <t>Программа "РэйДом"</t>
  </si>
  <si>
    <t>Оплата за вет. услуги - стерилизацию собаки Даши в вет. клинике "Сами с усами" г.Рязань</t>
  </si>
  <si>
    <t>Оплата за вет. услуги - стерилизацию собаки Геры и кошки Кшиси в вет. клинике "Вива" г.Пушкино</t>
  </si>
  <si>
    <t>Оплата за вет. услуги - стерилизацию собак Лаймы, Юли и кастрацию собаки Лекска в вет. клинике "Умка" г.Калуга</t>
  </si>
  <si>
    <t>Оплата за вет. услуги - стерилизацию собак Берты и Альмы в вет. клинике "ЗооДубна"</t>
  </si>
  <si>
    <t>Оплата за вет. услуги - кастрацию собаки Кекса в вет. клинике "Свой доктор" Кунцево</t>
  </si>
  <si>
    <t>Оплата за вет. услуги - стерилизацию кошки Дуси в вет. клинике "Домашний любимчик"</t>
  </si>
  <si>
    <t>Оплата за вет. услуги - кастрацию кота Самсона в вет. клинике "Свой доктор" Кунцево</t>
  </si>
  <si>
    <t>Оплата за вет. услуги - кастрацию собак Арчи и Портоса в вет. клинике "Вет-ОК"</t>
  </si>
  <si>
    <t>Оплата за вет. услуги - стерилизацию собаки Элли в вет. клинике "Астин"</t>
  </si>
  <si>
    <t>Оплата за вет. услуги - стерилизацию собак Бони, Люси, Берты, кошек Тошки, Муси и кастрацию кота Васи в вет. клинике "Лемур" Воскресенск</t>
  </si>
  <si>
    <t>Оплата за вет. услуги - стерилизацию кошки Юсси в вет. клинике "БиоВет" Саперный</t>
  </si>
  <si>
    <t>Оплата за вет. услуги - стерилизацию собаки Иден в вет. клинике "Сами с усами" г.Рязань</t>
  </si>
  <si>
    <t>Оплата за вет. услуги - кастрацию собаки Малыша в вет. клинике "ВетДом" Тучково</t>
  </si>
  <si>
    <t>Оплата за вет. услуги - стерилизацию собаки Алисы в вет. клинике "Алисавет" на ул. Лобачевского</t>
  </si>
  <si>
    <t>Оплата за вет. услуги - стерилизацию кошек Бегиры, Леи и Селены в вет. клинике "Пантера"</t>
  </si>
  <si>
    <t>Оплата за вет. услуги - стерилизацию кошек Руби, Алисы и кастрацию кота Апероля в вет. клинике "Свой доктор" Кунцево</t>
  </si>
  <si>
    <t>Оплата за вет. услуги - стерилизацию кошек Алисы, Лилу, Зайки и собаки Арфы в вет. клинике "В мире животных"</t>
  </si>
  <si>
    <t>Оплата за вет. услуги - стерилизацию собак Дуси, Рады, Примы, Луны и кастрацию собак Пашки и Федюньки в вет. клинике "Айболит +" Рязань</t>
  </si>
  <si>
    <t>Оплата за вет. услуги - стерилизацию кошки Муси в вет. клинике "ЗооДубна"</t>
  </si>
  <si>
    <t>Оплата за вет. услуги - стерилизацию и стац. содержание собаки Лаймы в вет. клинике "Фауна"</t>
  </si>
  <si>
    <t>Оплата за вет. услуги - стерилизацию, проведение анализов и стац. содержание собаки Дарины в вет. клинике "Фауна"</t>
  </si>
  <si>
    <t>Оплата за вет. услуги - стерилизацию собаки Бимы в вет. клинике "Ветпомощь" г.Александров</t>
  </si>
  <si>
    <t>Оплата за вет. услуги - стерилизацию и стац. содержание кошек Вивьен, Шипучки и Плюши в Центре ветеринарной медицины</t>
  </si>
  <si>
    <t>Оплата за вет. услуги - стерилизацию кошки Маси в вет. клинике "Пантера"</t>
  </si>
  <si>
    <t>Оплата за вет. услуги - стерилизацию кошки Киры в вет. клинике "Пантера"</t>
  </si>
  <si>
    <t>Оплата за вет. услуги - стерилизацию и проведение анализов кошке Несси в вет. клинике "Беланта" Братеево</t>
  </si>
  <si>
    <t>Оплата за вет. услуги - стерилизацию кошки Дуськи в Центре ветеринарной медицины</t>
  </si>
  <si>
    <t>Оплата за вет. услуги - кастрацию собаки Оливера в вет. клинике "Аист-вет" Одинцово</t>
  </si>
  <si>
    <t>Оплата за вет. услуги - стерилизацию кошек Пэрис, Марфы, Вали и Гали в вет. клинике "Свой доктор" Кунцево</t>
  </si>
  <si>
    <t>Оплата за вет. услуги - кастрацию собак Блека и Джека в вет. клинике "Вет-ОК"</t>
  </si>
  <si>
    <t>Оплата за вет. услуги - кастрацию собаки Айка в вет. клинике "ВетДом" Тучково</t>
  </si>
  <si>
    <t>Оплата за вет. услуги - стерилизацию собаки Машули в вет. клинике "Ас-Вет" г.Алексин</t>
  </si>
  <si>
    <t>Оплата за вет. услуги - стерилизацию кошек Стаси, Шани, Муськи, Варежки, Багиры, Доминоши, Маркизы, Феи, Нюси, Дашки, Фаи в вет. клинике "Ас-Вет"</t>
  </si>
  <si>
    <t>Абонентская плата за тариф "Лайт" сервиса "Где мои"</t>
  </si>
  <si>
    <t>Оплата за проведение технического обслуживания автомобиля</t>
  </si>
  <si>
    <t>Богданова Анна</t>
  </si>
  <si>
    <t>Kharkovskaya Ksenia</t>
  </si>
  <si>
    <t>Каракулина Екатерина</t>
  </si>
  <si>
    <t>Гончарова Виктория Александровна</t>
  </si>
  <si>
    <t>Бродникова Анна Евгеньевна</t>
  </si>
  <si>
    <t>Быкова Кристина</t>
  </si>
  <si>
    <t>Ольга Юрьевна</t>
  </si>
  <si>
    <t>Цветкова Наталья Валерьевна</t>
  </si>
  <si>
    <t>Лякин Сергей Александрович</t>
  </si>
  <si>
    <t>Пермяшкина Анастасия Сергеевна</t>
  </si>
  <si>
    <t>Ахметшина Диана</t>
  </si>
  <si>
    <t>Сапожникова Ольга</t>
  </si>
  <si>
    <t>Бабаян Араик Анатольевич</t>
  </si>
  <si>
    <t>Лесина Ирина Андреевна</t>
  </si>
  <si>
    <t>Власов Кирилл</t>
  </si>
  <si>
    <t>Наталья</t>
  </si>
  <si>
    <t>Пышкина Надежда</t>
  </si>
  <si>
    <t>Вотяков Сергей Сергеевич</t>
  </si>
  <si>
    <t>Ксения Б.</t>
  </si>
  <si>
    <t>Ярослава С.</t>
  </si>
  <si>
    <t>Цумина Марина Александровна</t>
  </si>
  <si>
    <t>Кассем Жана</t>
  </si>
  <si>
    <t>Поляков Юрий</t>
  </si>
  <si>
    <t>Егорова Елена</t>
  </si>
  <si>
    <t>ФИРСОВА ИРИНА</t>
  </si>
  <si>
    <t>Н. Исроилхожа</t>
  </si>
  <si>
    <t>Нгием Ванань</t>
  </si>
  <si>
    <t>Чеботарёв Роман</t>
  </si>
  <si>
    <t>Корнейченко Дмитрий</t>
  </si>
  <si>
    <t>Захарова Инна</t>
  </si>
  <si>
    <t>Быкова Тина</t>
  </si>
  <si>
    <t>Суханова Лариса Николаевна</t>
  </si>
  <si>
    <t>Карпенко Анастасия</t>
  </si>
  <si>
    <t>Денисова Вероника Александровна</t>
  </si>
  <si>
    <t>Дружинин Алексей</t>
  </si>
  <si>
    <t>К. Евгений</t>
  </si>
  <si>
    <t>Ельчинова Ирина</t>
  </si>
  <si>
    <t>Кузнецова Елизавета Валериевна</t>
  </si>
  <si>
    <t>Егорова Ольга</t>
  </si>
  <si>
    <t>Клюева Елена</t>
  </si>
  <si>
    <t>Кыязбек кыязбек</t>
  </si>
  <si>
    <t>Клюс Евгений</t>
  </si>
  <si>
    <t>Турамуродов Пардали</t>
  </si>
  <si>
    <t>Плотникова Екатерина</t>
  </si>
  <si>
    <t xml:space="preserve"> за июль 2019 года</t>
  </si>
  <si>
    <t>VICTORIA BAUER</t>
  </si>
  <si>
    <t>MAYYA KUZNETSOVA</t>
  </si>
  <si>
    <t>OKSANA ZATSEVA</t>
  </si>
  <si>
    <t>NELLY LUKYANOVA</t>
  </si>
  <si>
    <t>ALINA YUFANOVA</t>
  </si>
  <si>
    <t>MIKHAIL GAVRILOV</t>
  </si>
  <si>
    <t>ELENA KUPRIYANOVA</t>
  </si>
  <si>
    <t>DAMIR LUKIANOV</t>
  </si>
  <si>
    <t>LEYLA BEKNAZAROVA</t>
  </si>
  <si>
    <t>ELENA</t>
  </si>
  <si>
    <t>VICTORIYA TITOVA</t>
  </si>
  <si>
    <t>SERGEY VIKULTSEV</t>
  </si>
  <si>
    <t>SHCHD LSHCHE</t>
  </si>
  <si>
    <t>OLESYA SALINA</t>
  </si>
  <si>
    <t>ELENA KOROTENKO</t>
  </si>
  <si>
    <t>YULIYA MATYUKHINA</t>
  </si>
  <si>
    <t>ANNA SO</t>
  </si>
  <si>
    <t>YANA BAYRAMOVA</t>
  </si>
  <si>
    <t>NIKOLAY</t>
  </si>
  <si>
    <t>MARIYA EKSHOVA</t>
  </si>
  <si>
    <t>ANTON VELIKY</t>
  </si>
  <si>
    <t>EVGENIY MATYSKIN</t>
  </si>
  <si>
    <t>ELENA SNEZHINSKAYA</t>
  </si>
  <si>
    <t>ANTON OBRAZTSOV</t>
  </si>
  <si>
    <t>GRIGORIY BUBANKOV</t>
  </si>
  <si>
    <t>MARINA GORBATOVA</t>
  </si>
  <si>
    <t>ANNA SEREDA</t>
  </si>
  <si>
    <t>LARISA LUKONINA</t>
  </si>
  <si>
    <t>EKATERINA SHASHURINA</t>
  </si>
  <si>
    <t>EVGENII NEMTSOV</t>
  </si>
  <si>
    <t>KIRILL KRASILNIKOV</t>
  </si>
  <si>
    <t>ARTEM SANNIKOV</t>
  </si>
  <si>
    <t>NATALYA FEDOROVA</t>
  </si>
  <si>
    <t>DARYA KHAN</t>
  </si>
  <si>
    <t>DARIA GORBUNOVA</t>
  </si>
  <si>
    <t>IRINA SHIROCHENSKAYA</t>
  </si>
  <si>
    <t>ALINA PURTOVA</t>
  </si>
  <si>
    <t>A PODLESNAYA</t>
  </si>
  <si>
    <t>IRINA ANTONOVA</t>
  </si>
  <si>
    <t>ALINA KHABAEVA</t>
  </si>
  <si>
    <t>IGOR KOTOV</t>
  </si>
  <si>
    <t>OLGA NERODA</t>
  </si>
  <si>
    <t>ELINA EROKHINA</t>
  </si>
  <si>
    <t>V VELIKORODNAYA</t>
  </si>
  <si>
    <t>ARTEM PANIN</t>
  </si>
  <si>
    <t>VIKTOTIYA VOLKOVA</t>
  </si>
  <si>
    <t>NATALIA RIABOVA</t>
  </si>
  <si>
    <t>OLGA MASHKO</t>
  </si>
  <si>
    <t>MOSP</t>
  </si>
  <si>
    <t>VARVARA KRUTIY</t>
  </si>
  <si>
    <t>SVETLANA KOMAROVA</t>
  </si>
  <si>
    <t>MOMENTUM E</t>
  </si>
  <si>
    <t>OKSANA KUDASHKINA</t>
  </si>
  <si>
    <t>VERONIKA BOYTSOVA</t>
  </si>
  <si>
    <t>KSENIA GORENKOVA</t>
  </si>
  <si>
    <t>VIKTOIYA KORZHENKO</t>
  </si>
  <si>
    <t>IRINA KORNILOVA</t>
  </si>
  <si>
    <t>VLAS SHERSHNEV</t>
  </si>
  <si>
    <t>NATALIA RODNOVA</t>
  </si>
  <si>
    <t>ELENA MARCHENKO</t>
  </si>
  <si>
    <t>MARIYA GRACHEVA</t>
  </si>
  <si>
    <t>ANNA KRASNOVA</t>
  </si>
  <si>
    <t>MARKOV</t>
  </si>
  <si>
    <t>EKATERINA STRELNIKOVA</t>
  </si>
  <si>
    <t>LIUDMILA BALOVNEVA</t>
  </si>
  <si>
    <t>KSENIYA SLAVNIKOVA</t>
  </si>
  <si>
    <t>KOZLOVA ALENA</t>
  </si>
  <si>
    <t>MARINA ESINA</t>
  </si>
  <si>
    <t>ADELINA ZARIPOVA</t>
  </si>
  <si>
    <t>DARINA KANEVA</t>
  </si>
  <si>
    <t>EKATERINA OSIPOVA</t>
  </si>
  <si>
    <t>OLGA KARTASHEVA</t>
  </si>
  <si>
    <t>VALENTINA SUVORKINA</t>
  </si>
  <si>
    <t>KIRICHENKO IRINA</t>
  </si>
  <si>
    <t>KOMAROVA</t>
  </si>
  <si>
    <t>ETIMOSHENKOVA</t>
  </si>
  <si>
    <t>TATIANA TUGARINOVA</t>
  </si>
  <si>
    <t>MARINA TARASOVA</t>
  </si>
  <si>
    <t>SAFAROV RUSLAN</t>
  </si>
  <si>
    <t>REGINA RESHETEEVA</t>
  </si>
  <si>
    <t>NATALYA BUSLOVA</t>
  </si>
  <si>
    <t>OLGA OBUKHOVA</t>
  </si>
  <si>
    <t>YULIYA SOKOLOVA</t>
  </si>
  <si>
    <t>MOMRNTUM R</t>
  </si>
  <si>
    <t>KSENIIA GALIMOVA</t>
  </si>
  <si>
    <t>DINARA SHAIKHINA</t>
  </si>
  <si>
    <t>NADEZHDA KHOZHAINOVA</t>
  </si>
  <si>
    <t>VERA VOITETSKAIA</t>
  </si>
  <si>
    <t>DANIIL TIKHONOV</t>
  </si>
  <si>
    <t>TATYANA TRUFANOVA</t>
  </si>
  <si>
    <t>TATIANA ROMANOVA</t>
  </si>
  <si>
    <t>NESMANBA</t>
  </si>
  <si>
    <t>NIKITA MINAEV</t>
  </si>
  <si>
    <t>ILENKO MARIA</t>
  </si>
  <si>
    <t>KSENIA CHEROTCHENKO</t>
  </si>
  <si>
    <t>MARIA ROGOZHINA</t>
  </si>
  <si>
    <t>EKATERINA SIVALNEVA</t>
  </si>
  <si>
    <t>LIUBOV</t>
  </si>
  <si>
    <t>MARIA MALYSHEVA</t>
  </si>
  <si>
    <t>ANNA VOLKOVA</t>
  </si>
  <si>
    <t>YANA TAIROVA</t>
  </si>
  <si>
    <t>OKSANA KAZMIRCHUK</t>
  </si>
  <si>
    <t>IRINA LUPACHEVA</t>
  </si>
  <si>
    <t>ELENA KOZLOVSKIKH</t>
  </si>
  <si>
    <t>DENIS MAKAEV</t>
  </si>
  <si>
    <t>NO EMBAS</t>
  </si>
  <si>
    <t>A GRISHITSEV</t>
  </si>
  <si>
    <t>PONOMARENKO ALINA</t>
  </si>
  <si>
    <t>VICTORIYA BORISOVA</t>
  </si>
  <si>
    <t>EKATERINA VOLOSHINA</t>
  </si>
  <si>
    <t>ALYONA KALINCHENCO</t>
  </si>
  <si>
    <t>ANDREI RZHEVSKII</t>
  </si>
  <si>
    <t>NIKITA KUZICHEV</t>
  </si>
  <si>
    <t>ANNA STIBLO</t>
  </si>
  <si>
    <t>ANASTASIIA</t>
  </si>
  <si>
    <t>NIKOLAI PROSOYEDOV</t>
  </si>
  <si>
    <t>Благотворительное пожертвование на строительство забора</t>
  </si>
  <si>
    <t>Татьяна О.</t>
  </si>
  <si>
    <t>Наталья Буслова</t>
  </si>
  <si>
    <t>Динара Мохаммад</t>
  </si>
  <si>
    <t>Елена Чумакова</t>
  </si>
  <si>
    <t>Дмитрий</t>
  </si>
  <si>
    <t>Настя</t>
  </si>
  <si>
    <t>Nadya</t>
  </si>
  <si>
    <t>Anastasia Dmitrieva</t>
  </si>
  <si>
    <t>Nadiia Tkachenko</t>
  </si>
  <si>
    <t>Вадим Федин</t>
  </si>
  <si>
    <t>Yada</t>
  </si>
  <si>
    <t>Анна Рябоконь</t>
  </si>
  <si>
    <t>04.07.2019</t>
  </si>
  <si>
    <t>Август 2019</t>
  </si>
  <si>
    <t>0565</t>
  </si>
  <si>
    <t>6185</t>
  </si>
  <si>
    <t>1223</t>
  </si>
  <si>
    <t>8997</t>
  </si>
  <si>
    <t>4552</t>
  </si>
  <si>
    <t>8985</t>
  </si>
  <si>
    <t>2374</t>
  </si>
  <si>
    <t>0122</t>
  </si>
  <si>
    <t>4518</t>
  </si>
  <si>
    <t>4380</t>
  </si>
  <si>
    <t>5058</t>
  </si>
  <si>
    <t>0822</t>
  </si>
  <si>
    <t>3414</t>
  </si>
  <si>
    <t>9330</t>
  </si>
  <si>
    <t>0298</t>
  </si>
  <si>
    <t>1872</t>
  </si>
  <si>
    <t>8984</t>
  </si>
  <si>
    <t>1624</t>
  </si>
  <si>
    <t>1360</t>
  </si>
  <si>
    <t>3101</t>
  </si>
  <si>
    <t>2651</t>
  </si>
  <si>
    <t>4346</t>
  </si>
  <si>
    <t>5926</t>
  </si>
  <si>
    <t>5292</t>
  </si>
  <si>
    <t>4406</t>
  </si>
  <si>
    <t>Оплата труда сотрудника, занятого в релизации программы, за июль</t>
  </si>
  <si>
    <t>Налоги и взносы от ФОТ сотрудника, занятого в релизации программы, за июнь</t>
  </si>
  <si>
    <t>Налоги и взносы от ФОТ сотрудника, занятого в релизации программы, за июль</t>
  </si>
  <si>
    <t>Оплата за аренду нежилого помещения за июль</t>
  </si>
  <si>
    <t>Оплата труда сотрудников (5 человек), занятых в релизации программы, за июль</t>
  </si>
  <si>
    <t>Налоги и взносы от ФОТ сотрудников (2 человека), занятых в релизации программы, за июнь</t>
  </si>
  <si>
    <t>Налоги и взносы от ФОТ сотрудников (2 человека), занятых в релизации программы, за июль</t>
  </si>
  <si>
    <t>Оплата труда сотрудников (2 человека), занятых в релизации программы, за июль</t>
  </si>
  <si>
    <t>Оплата труда АУП (координирование и развитие Фонда, бух. учет, 5 человек) за июль</t>
  </si>
  <si>
    <t>Налоги и взносы от ФОТ за июнь</t>
  </si>
  <si>
    <t>Налоги и взносы от ФОТ за июль</t>
  </si>
  <si>
    <t>Благотворительные пожертвования, собранные в ящик для сбора пожертвований, установленный в зоомагазине "101 Далматинец" ул. Свободы</t>
  </si>
  <si>
    <t>Благотворительные пожертвования, собранные на мероприятии "Добермания 2019"</t>
  </si>
  <si>
    <t>Благотворительные пожертвования, собранные в ящик для сбора пожертвований, установленный в вет. клинике "101 Далматинец" ул. Свободы</t>
  </si>
  <si>
    <t>Благотворительные пожертвования, собранные в ящик для сбора пожертвований, установленный в вет. клинике "101 Далматинец" Сходня</t>
  </si>
  <si>
    <t>Благотворительные пожертвования, собранные в ящик для сбора пожертвований, установленный в зоомагазине "101 Далматинец" Сходня</t>
  </si>
  <si>
    <t>Благотворительные пожертвования, собранные в ящик для сбора пожертвований, установленный в вет. клинике "Домашний любимчик"</t>
  </si>
  <si>
    <t>Благотворительные пожертвования, собранные в ящик для сбора пожертвований, установленный в зоомагазине "101 Далматинец" Химки</t>
  </si>
  <si>
    <t>Благотворительные пожертвования, собранные в ящик для сбора пожертвований, установленный в вет. клинике "101 Далматинец" Химки</t>
  </si>
  <si>
    <t>Благотворительные пожертвования, собранные в ящик для сбора пожертвований, установленный в зоомагазине "Лабрадор" ул. Новокузнецкая</t>
  </si>
  <si>
    <t>Благотворительные пожертвования, собранные в ящик для сбора пожертвований, установленный в зоомагазине "Лабрадор" ул. Ладожская</t>
  </si>
  <si>
    <t>Благотворительные пожертвования, собранные в ящик для сбора пожертвований, установленный в вет. центре "Центр ветеринарной медицины"</t>
  </si>
  <si>
    <t>Благотворительные пожертвования, собранные в ящик для сбора пожертвований, установленный в магазине "Крафт Мастер"</t>
  </si>
  <si>
    <t>Благотворительные пожертвования, собранные в ящик для сбора пожертвований, установленный в компании "Центр Аллена Карра"</t>
  </si>
  <si>
    <t>Благотворительные пожертвования, собранные в ящик для сбора пожертвований, установленный в компании "Энергопроф"</t>
  </si>
  <si>
    <t>Благотворительные пожертвования, собранные в ящик для сбора пожертвований, установленный в магазине "Продукты" на Шмитовском проезде</t>
  </si>
  <si>
    <t>Благотворительные пожертвования, собранные в ящик для сбора пожертвований, установленный в вет. клинике "Феникс-Вет"</t>
  </si>
  <si>
    <t>Благотворительные пожертвования, собранные в ящик для сбора пожертвований, установленный в вет. центре "Центре ветеринарной офтальмологии доктора Шилкина А.Г." ул. Снежная</t>
  </si>
  <si>
    <t>Благотворительные пожертвования, собранные в ящик для сбора пожертвований, установленный в аптеке "еАптека" ул. Гарибальди</t>
  </si>
  <si>
    <t>Благотворительные пожертвования, собранные в ящик для сбора пожертвований, установленный в вет. клинике "Орикс"</t>
  </si>
  <si>
    <t>Благотворительные пожертвования, собранные в ящик для сбора пожертвований, установленный в аптеке "еАптека" ул. Планерная</t>
  </si>
  <si>
    <t>Благотворительные пожертвования, собранные в ящик для сбора пожертвований, установленный в аптеке "еАптека" ул. Наметкина</t>
  </si>
  <si>
    <t>Благотворительные пожертвования, собранные в ящик для сбора пожертвований, установленный в аптеке "еАптека" г. Опалиха</t>
  </si>
  <si>
    <t>Благотворительные пожертвования, собранные в ящик для сбора пожертвований, установленный в кофейне "Buno Cup"</t>
  </si>
  <si>
    <t>Благотворительные пожертвования, собранные в ящик для сбора пожертвований, установленный в аптеке "еАптека" Уральская</t>
  </si>
  <si>
    <t>Благотворительное пожертвование, переданное в кассу фонда</t>
  </si>
  <si>
    <t>Пожертвования от Фонда поддержки и развития филантропии "КАФ", собранные в рамках благотворительной программы "Вместе"</t>
  </si>
  <si>
    <t>Пожертвования от Фонда поддержки и развития филантропии "КАФ", собранные в рамках благотворительной программы "Благо.ру"</t>
  </si>
  <si>
    <t>23.07.2019</t>
  </si>
  <si>
    <t xml:space="preserve">Благотворительные пожертвования, собранные на портале dobro.mail.ru </t>
  </si>
  <si>
    <t xml:space="preserve">Благотворительное пожертвование на лечение кошки Агнессы </t>
  </si>
  <si>
    <t>Благотворительное пожертвование на лечение кошки Афины</t>
  </si>
  <si>
    <t>Благотворительное пожертвование на лечение коту Честеру</t>
  </si>
  <si>
    <t>Оплата за корм для кошек для приюта "Кожуховский"</t>
  </si>
  <si>
    <t>Оплата за вет. препараты и корм для кошек для приюта "Котосчастье"</t>
  </si>
  <si>
    <t>Оплата за вакцины и вет. препараты для для приюта "Путь домой" г. Рязань</t>
  </si>
  <si>
    <t>Оплата за корм для собак для приюта "Пушок и Дружок"</t>
  </si>
  <si>
    <t>Оплата за вет. препараты для приюта "Пушок и дружок"</t>
  </si>
  <si>
    <t>Оплата за вет. услуги - вакцинацию собаки Герды в вет. клинике "Вива" г.Пушкино</t>
  </si>
  <si>
    <t>Оплата за вет. услуги - прием врача, проведение анализов собаке Малфою в вет. клинике "Беланта" Братеево</t>
  </si>
  <si>
    <t>Оплата за вет. услуги - проведение хирургической операции собаке Кортни в вет. клинике "Астин"</t>
  </si>
  <si>
    <t>Оплата за вет. услуги - вакцинацию собаки Смайлика в вет. клинике "Беланта Щербинка"</t>
  </si>
  <si>
    <t>Оплата за вет. услуги - прием врача и мед. манипуляции собаке Смайлику в вет. клинике "Беланта" Щербинка</t>
  </si>
  <si>
    <t>Оплата за вет. услуги - прием врача собаки Малфоя в вет. клинике "Беланта" Братеево</t>
  </si>
  <si>
    <t>Оплата за вет. услуги - мед. манипуляции собаке Эльке в вет. клинике "Биоконтроль"</t>
  </si>
  <si>
    <t>Оплата за вет. услуги - мед. манипуляции собаке Смайлику в вет. клинике "Беланта" Щербинка</t>
  </si>
  <si>
    <t>Оплата за вет. услуги - прием врача и проведение анализов кошке Бабе Зине в вет. клинике "Биоконтроль"</t>
  </si>
  <si>
    <t>Оплата за вет. услуги - проведение анализов собаке Лучане в вет. центре "Комондор"</t>
  </si>
  <si>
    <t>Оплата за вет. услуги - проведение исследований собаке Софие в вет. центре "Комондор"</t>
  </si>
  <si>
    <t>Оплата за вет. услуги - прием врача, проведение анализов и исследований собаке Яше в вет. центре "Комондор"</t>
  </si>
  <si>
    <t>Оплата за вет. услуги - консультация врача и проведение анализов кошке Лоре в вет. центре "Комондор"</t>
  </si>
  <si>
    <t>Оплата за вет. услуги - прием врача и проведение исследования кошке Мие в вет. клинике "Биоконтроль"</t>
  </si>
  <si>
    <t>Оплата за вет. услуги - прием врача, проведение анализов и исследований коту Морису в вет. центре "Комондор"</t>
  </si>
  <si>
    <t>Оплата за вет. услуги - прием врача, проведение анализов и исследований коту Честеру в вет. центре "Комондор"</t>
  </si>
  <si>
    <t>Оплата за вет. услуги - лечение кота Вениамина в вет. центре "Комондор"</t>
  </si>
  <si>
    <t>Оплата за разработку эскизного проекта дома и геологические изыскания</t>
  </si>
  <si>
    <t>Оплата за организацию и проведение фестиваля "Собаки в городе"</t>
  </si>
  <si>
    <t>Оплата за изготовление карточек</t>
  </si>
  <si>
    <t>Оплата за услуги по реализации проекта "Фонд РЭЙ рекомендует"</t>
  </si>
  <si>
    <t>Еlena kalita</t>
  </si>
  <si>
    <t>Сергеева марина</t>
  </si>
  <si>
    <t>Талыгина елена</t>
  </si>
  <si>
    <t>Бикульчус альбина радиковна</t>
  </si>
  <si>
    <t>Котова елена</t>
  </si>
  <si>
    <t>Скоробогатова ирина борисовна</t>
  </si>
  <si>
    <t>Овчинникова татьяна</t>
  </si>
  <si>
    <t>Волкова наталья</t>
  </si>
  <si>
    <t>Пожертвования от благотворительного фонда "Код добра"</t>
  </si>
  <si>
    <t>Пожертвования от фонда "LAPA"</t>
  </si>
  <si>
    <t>Пожертвования от благотворительного фонда "Нужна помощь"</t>
  </si>
  <si>
    <t xml:space="preserve">Оплата за услуги по техническому сопровождению интернет-ресурсов за июнь </t>
  </si>
  <si>
    <t>Оплата за услуги по управлению аккаунтами в социальных сетях за июнь</t>
  </si>
  <si>
    <t xml:space="preserve">Благотворительное пожертвование </t>
  </si>
  <si>
    <t>Оплата за корм для кошек для приюта "Кошачья надежда" г. Звенигород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</si>
</sst>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#\ ##0.00"/>
    <numFmt numFmtId="166" formatCode="dd\.mm\.yyyy"/>
    <numFmt numFmtId="167" formatCode="[$-419]mmmm\ yyyy;@"/>
  </numFmts>
  <fonts count="25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 applyFill="0" applyProtection="0"/>
  </cellStyleXfs>
  <cellXfs count="22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5" fillId="2" borderId="3" xfId="0" applyFont="1" applyFill="1" applyBorder="1" applyProtection="1"/>
    <xf numFmtId="0" fontId="6" fillId="2" borderId="3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Fill="1" applyBorder="1" applyAlignment="1" applyProtection="1">
      <alignment horizontal="right" vertical="center"/>
    </xf>
    <xf numFmtId="164" fontId="11" fillId="2" borderId="3" xfId="0" applyNumberFormat="1" applyFont="1" applyFill="1" applyBorder="1" applyAlignment="1" applyProtection="1">
      <alignment vertical="center"/>
    </xf>
    <xf numFmtId="164" fontId="10" fillId="2" borderId="3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6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4" fillId="0" borderId="0" xfId="0" applyFont="1" applyFill="1" applyProtection="1"/>
    <xf numFmtId="0" fontId="5" fillId="2" borderId="3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5" fillId="2" borderId="2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4" fontId="16" fillId="4" borderId="15" xfId="0" applyNumberFormat="1" applyFont="1" applyFill="1" applyBorder="1" applyAlignment="1" applyProtection="1">
      <alignment horizontal="center" vertical="center" wrapText="1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14" fontId="4" fillId="0" borderId="4" xfId="0" applyNumberFormat="1" applyFont="1" applyFill="1" applyBorder="1" applyAlignment="1" applyProtection="1">
      <alignment horizontal="center" vertical="center"/>
    </xf>
    <xf numFmtId="0" fontId="15" fillId="4" borderId="15" xfId="0" applyNumberFormat="1" applyFont="1" applyFill="1" applyBorder="1" applyAlignment="1" applyProtection="1">
      <alignment horizontal="left" vertical="center" wrapText="1"/>
    </xf>
    <xf numFmtId="14" fontId="4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15" fillId="4" borderId="15" xfId="0" applyNumberFormat="1" applyFont="1" applyFill="1" applyBorder="1" applyAlignment="1" applyProtection="1">
      <alignment horizontal="center" vertical="center" wrapText="1"/>
    </xf>
    <xf numFmtId="166" fontId="15" fillId="4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0" xfId="0" applyFill="1" applyBorder="1" applyProtection="1"/>
    <xf numFmtId="49" fontId="4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0" xfId="0"/>
    <xf numFmtId="166" fontId="15" fillId="4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Protection="1"/>
    <xf numFmtId="2" fontId="0" fillId="0" borderId="4" xfId="0" applyNumberForma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6" fillId="2" borderId="10" xfId="0" applyNumberFormat="1" applyFont="1" applyFill="1" applyBorder="1" applyAlignment="1" applyProtection="1">
      <alignment horizontal="left" vertical="center"/>
    </xf>
    <xf numFmtId="4" fontId="4" fillId="2" borderId="11" xfId="0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10" fillId="2" borderId="2" xfId="0" applyFont="1" applyFill="1" applyBorder="1" applyAlignment="1" applyProtection="1">
      <alignment horizontal="left" vertical="center" wrapText="1"/>
    </xf>
    <xf numFmtId="4" fontId="13" fillId="0" borderId="0" xfId="0" applyNumberFormat="1" applyFont="1" applyFill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4" fontId="5" fillId="2" borderId="11" xfId="0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/>
    </xf>
    <xf numFmtId="14" fontId="6" fillId="2" borderId="10" xfId="0" applyNumberFormat="1" applyFont="1" applyFill="1" applyBorder="1" applyAlignment="1" applyProtection="1">
      <alignment vertical="center"/>
    </xf>
    <xf numFmtId="14" fontId="6" fillId="2" borderId="11" xfId="0" applyNumberFormat="1" applyFont="1" applyFill="1" applyBorder="1" applyAlignment="1" applyProtection="1">
      <alignment vertical="center"/>
    </xf>
    <xf numFmtId="14" fontId="6" fillId="2" borderId="12" xfId="0" applyNumberFormat="1" applyFont="1" applyFill="1" applyBorder="1" applyAlignment="1" applyProtection="1">
      <alignment vertical="center"/>
    </xf>
    <xf numFmtId="4" fontId="4" fillId="0" borderId="0" xfId="0" applyNumberFormat="1" applyFont="1" applyFill="1" applyProtection="1"/>
    <xf numFmtId="0" fontId="15" fillId="5" borderId="15" xfId="0" applyNumberFormat="1" applyFont="1" applyFill="1" applyBorder="1" applyAlignment="1" applyProtection="1">
      <alignment horizontal="left" vertical="center" wrapText="1"/>
    </xf>
    <xf numFmtId="0" fontId="0" fillId="5" borderId="0" xfId="0" applyFill="1" applyProtection="1"/>
    <xf numFmtId="0" fontId="16" fillId="4" borderId="4" xfId="0" applyNumberFormat="1" applyFont="1" applyFill="1" applyBorder="1" applyAlignment="1" applyProtection="1">
      <alignment vertical="center" wrapText="1"/>
    </xf>
    <xf numFmtId="4" fontId="16" fillId="4" borderId="17" xfId="0" applyNumberFormat="1" applyFont="1" applyFill="1" applyBorder="1" applyAlignment="1" applyProtection="1">
      <alignment horizontal="center" vertical="center" wrapText="1"/>
    </xf>
    <xf numFmtId="4" fontId="16" fillId="4" borderId="20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ill="1" applyBorder="1" applyAlignment="1" applyProtection="1">
      <alignment horizontal="center"/>
    </xf>
    <xf numFmtId="49" fontId="15" fillId="4" borderId="4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>
      <alignment horizontal="center"/>
    </xf>
    <xf numFmtId="0" fontId="0" fillId="5" borderId="0" xfId="0" applyFill="1"/>
    <xf numFmtId="167" fontId="0" fillId="0" borderId="4" xfId="0" applyNumberFormat="1" applyBorder="1" applyAlignment="1">
      <alignment horizontal="center"/>
    </xf>
    <xf numFmtId="4" fontId="15" fillId="0" borderId="4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center" vertical="center"/>
    </xf>
    <xf numFmtId="0" fontId="15" fillId="4" borderId="18" xfId="0" applyNumberFormat="1" applyFont="1" applyFill="1" applyBorder="1" applyAlignment="1" applyProtection="1">
      <alignment horizontal="left" vertical="center" wrapText="1"/>
    </xf>
    <xf numFmtId="0" fontId="16" fillId="6" borderId="12" xfId="0" applyFont="1" applyFill="1" applyBorder="1" applyAlignment="1" applyProtection="1">
      <alignment vertical="center" wrapText="1"/>
    </xf>
    <xf numFmtId="167" fontId="4" fillId="5" borderId="4" xfId="0" applyNumberFormat="1" applyFont="1" applyFill="1" applyBorder="1" applyAlignment="1">
      <alignment horizontal="center"/>
    </xf>
    <xf numFmtId="4" fontId="16" fillId="4" borderId="2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/>
    </xf>
    <xf numFmtId="164" fontId="11" fillId="2" borderId="3" xfId="0" applyNumberFormat="1" applyFont="1" applyFill="1" applyBorder="1" applyAlignment="1" applyProtection="1">
      <alignment horizontal="right" vertical="center"/>
    </xf>
    <xf numFmtId="4" fontId="20" fillId="5" borderId="15" xfId="0" applyNumberFormat="1" applyFont="1" applyFill="1" applyBorder="1" applyAlignment="1" applyProtection="1">
      <alignment horizontal="center" vertical="center" wrapText="1"/>
    </xf>
    <xf numFmtId="4" fontId="20" fillId="5" borderId="4" xfId="0" applyNumberFormat="1" applyFont="1" applyFill="1" applyBorder="1" applyAlignment="1" applyProtection="1">
      <alignment horizontal="center" vertical="center" wrapText="1"/>
    </xf>
    <xf numFmtId="4" fontId="22" fillId="5" borderId="15" xfId="0" applyNumberFormat="1" applyFont="1" applyFill="1" applyBorder="1" applyAlignment="1" applyProtection="1">
      <alignment horizontal="center" vertical="center" wrapText="1"/>
    </xf>
    <xf numFmtId="166" fontId="20" fillId="4" borderId="15" xfId="0" applyNumberFormat="1" applyFont="1" applyFill="1" applyBorder="1" applyAlignment="1" applyProtection="1">
      <alignment horizontal="center" vertical="center" wrapText="1"/>
    </xf>
    <xf numFmtId="166" fontId="20" fillId="4" borderId="4" xfId="0" applyNumberFormat="1" applyFont="1" applyFill="1" applyBorder="1" applyAlignment="1" applyProtection="1">
      <alignment horizontal="center" vertical="center" wrapText="1"/>
    </xf>
    <xf numFmtId="14" fontId="20" fillId="0" borderId="15" xfId="0" applyNumberFormat="1" applyFont="1" applyFill="1" applyBorder="1" applyAlignment="1" applyProtection="1">
      <alignment horizontal="center" vertical="center" wrapText="1"/>
    </xf>
    <xf numFmtId="4" fontId="20" fillId="0" borderId="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right"/>
    </xf>
    <xf numFmtId="164" fontId="5" fillId="3" borderId="3" xfId="0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>
      <alignment horizontal="center"/>
    </xf>
    <xf numFmtId="4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14" fontId="6" fillId="2" borderId="10" xfId="0" applyNumberFormat="1" applyFont="1" applyFill="1" applyBorder="1" applyAlignment="1">
      <alignment horizontal="left" vertical="center"/>
    </xf>
    <xf numFmtId="4" fontId="4" fillId="2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166" fontId="15" fillId="4" borderId="15" xfId="0" applyNumberFormat="1" applyFont="1" applyFill="1" applyBorder="1" applyAlignment="1">
      <alignment horizontal="center" vertical="center" wrapText="1"/>
    </xf>
    <xf numFmtId="4" fontId="15" fillId="4" borderId="15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6" fontId="20" fillId="4" borderId="15" xfId="0" applyNumberFormat="1" applyFont="1" applyFill="1" applyBorder="1" applyAlignment="1">
      <alignment horizontal="center" vertical="center" wrapText="1"/>
    </xf>
    <xf numFmtId="4" fontId="22" fillId="5" borderId="15" xfId="0" applyNumberFormat="1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left" vertical="center" wrapText="1"/>
    </xf>
    <xf numFmtId="14" fontId="4" fillId="0" borderId="5" xfId="0" applyNumberFormat="1" applyFont="1" applyFill="1" applyBorder="1" applyAlignment="1" applyProtection="1">
      <alignment horizontal="center" vertical="center"/>
    </xf>
    <xf numFmtId="14" fontId="4" fillId="0" borderId="4" xfId="0" applyNumberFormat="1" applyFont="1" applyFill="1" applyBorder="1" applyAlignment="1">
      <alignment horizontal="center"/>
    </xf>
    <xf numFmtId="0" fontId="15" fillId="4" borderId="15" xfId="0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4" fontId="15" fillId="5" borderId="19" xfId="0" applyNumberFormat="1" applyFont="1" applyFill="1" applyBorder="1" applyAlignment="1" applyProtection="1">
      <alignment horizontal="center" vertical="center" wrapText="1"/>
    </xf>
    <xf numFmtId="4" fontId="15" fillId="5" borderId="20" xfId="0" applyNumberFormat="1" applyFont="1" applyFill="1" applyBorder="1" applyAlignment="1" applyProtection="1">
      <alignment horizontal="center" vertical="center" wrapText="1"/>
    </xf>
    <xf numFmtId="4" fontId="3" fillId="5" borderId="20" xfId="0" applyNumberFormat="1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>
      <alignment horizontal="center"/>
    </xf>
    <xf numFmtId="4" fontId="15" fillId="5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/>
    <xf numFmtId="14" fontId="15" fillId="4" borderId="16" xfId="0" applyNumberFormat="1" applyFont="1" applyFill="1" applyBorder="1" applyAlignment="1" applyProtection="1">
      <alignment horizontal="center" vertical="center" wrapText="1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3" fillId="5" borderId="0" xfId="0" applyFont="1" applyFill="1" applyProtection="1"/>
    <xf numFmtId="0" fontId="15" fillId="5" borderId="15" xfId="0" applyFont="1" applyFill="1" applyBorder="1" applyAlignment="1" applyProtection="1">
      <alignment vertical="center" wrapText="1"/>
      <protection locked="0"/>
    </xf>
    <xf numFmtId="0" fontId="15" fillId="5" borderId="11" xfId="0" applyNumberFormat="1" applyFont="1" applyFill="1" applyBorder="1" applyAlignment="1" applyProtection="1">
      <alignment horizontal="left" vertical="center" wrapText="1"/>
    </xf>
    <xf numFmtId="0" fontId="4" fillId="5" borderId="0" xfId="0" applyFont="1" applyFill="1" applyProtection="1"/>
    <xf numFmtId="0" fontId="23" fillId="2" borderId="3" xfId="0" applyFont="1" applyFill="1" applyBorder="1" applyProtection="1"/>
    <xf numFmtId="0" fontId="4" fillId="0" borderId="0" xfId="0" applyFont="1" applyFill="1" applyBorder="1" applyAlignment="1" applyProtection="1">
      <alignment vertical="center" wrapText="1"/>
    </xf>
    <xf numFmtId="0" fontId="24" fillId="0" borderId="0" xfId="0" applyFont="1" applyFill="1" applyProtection="1"/>
    <xf numFmtId="0" fontId="16" fillId="4" borderId="4" xfId="0" applyNumberFormat="1" applyFont="1" applyFill="1" applyBorder="1" applyAlignment="1" applyProtection="1">
      <alignment horizontal="left" vertical="center" wrapText="1"/>
    </xf>
    <xf numFmtId="0" fontId="7" fillId="2" borderId="4" xfId="0" applyFont="1" applyFill="1" applyBorder="1" applyProtection="1"/>
    <xf numFmtId="4" fontId="16" fillId="5" borderId="17" xfId="0" applyNumberFormat="1" applyFont="1" applyFill="1" applyBorder="1" applyAlignment="1" applyProtection="1">
      <alignment horizontal="center" vertical="center" wrapText="1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167" fontId="4" fillId="0" borderId="4" xfId="0" applyNumberFormat="1" applyFont="1" applyFill="1" applyBorder="1" applyAlignment="1">
      <alignment horizontal="center"/>
    </xf>
    <xf numFmtId="166" fontId="20" fillId="4" borderId="18" xfId="0" applyNumberFormat="1" applyFont="1" applyFill="1" applyBorder="1" applyAlignment="1" applyProtection="1">
      <alignment horizontal="center" vertical="center" wrapText="1"/>
    </xf>
    <xf numFmtId="4" fontId="22" fillId="5" borderId="18" xfId="0" applyNumberFormat="1" applyFont="1" applyFill="1" applyBorder="1" applyAlignment="1" applyProtection="1">
      <alignment horizontal="center" vertical="center" wrapText="1"/>
    </xf>
    <xf numFmtId="4" fontId="17" fillId="0" borderId="23" xfId="0" applyNumberFormat="1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 applyProtection="1">
      <alignment horizontal="left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wrapText="1"/>
    </xf>
    <xf numFmtId="4" fontId="2" fillId="0" borderId="4" xfId="0" applyNumberFormat="1" applyFont="1" applyBorder="1" applyAlignment="1">
      <alignment horizontal="center"/>
    </xf>
    <xf numFmtId="4" fontId="5" fillId="2" borderId="2" xfId="0" applyNumberFormat="1" applyFont="1" applyFill="1" applyBorder="1" applyAlignment="1" applyProtection="1">
      <alignment vertical="center"/>
    </xf>
    <xf numFmtId="4" fontId="5" fillId="2" borderId="3" xfId="0" applyNumberFormat="1" applyFont="1" applyFill="1" applyBorder="1" applyAlignment="1" applyProtection="1">
      <alignment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0" fontId="15" fillId="4" borderId="4" xfId="0" applyFont="1" applyFill="1" applyBorder="1" applyAlignment="1">
      <alignment horizontal="left" vertical="center" wrapText="1"/>
    </xf>
    <xf numFmtId="4" fontId="16" fillId="5" borderId="22" xfId="0" applyNumberFormat="1" applyFont="1" applyFill="1" applyBorder="1" applyAlignment="1" applyProtection="1">
      <alignment horizontal="center" vertical="center" wrapText="1"/>
    </xf>
    <xf numFmtId="0" fontId="15" fillId="5" borderId="15" xfId="0" applyFont="1" applyFill="1" applyBorder="1" applyAlignment="1">
      <alignment vertical="center" wrapText="1"/>
    </xf>
    <xf numFmtId="166" fontId="15" fillId="5" borderId="15" xfId="0" applyNumberFormat="1" applyFont="1" applyFill="1" applyBorder="1" applyAlignment="1">
      <alignment horizontal="center" vertical="center" wrapText="1"/>
    </xf>
    <xf numFmtId="4" fontId="15" fillId="5" borderId="15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/>
    </xf>
    <xf numFmtId="4" fontId="16" fillId="4" borderId="24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center" vertical="center" wrapText="1"/>
    </xf>
    <xf numFmtId="4" fontId="17" fillId="0" borderId="2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/>
    </xf>
    <xf numFmtId="167" fontId="15" fillId="4" borderId="16" xfId="0" applyNumberFormat="1" applyFont="1" applyFill="1" applyBorder="1" applyAlignment="1">
      <alignment horizontal="center" vertical="center" wrapText="1"/>
    </xf>
    <xf numFmtId="4" fontId="21" fillId="5" borderId="20" xfId="0" applyNumberFormat="1" applyFont="1" applyFill="1" applyBorder="1" applyAlignment="1" applyProtection="1">
      <alignment horizontal="center" vertical="center" wrapText="1"/>
    </xf>
    <xf numFmtId="167" fontId="15" fillId="4" borderId="4" xfId="0" applyNumberFormat="1" applyFont="1" applyFill="1" applyBorder="1" applyAlignment="1">
      <alignment horizontal="center" vertical="center" wrapText="1"/>
    </xf>
    <xf numFmtId="0" fontId="21" fillId="4" borderId="4" xfId="0" applyNumberFormat="1" applyFont="1" applyFill="1" applyBorder="1" applyAlignment="1" applyProtection="1">
      <alignment horizontal="center" vertical="center" wrapText="1"/>
    </xf>
    <xf numFmtId="166" fontId="15" fillId="4" borderId="22" xfId="0" applyNumberFormat="1" applyFont="1" applyFill="1" applyBorder="1" applyAlignment="1" applyProtection="1">
      <alignment horizontal="center" vertical="center" wrapText="1"/>
    </xf>
    <xf numFmtId="167" fontId="15" fillId="4" borderId="4" xfId="0" applyNumberFormat="1" applyFont="1" applyFill="1" applyBorder="1" applyAlignment="1" applyProtection="1">
      <alignment horizontal="center" vertical="center" wrapText="1"/>
    </xf>
    <xf numFmtId="4" fontId="22" fillId="0" borderId="4" xfId="0" applyNumberFormat="1" applyFont="1" applyBorder="1" applyAlignment="1">
      <alignment horizontal="center" vertical="center" wrapText="1"/>
    </xf>
    <xf numFmtId="4" fontId="16" fillId="4" borderId="1" xfId="0" applyNumberFormat="1" applyFont="1" applyFill="1" applyBorder="1" applyAlignment="1" applyProtection="1">
      <alignment horizontal="center" vertical="center" wrapText="1"/>
    </xf>
    <xf numFmtId="4" fontId="17" fillId="0" borderId="26" xfId="0" applyNumberFormat="1" applyFont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 applyProtection="1">
      <alignment horizontal="right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19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0" fontId="15" fillId="5" borderId="1" xfId="0" applyNumberFormat="1" applyFont="1" applyFill="1" applyBorder="1" applyAlignment="1" applyProtection="1">
      <alignment horizontal="center" vertical="center" wrapText="1"/>
    </xf>
    <xf numFmtId="0" fontId="15" fillId="5" borderId="3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0" fontId="15" fillId="4" borderId="1" xfId="0" applyNumberFormat="1" applyFont="1" applyFill="1" applyBorder="1" applyAlignment="1" applyProtection="1">
      <alignment horizontal="center" vertical="center" wrapText="1"/>
    </xf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14" fontId="5" fillId="2" borderId="10" xfId="0" applyNumberFormat="1" applyFont="1" applyFill="1" applyBorder="1" applyAlignment="1" applyProtection="1">
      <alignment horizontal="left" vertical="center"/>
    </xf>
    <xf numFmtId="14" fontId="5" fillId="2" borderId="11" xfId="0" applyNumberFormat="1" applyFont="1" applyFill="1" applyBorder="1" applyAlignment="1" applyProtection="1">
      <alignment horizontal="left" vertical="center"/>
    </xf>
    <xf numFmtId="14" fontId="5" fillId="2" borderId="12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left"/>
    </xf>
    <xf numFmtId="167" fontId="17" fillId="5" borderId="4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7</xdr:row>
      <xdr:rowOff>111125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6.42578125" style="2" customWidth="1"/>
    <col min="3" max="3" width="19.42578125" style="6" customWidth="1"/>
    <col min="4" max="4" width="19.42578125" customWidth="1"/>
    <col min="5" max="5" width="15.28515625" customWidth="1"/>
    <col min="6" max="6" width="8.85546875" customWidth="1"/>
    <col min="7" max="7" width="12.42578125" customWidth="1"/>
    <col min="8" max="256" width="8.85546875" customWidth="1"/>
  </cols>
  <sheetData>
    <row r="1" spans="1:3" ht="18.75" x14ac:dyDescent="0.3">
      <c r="B1" s="194" t="s">
        <v>0</v>
      </c>
      <c r="C1" s="194"/>
    </row>
    <row r="2" spans="1:3" ht="18.75" x14ac:dyDescent="0.3">
      <c r="B2" s="194" t="s">
        <v>1</v>
      </c>
      <c r="C2" s="194"/>
    </row>
    <row r="3" spans="1:3" ht="18.75" x14ac:dyDescent="0.3">
      <c r="B3" s="73"/>
      <c r="C3" s="73"/>
    </row>
    <row r="4" spans="1:3" ht="18.75" x14ac:dyDescent="0.3">
      <c r="B4" s="191" t="s">
        <v>2</v>
      </c>
      <c r="C4" s="191"/>
    </row>
    <row r="5" spans="1:3" ht="18.75" x14ac:dyDescent="0.3">
      <c r="B5" s="191" t="s">
        <v>3</v>
      </c>
      <c r="C5" s="191"/>
    </row>
    <row r="6" spans="1:3" ht="18.75" x14ac:dyDescent="0.25">
      <c r="B6" s="195" t="s">
        <v>397</v>
      </c>
      <c r="C6" s="195"/>
    </row>
    <row r="7" spans="1:3" ht="15" customHeight="1" x14ac:dyDescent="0.25">
      <c r="B7" s="75"/>
      <c r="C7" s="75"/>
    </row>
    <row r="9" spans="1:3" ht="15" customHeight="1" x14ac:dyDescent="0.25">
      <c r="A9" s="187" t="s">
        <v>398</v>
      </c>
      <c r="B9" s="188"/>
      <c r="C9" s="113">
        <v>3175886.83</v>
      </c>
    </row>
    <row r="10" spans="1:3" ht="15" customHeight="1" x14ac:dyDescent="0.25">
      <c r="C10" s="24"/>
    </row>
    <row r="11" spans="1:3" ht="15" customHeight="1" x14ac:dyDescent="0.25">
      <c r="A11" s="187" t="s">
        <v>400</v>
      </c>
      <c r="B11" s="188"/>
      <c r="C11" s="114">
        <f>SUM(C12:C17)</f>
        <v>1532595.8520000002</v>
      </c>
    </row>
    <row r="12" spans="1:3" ht="15" customHeight="1" x14ac:dyDescent="0.25">
      <c r="A12" s="189" t="s">
        <v>4</v>
      </c>
      <c r="B12" s="190"/>
      <c r="C12" s="25">
        <f>CloudPayments!C428</f>
        <v>322308.18000000023</v>
      </c>
    </row>
    <row r="13" spans="1:3" ht="15" customHeight="1" x14ac:dyDescent="0.25">
      <c r="A13" s="189" t="s">
        <v>5</v>
      </c>
      <c r="B13" s="190"/>
      <c r="C13" s="25">
        <f>PayPal!D19</f>
        <v>6832.17</v>
      </c>
    </row>
    <row r="14" spans="1:3" ht="15" customHeight="1" x14ac:dyDescent="0.25">
      <c r="A14" s="189" t="s">
        <v>6</v>
      </c>
      <c r="B14" s="190"/>
      <c r="C14" s="105">
        <f>Yandex!C20</f>
        <v>6197.4719999999998</v>
      </c>
    </row>
    <row r="15" spans="1:3" ht="15" customHeight="1" x14ac:dyDescent="0.25">
      <c r="A15" s="189" t="s">
        <v>7</v>
      </c>
      <c r="B15" s="190"/>
      <c r="C15" s="25">
        <f>Qiwi!C33</f>
        <v>1569.4</v>
      </c>
    </row>
    <row r="16" spans="1:3" ht="15" customHeight="1" x14ac:dyDescent="0.25">
      <c r="A16" s="71" t="s">
        <v>8</v>
      </c>
      <c r="B16" s="72"/>
      <c r="C16" s="25">
        <f>Смс!C63</f>
        <v>11375.48</v>
      </c>
    </row>
    <row r="17" spans="1:5" ht="15" customHeight="1" x14ac:dyDescent="0.25">
      <c r="A17" s="15" t="s">
        <v>9</v>
      </c>
      <c r="B17" s="15"/>
      <c r="C17" s="25">
        <f>СБ!B198</f>
        <v>1184313.1499999999</v>
      </c>
    </row>
    <row r="18" spans="1:5" ht="15" customHeight="1" x14ac:dyDescent="0.25">
      <c r="A18" s="19"/>
      <c r="B18" s="19"/>
      <c r="C18" s="26"/>
      <c r="D18" s="59"/>
    </row>
    <row r="19" spans="1:5" ht="15" customHeight="1" x14ac:dyDescent="0.25">
      <c r="A19" s="187" t="s">
        <v>401</v>
      </c>
      <c r="B19" s="188"/>
      <c r="C19" s="113">
        <f>SUM(C20:C27)</f>
        <v>1724679.02</v>
      </c>
      <c r="E19" s="30"/>
    </row>
    <row r="20" spans="1:5" ht="15" customHeight="1" x14ac:dyDescent="0.25">
      <c r="A20" s="16" t="s">
        <v>10</v>
      </c>
      <c r="B20" s="17"/>
      <c r="C20" s="27">
        <f>Расходы!B17</f>
        <v>109646.26</v>
      </c>
    </row>
    <row r="21" spans="1:5" ht="15" customHeight="1" x14ac:dyDescent="0.25">
      <c r="A21" s="15" t="s">
        <v>11</v>
      </c>
      <c r="B21" s="18"/>
      <c r="C21" s="28">
        <f>Расходы!B38</f>
        <v>166088.9</v>
      </c>
    </row>
    <row r="22" spans="1:5" ht="15" customHeight="1" x14ac:dyDescent="0.25">
      <c r="A22" s="15" t="s">
        <v>12</v>
      </c>
      <c r="B22" s="18"/>
      <c r="C22" s="28">
        <f>Расходы!B76</f>
        <v>316872.22000000003</v>
      </c>
    </row>
    <row r="23" spans="1:5" ht="15" customHeight="1" x14ac:dyDescent="0.25">
      <c r="A23" s="192" t="s">
        <v>402</v>
      </c>
      <c r="B23" s="193"/>
      <c r="C23" s="28">
        <f>Расходы!B79</f>
        <v>60000</v>
      </c>
    </row>
    <row r="24" spans="1:5" ht="15" customHeight="1" x14ac:dyDescent="0.25">
      <c r="A24" s="15" t="s">
        <v>13</v>
      </c>
      <c r="B24" s="18"/>
      <c r="C24" s="28">
        <f>Расходы!B84</f>
        <v>160800</v>
      </c>
    </row>
    <row r="25" spans="1:5" ht="30" customHeight="1" x14ac:dyDescent="0.25">
      <c r="A25" s="192" t="s">
        <v>14</v>
      </c>
      <c r="B25" s="193"/>
      <c r="C25" s="28">
        <f>Расходы!B93</f>
        <v>306421.51999999996</v>
      </c>
    </row>
    <row r="26" spans="1:5" ht="15" customHeight="1" x14ac:dyDescent="0.25">
      <c r="A26" s="71" t="s">
        <v>15</v>
      </c>
      <c r="B26" s="74"/>
      <c r="C26" s="28">
        <f>Расходы!B98</f>
        <v>166598</v>
      </c>
      <c r="D26" s="38"/>
    </row>
    <row r="27" spans="1:5" ht="15" customHeight="1" x14ac:dyDescent="0.25">
      <c r="A27" s="15" t="s">
        <v>16</v>
      </c>
      <c r="B27" s="18"/>
      <c r="C27" s="28">
        <f>Расходы!B109</f>
        <v>438252.12</v>
      </c>
      <c r="D27" s="38"/>
    </row>
    <row r="28" spans="1:5" ht="15" customHeight="1" x14ac:dyDescent="0.25">
      <c r="C28" s="24"/>
      <c r="D28" s="38"/>
    </row>
    <row r="29" spans="1:5" ht="15" customHeight="1" x14ac:dyDescent="0.25">
      <c r="A29" s="187" t="s">
        <v>399</v>
      </c>
      <c r="B29" s="188"/>
      <c r="C29" s="113">
        <f>C9+C11-C19</f>
        <v>2983803.662</v>
      </c>
      <c r="D29" s="85"/>
    </row>
    <row r="30" spans="1:5" ht="15" customHeight="1" x14ac:dyDescent="0.25">
      <c r="A30" s="43" t="s">
        <v>17</v>
      </c>
      <c r="B30" s="44"/>
      <c r="C30" s="186">
        <v>159783</v>
      </c>
      <c r="D30" s="38"/>
      <c r="E30" s="30"/>
    </row>
    <row r="31" spans="1:5" x14ac:dyDescent="0.25">
      <c r="C31" s="42"/>
      <c r="D31" s="64"/>
      <c r="E31" s="38"/>
    </row>
    <row r="32" spans="1:5" x14ac:dyDescent="0.25">
      <c r="D32" s="30"/>
      <c r="E32" s="85"/>
    </row>
    <row r="33" spans="3:5" x14ac:dyDescent="0.25">
      <c r="C33" s="42"/>
      <c r="D33" s="30"/>
      <c r="E33" s="38"/>
    </row>
    <row r="35" spans="3:5" x14ac:dyDescent="0.25">
      <c r="C35" s="45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10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41.85546875" customWidth="1"/>
    <col min="4" max="229" width="8.85546875" customWidth="1"/>
  </cols>
  <sheetData>
    <row r="1" spans="1:3" ht="18.75" x14ac:dyDescent="0.3">
      <c r="B1" s="194" t="s">
        <v>0</v>
      </c>
      <c r="C1" s="194"/>
    </row>
    <row r="2" spans="1:3" ht="18.75" x14ac:dyDescent="0.3">
      <c r="B2" s="194" t="s">
        <v>1</v>
      </c>
      <c r="C2" s="194"/>
    </row>
    <row r="3" spans="1:3" ht="18.75" x14ac:dyDescent="0.3">
      <c r="B3" s="191"/>
      <c r="C3" s="191"/>
    </row>
    <row r="4" spans="1:3" ht="18.75" x14ac:dyDescent="0.3">
      <c r="A4" s="1" t="s">
        <v>18</v>
      </c>
      <c r="B4" s="191" t="s">
        <v>19</v>
      </c>
      <c r="C4" s="191"/>
    </row>
    <row r="5" spans="1:3" ht="18.75" x14ac:dyDescent="0.25">
      <c r="B5" s="195" t="s">
        <v>397</v>
      </c>
      <c r="C5" s="195"/>
    </row>
    <row r="6" spans="1:3" ht="15.75" x14ac:dyDescent="0.25">
      <c r="B6" s="3"/>
      <c r="C6" s="4"/>
    </row>
    <row r="8" spans="1:3" ht="15" customHeight="1" x14ac:dyDescent="0.25">
      <c r="A8" s="66" t="s">
        <v>20</v>
      </c>
      <c r="B8" s="8" t="s">
        <v>21</v>
      </c>
      <c r="C8" s="67" t="s">
        <v>22</v>
      </c>
    </row>
    <row r="9" spans="1:3" ht="15" customHeight="1" x14ac:dyDescent="0.25">
      <c r="A9" s="9" t="s">
        <v>10</v>
      </c>
      <c r="B9" s="10"/>
      <c r="C9" s="11"/>
    </row>
    <row r="10" spans="1:3" ht="15" customHeight="1" x14ac:dyDescent="0.25">
      <c r="A10" s="121">
        <v>43647</v>
      </c>
      <c r="B10" s="122">
        <v>6318</v>
      </c>
      <c r="C10" s="130" t="s">
        <v>682</v>
      </c>
    </row>
    <row r="11" spans="1:3" ht="15" customHeight="1" x14ac:dyDescent="0.25">
      <c r="A11" s="121">
        <v>43647</v>
      </c>
      <c r="B11" s="122">
        <v>34927</v>
      </c>
      <c r="C11" s="130" t="s">
        <v>683</v>
      </c>
    </row>
    <row r="12" spans="1:3" ht="15" customHeight="1" x14ac:dyDescent="0.25">
      <c r="A12" s="121">
        <v>43656</v>
      </c>
      <c r="B12" s="122">
        <v>17109</v>
      </c>
      <c r="C12" s="130" t="s">
        <v>722</v>
      </c>
    </row>
    <row r="13" spans="1:3" ht="15" customHeight="1" x14ac:dyDescent="0.25">
      <c r="A13" s="121">
        <v>43656</v>
      </c>
      <c r="B13" s="122">
        <v>24923.200000000001</v>
      </c>
      <c r="C13" s="130" t="s">
        <v>722</v>
      </c>
    </row>
    <row r="14" spans="1:3" ht="15" customHeight="1" x14ac:dyDescent="0.25">
      <c r="A14" s="121">
        <v>43658</v>
      </c>
      <c r="B14" s="122">
        <v>7500.06</v>
      </c>
      <c r="C14" s="130" t="s">
        <v>684</v>
      </c>
    </row>
    <row r="15" spans="1:3" ht="15" customHeight="1" x14ac:dyDescent="0.25">
      <c r="A15" s="121">
        <v>43662</v>
      </c>
      <c r="B15" s="122">
        <v>16050</v>
      </c>
      <c r="C15" s="130" t="s">
        <v>685</v>
      </c>
    </row>
    <row r="16" spans="1:3" ht="15" customHeight="1" x14ac:dyDescent="0.25">
      <c r="A16" s="121">
        <v>43668</v>
      </c>
      <c r="B16" s="122">
        <v>2819</v>
      </c>
      <c r="C16" s="130" t="s">
        <v>686</v>
      </c>
    </row>
    <row r="17" spans="1:3" ht="15" customHeight="1" x14ac:dyDescent="0.25">
      <c r="A17" s="109" t="s">
        <v>23</v>
      </c>
      <c r="B17" s="106">
        <f>SUM(B10:B16)</f>
        <v>109646.26</v>
      </c>
      <c r="C17" s="53"/>
    </row>
    <row r="18" spans="1:3" ht="15" customHeight="1" x14ac:dyDescent="0.25">
      <c r="A18" s="78" t="s">
        <v>11</v>
      </c>
      <c r="B18" s="79"/>
      <c r="C18" s="80"/>
    </row>
    <row r="19" spans="1:3" ht="15" customHeight="1" x14ac:dyDescent="0.25">
      <c r="A19" s="57">
        <v>43649</v>
      </c>
      <c r="B19" s="90">
        <v>560</v>
      </c>
      <c r="C19" s="88" t="s">
        <v>687</v>
      </c>
    </row>
    <row r="20" spans="1:3" ht="15" customHeight="1" x14ac:dyDescent="0.25">
      <c r="A20" s="57">
        <v>43651</v>
      </c>
      <c r="B20" s="90">
        <v>3260</v>
      </c>
      <c r="C20" s="88" t="s">
        <v>688</v>
      </c>
    </row>
    <row r="21" spans="1:3" ht="15" customHeight="1" x14ac:dyDescent="0.25">
      <c r="A21" s="57">
        <v>43655</v>
      </c>
      <c r="B21" s="90">
        <v>8505</v>
      </c>
      <c r="C21" s="88" t="s">
        <v>689</v>
      </c>
    </row>
    <row r="22" spans="1:3" ht="15" customHeight="1" x14ac:dyDescent="0.25">
      <c r="A22" s="57">
        <v>43656</v>
      </c>
      <c r="B22" s="90">
        <v>2001</v>
      </c>
      <c r="C22" s="88" t="s">
        <v>690</v>
      </c>
    </row>
    <row r="23" spans="1:3" ht="15" customHeight="1" x14ac:dyDescent="0.25">
      <c r="A23" s="57">
        <v>43656</v>
      </c>
      <c r="B23" s="90">
        <v>2650</v>
      </c>
      <c r="C23" s="88" t="s">
        <v>691</v>
      </c>
    </row>
    <row r="24" spans="1:3" ht="15" customHeight="1" x14ac:dyDescent="0.25">
      <c r="A24" s="57">
        <v>43658</v>
      </c>
      <c r="B24" s="90">
        <v>820</v>
      </c>
      <c r="C24" s="88" t="s">
        <v>692</v>
      </c>
    </row>
    <row r="25" spans="1:3" ht="15" customHeight="1" x14ac:dyDescent="0.25">
      <c r="A25" s="57">
        <v>43658</v>
      </c>
      <c r="B25" s="90">
        <v>1470.5</v>
      </c>
      <c r="C25" s="88" t="s">
        <v>693</v>
      </c>
    </row>
    <row r="26" spans="1:3" ht="15" customHeight="1" x14ac:dyDescent="0.25">
      <c r="A26" s="57">
        <v>43662</v>
      </c>
      <c r="B26" s="90">
        <v>1140</v>
      </c>
      <c r="C26" s="88" t="s">
        <v>691</v>
      </c>
    </row>
    <row r="27" spans="1:3" ht="15" customHeight="1" x14ac:dyDescent="0.25">
      <c r="A27" s="57">
        <v>43665</v>
      </c>
      <c r="B27" s="90">
        <v>940</v>
      </c>
      <c r="C27" s="88" t="s">
        <v>694</v>
      </c>
    </row>
    <row r="28" spans="1:3" ht="15" customHeight="1" x14ac:dyDescent="0.25">
      <c r="A28" s="57">
        <v>43665</v>
      </c>
      <c r="B28" s="90">
        <v>2956</v>
      </c>
      <c r="C28" s="88" t="s">
        <v>695</v>
      </c>
    </row>
    <row r="29" spans="1:3" ht="15" customHeight="1" x14ac:dyDescent="0.25">
      <c r="A29" s="57">
        <v>43670</v>
      </c>
      <c r="B29" s="90">
        <v>3000</v>
      </c>
      <c r="C29" s="88" t="s">
        <v>696</v>
      </c>
    </row>
    <row r="30" spans="1:3" ht="15" customHeight="1" x14ac:dyDescent="0.25">
      <c r="A30" s="57">
        <v>43670</v>
      </c>
      <c r="B30" s="90">
        <v>4540</v>
      </c>
      <c r="C30" s="88" t="s">
        <v>697</v>
      </c>
    </row>
    <row r="31" spans="1:3" ht="15" customHeight="1" x14ac:dyDescent="0.25">
      <c r="A31" s="57">
        <v>43670</v>
      </c>
      <c r="B31" s="90">
        <v>5620</v>
      </c>
      <c r="C31" s="88" t="s">
        <v>698</v>
      </c>
    </row>
    <row r="32" spans="1:3" ht="15" customHeight="1" x14ac:dyDescent="0.25">
      <c r="A32" s="57">
        <v>43670</v>
      </c>
      <c r="B32" s="90">
        <v>6050</v>
      </c>
      <c r="C32" s="88" t="s">
        <v>699</v>
      </c>
    </row>
    <row r="33" spans="1:3" ht="15" customHeight="1" x14ac:dyDescent="0.25">
      <c r="A33" s="57">
        <v>43670</v>
      </c>
      <c r="B33" s="90">
        <v>10259.5</v>
      </c>
      <c r="C33" s="88" t="s">
        <v>700</v>
      </c>
    </row>
    <row r="34" spans="1:3" ht="15" customHeight="1" x14ac:dyDescent="0.25">
      <c r="A34" s="57">
        <v>43670</v>
      </c>
      <c r="B34" s="90">
        <v>10770</v>
      </c>
      <c r="C34" s="88" t="s">
        <v>701</v>
      </c>
    </row>
    <row r="35" spans="1:3" ht="15" customHeight="1" x14ac:dyDescent="0.25">
      <c r="A35" s="57">
        <v>43670</v>
      </c>
      <c r="B35" s="90">
        <v>15001.5</v>
      </c>
      <c r="C35" s="88" t="s">
        <v>702</v>
      </c>
    </row>
    <row r="36" spans="1:3" ht="15" customHeight="1" x14ac:dyDescent="0.25">
      <c r="A36" s="57">
        <v>43670</v>
      </c>
      <c r="B36" s="90">
        <v>40930</v>
      </c>
      <c r="C36" s="88" t="s">
        <v>703</v>
      </c>
    </row>
    <row r="37" spans="1:3" ht="15" customHeight="1" x14ac:dyDescent="0.25">
      <c r="A37" s="57">
        <v>43670</v>
      </c>
      <c r="B37" s="90">
        <v>45615.4</v>
      </c>
      <c r="C37" s="88" t="s">
        <v>703</v>
      </c>
    </row>
    <row r="38" spans="1:3" ht="15" customHeight="1" x14ac:dyDescent="0.25">
      <c r="A38" s="110" t="s">
        <v>23</v>
      </c>
      <c r="B38" s="107">
        <f>SUM(B19:B37)</f>
        <v>166088.9</v>
      </c>
      <c r="C38" s="98"/>
    </row>
    <row r="39" spans="1:3" ht="15" customHeight="1" x14ac:dyDescent="0.25">
      <c r="A39" s="12" t="s">
        <v>12</v>
      </c>
      <c r="B39" s="13"/>
      <c r="C39" s="14"/>
    </row>
    <row r="40" spans="1:3" ht="15" customHeight="1" x14ac:dyDescent="0.25">
      <c r="A40" s="57">
        <v>43647.554652777966</v>
      </c>
      <c r="B40" s="90">
        <v>4000</v>
      </c>
      <c r="C40" s="88" t="s">
        <v>403</v>
      </c>
    </row>
    <row r="41" spans="1:3" ht="15" customHeight="1" x14ac:dyDescent="0.25">
      <c r="A41" s="57">
        <v>43649.84717592597</v>
      </c>
      <c r="B41" s="90">
        <v>5000</v>
      </c>
      <c r="C41" s="88" t="s">
        <v>404</v>
      </c>
    </row>
    <row r="42" spans="1:3" ht="15" customHeight="1" x14ac:dyDescent="0.25">
      <c r="A42" s="57">
        <v>43649.619409722276</v>
      </c>
      <c r="B42" s="90">
        <v>8900</v>
      </c>
      <c r="C42" s="88" t="s">
        <v>405</v>
      </c>
    </row>
    <row r="43" spans="1:3" ht="15" customHeight="1" x14ac:dyDescent="0.25">
      <c r="A43" s="57">
        <v>43649.626886574086</v>
      </c>
      <c r="B43" s="90">
        <v>9000</v>
      </c>
      <c r="C43" s="88" t="s">
        <v>406</v>
      </c>
    </row>
    <row r="44" spans="1:3" ht="15" customHeight="1" x14ac:dyDescent="0.25">
      <c r="A44" s="57">
        <v>43651.718935185112</v>
      </c>
      <c r="B44" s="90">
        <v>2500</v>
      </c>
      <c r="C44" s="88" t="s">
        <v>407</v>
      </c>
    </row>
    <row r="45" spans="1:3" ht="15" customHeight="1" x14ac:dyDescent="0.25">
      <c r="A45" s="57">
        <v>43651.73520833347</v>
      </c>
      <c r="B45" s="90">
        <v>2500</v>
      </c>
      <c r="C45" s="88" t="s">
        <v>408</v>
      </c>
    </row>
    <row r="46" spans="1:3" ht="15" customHeight="1" x14ac:dyDescent="0.25">
      <c r="A46" s="57">
        <v>43651.720312499907</v>
      </c>
      <c r="B46" s="90">
        <v>5142</v>
      </c>
      <c r="C46" s="88" t="s">
        <v>409</v>
      </c>
    </row>
    <row r="47" spans="1:3" ht="15" customHeight="1" x14ac:dyDescent="0.25">
      <c r="A47" s="57">
        <v>43651.724606481381</v>
      </c>
      <c r="B47" s="90">
        <v>8000</v>
      </c>
      <c r="C47" s="88" t="s">
        <v>410</v>
      </c>
    </row>
    <row r="48" spans="1:3" ht="15" customHeight="1" x14ac:dyDescent="0.25">
      <c r="A48" s="57">
        <v>43655.830393518321</v>
      </c>
      <c r="B48" s="90">
        <v>6000</v>
      </c>
      <c r="C48" s="88" t="s">
        <v>411</v>
      </c>
    </row>
    <row r="49" spans="1:3" ht="15" customHeight="1" x14ac:dyDescent="0.25">
      <c r="A49" s="57">
        <v>43655.848125000019</v>
      </c>
      <c r="B49" s="90">
        <v>15100</v>
      </c>
      <c r="C49" s="88" t="s">
        <v>412</v>
      </c>
    </row>
    <row r="50" spans="1:3" ht="15" customHeight="1" x14ac:dyDescent="0.25">
      <c r="A50" s="57">
        <v>43656.783738425933</v>
      </c>
      <c r="B50" s="90">
        <v>2000</v>
      </c>
      <c r="C50" s="88" t="s">
        <v>413</v>
      </c>
    </row>
    <row r="51" spans="1:3" ht="15" customHeight="1" x14ac:dyDescent="0.25">
      <c r="A51" s="57">
        <v>43658.771192129701</v>
      </c>
      <c r="B51" s="90">
        <v>2500</v>
      </c>
      <c r="C51" s="88" t="s">
        <v>414</v>
      </c>
    </row>
    <row r="52" spans="1:3" ht="15" customHeight="1" x14ac:dyDescent="0.25">
      <c r="A52" s="57">
        <v>43658.776087963022</v>
      </c>
      <c r="B52" s="90">
        <v>4000</v>
      </c>
      <c r="C52" s="88" t="s">
        <v>415</v>
      </c>
    </row>
    <row r="53" spans="1:3" ht="15" customHeight="1" x14ac:dyDescent="0.25">
      <c r="A53" s="57">
        <v>43658.773634259123</v>
      </c>
      <c r="B53" s="90">
        <v>4500</v>
      </c>
      <c r="C53" s="88" t="s">
        <v>416</v>
      </c>
    </row>
    <row r="54" spans="1:3" ht="15" customHeight="1" x14ac:dyDescent="0.25">
      <c r="A54" s="57">
        <v>43658.782256944571</v>
      </c>
      <c r="B54" s="90">
        <v>6900</v>
      </c>
      <c r="C54" s="88" t="s">
        <v>417</v>
      </c>
    </row>
    <row r="55" spans="1:3" ht="15" customHeight="1" x14ac:dyDescent="0.25">
      <c r="A55" s="57">
        <v>43658.8020949075</v>
      </c>
      <c r="B55" s="90">
        <v>8350</v>
      </c>
      <c r="C55" s="88" t="s">
        <v>418</v>
      </c>
    </row>
    <row r="56" spans="1:3" ht="15" customHeight="1" x14ac:dyDescent="0.25">
      <c r="A56" s="57">
        <v>43658.786030092742</v>
      </c>
      <c r="B56" s="90">
        <v>8680</v>
      </c>
      <c r="C56" s="88" t="s">
        <v>419</v>
      </c>
    </row>
    <row r="57" spans="1:3" ht="15" customHeight="1" x14ac:dyDescent="0.25">
      <c r="A57" s="57">
        <v>43658.768761574291</v>
      </c>
      <c r="B57" s="90">
        <v>19500</v>
      </c>
      <c r="C57" s="88" t="s">
        <v>420</v>
      </c>
    </row>
    <row r="58" spans="1:3" ht="15" customHeight="1" x14ac:dyDescent="0.25">
      <c r="A58" s="57">
        <v>43661.608981481288</v>
      </c>
      <c r="B58" s="90">
        <v>2700</v>
      </c>
      <c r="C58" s="88" t="s">
        <v>421</v>
      </c>
    </row>
    <row r="59" spans="1:3" ht="15" customHeight="1" x14ac:dyDescent="0.25">
      <c r="A59" s="57">
        <v>43661.601759259123</v>
      </c>
      <c r="B59" s="90">
        <v>8000</v>
      </c>
      <c r="C59" s="88" t="s">
        <v>422</v>
      </c>
    </row>
    <row r="60" spans="1:3" ht="15" customHeight="1" x14ac:dyDescent="0.25">
      <c r="A60" s="57">
        <v>43661.601701389067</v>
      </c>
      <c r="B60" s="90">
        <v>13828</v>
      </c>
      <c r="C60" s="88" t="s">
        <v>423</v>
      </c>
    </row>
    <row r="61" spans="1:3" ht="15" customHeight="1" x14ac:dyDescent="0.25">
      <c r="A61" s="57">
        <v>43664.798240740784</v>
      </c>
      <c r="B61" s="90">
        <v>5500</v>
      </c>
      <c r="C61" s="88" t="s">
        <v>424</v>
      </c>
    </row>
    <row r="62" spans="1:3" ht="15" customHeight="1" x14ac:dyDescent="0.25">
      <c r="A62" s="57">
        <v>43665.813379629515</v>
      </c>
      <c r="B62" s="90">
        <v>2300</v>
      </c>
      <c r="C62" s="88" t="s">
        <v>426</v>
      </c>
    </row>
    <row r="63" spans="1:3" ht="15" customHeight="1" x14ac:dyDescent="0.25">
      <c r="A63" s="57">
        <v>43665.813842592761</v>
      </c>
      <c r="B63" s="90">
        <v>2300</v>
      </c>
      <c r="C63" s="88" t="s">
        <v>427</v>
      </c>
    </row>
    <row r="64" spans="1:3" ht="15" customHeight="1" x14ac:dyDescent="0.25">
      <c r="A64" s="57">
        <v>43665.811516203918</v>
      </c>
      <c r="B64" s="90">
        <v>6800</v>
      </c>
      <c r="C64" s="88" t="s">
        <v>428</v>
      </c>
    </row>
    <row r="65" spans="1:3" ht="15" customHeight="1" x14ac:dyDescent="0.25">
      <c r="A65" s="57">
        <v>43665.800173610914</v>
      </c>
      <c r="B65" s="90">
        <v>8442</v>
      </c>
      <c r="C65" s="88" t="s">
        <v>429</v>
      </c>
    </row>
    <row r="66" spans="1:3" ht="15" customHeight="1" x14ac:dyDescent="0.25">
      <c r="A66" s="57">
        <v>43668.057719907258</v>
      </c>
      <c r="B66" s="90">
        <v>4500</v>
      </c>
      <c r="C66" s="88" t="s">
        <v>430</v>
      </c>
    </row>
    <row r="67" spans="1:3" ht="15" customHeight="1" x14ac:dyDescent="0.25">
      <c r="A67" s="57">
        <v>43668.80259259278</v>
      </c>
      <c r="B67" s="90">
        <v>8600</v>
      </c>
      <c r="C67" s="88" t="s">
        <v>431</v>
      </c>
    </row>
    <row r="68" spans="1:3" ht="15" customHeight="1" x14ac:dyDescent="0.25">
      <c r="A68" s="57">
        <v>43670.699594907463</v>
      </c>
      <c r="B68" s="90">
        <v>8000</v>
      </c>
      <c r="C68" s="88" t="s">
        <v>432</v>
      </c>
    </row>
    <row r="69" spans="1:3" ht="15" customHeight="1" x14ac:dyDescent="0.25">
      <c r="A69" s="57">
        <v>43675.93557870388</v>
      </c>
      <c r="B69" s="90">
        <v>4000</v>
      </c>
      <c r="C69" s="88" t="s">
        <v>433</v>
      </c>
    </row>
    <row r="70" spans="1:3" ht="15" customHeight="1" x14ac:dyDescent="0.25">
      <c r="A70" s="57">
        <v>43675.940451388713</v>
      </c>
      <c r="B70" s="90">
        <v>4000</v>
      </c>
      <c r="C70" s="88" t="s">
        <v>434</v>
      </c>
    </row>
    <row r="71" spans="1:3" ht="15" customHeight="1" x14ac:dyDescent="0.25">
      <c r="A71" s="57">
        <v>43675.938784722239</v>
      </c>
      <c r="B71" s="170">
        <v>19800</v>
      </c>
      <c r="C71" s="88" t="s">
        <v>435</v>
      </c>
    </row>
    <row r="72" spans="1:3" ht="15" customHeight="1" x14ac:dyDescent="0.25">
      <c r="A72" s="180">
        <v>43676.051863425877</v>
      </c>
      <c r="B72" s="183">
        <v>15000</v>
      </c>
      <c r="C72" s="88" t="s">
        <v>425</v>
      </c>
    </row>
    <row r="73" spans="1:3" ht="15" customHeight="1" x14ac:dyDescent="0.25">
      <c r="A73" s="181">
        <v>43647</v>
      </c>
      <c r="B73" s="184">
        <v>55434.16</v>
      </c>
      <c r="C73" s="164" t="s">
        <v>639</v>
      </c>
    </row>
    <row r="74" spans="1:3" ht="15" customHeight="1" x14ac:dyDescent="0.25">
      <c r="A74" s="181">
        <v>43647</v>
      </c>
      <c r="B74" s="171">
        <v>3941</v>
      </c>
      <c r="C74" s="164" t="s">
        <v>640</v>
      </c>
    </row>
    <row r="75" spans="1:3" ht="15" customHeight="1" x14ac:dyDescent="0.25">
      <c r="A75" s="181">
        <v>43647</v>
      </c>
      <c r="B75" s="171">
        <v>21155.06</v>
      </c>
      <c r="C75" s="164" t="s">
        <v>641</v>
      </c>
    </row>
    <row r="76" spans="1:3" s="37" customFormat="1" ht="15" customHeight="1" x14ac:dyDescent="0.25">
      <c r="A76" s="153" t="s">
        <v>23</v>
      </c>
      <c r="B76" s="154">
        <f>SUM(B40:B75)</f>
        <v>316872.22000000003</v>
      </c>
      <c r="C76" s="100"/>
    </row>
    <row r="77" spans="1:3" s="62" customFormat="1" ht="15" customHeight="1" x14ac:dyDescent="0.25">
      <c r="A77" s="118" t="s">
        <v>402</v>
      </c>
      <c r="B77" s="119"/>
      <c r="C77" s="120"/>
    </row>
    <row r="78" spans="1:3" s="62" customFormat="1" ht="15" customHeight="1" x14ac:dyDescent="0.25">
      <c r="A78" s="57">
        <v>43670.699594907463</v>
      </c>
      <c r="B78" s="122">
        <v>60000</v>
      </c>
      <c r="C78" s="123" t="s">
        <v>704</v>
      </c>
    </row>
    <row r="79" spans="1:3" s="124" customFormat="1" ht="15" customHeight="1" x14ac:dyDescent="0.25">
      <c r="A79" s="125" t="s">
        <v>23</v>
      </c>
      <c r="B79" s="126">
        <f>SUM(B78:B78)</f>
        <v>60000</v>
      </c>
      <c r="C79" s="127"/>
    </row>
    <row r="80" spans="1:3" ht="15" customHeight="1" x14ac:dyDescent="0.25">
      <c r="A80" s="68" t="s">
        <v>24</v>
      </c>
      <c r="B80" s="69"/>
      <c r="C80" s="70"/>
    </row>
    <row r="81" spans="1:3" s="37" customFormat="1" ht="15" customHeight="1" x14ac:dyDescent="0.25">
      <c r="A81" s="121">
        <v>43649</v>
      </c>
      <c r="B81" s="122">
        <v>80000</v>
      </c>
      <c r="C81" s="130" t="s">
        <v>705</v>
      </c>
    </row>
    <row r="82" spans="1:3" ht="15" customHeight="1" x14ac:dyDescent="0.25">
      <c r="A82" s="121">
        <v>43656</v>
      </c>
      <c r="B82" s="89">
        <v>5500</v>
      </c>
      <c r="C82" s="86" t="s">
        <v>706</v>
      </c>
    </row>
    <row r="83" spans="1:3" s="37" customFormat="1" ht="15" customHeight="1" x14ac:dyDescent="0.25">
      <c r="A83" s="121">
        <v>43658</v>
      </c>
      <c r="B83" s="122">
        <v>75300</v>
      </c>
      <c r="C83" s="130" t="s">
        <v>707</v>
      </c>
    </row>
    <row r="84" spans="1:3" s="37" customFormat="1" ht="15" customHeight="1" x14ac:dyDescent="0.25">
      <c r="A84" s="109" t="s">
        <v>23</v>
      </c>
      <c r="B84" s="108">
        <f>SUM(B81:B83)</f>
        <v>160800</v>
      </c>
      <c r="C84" s="53"/>
    </row>
    <row r="85" spans="1:3" ht="15" customHeight="1" x14ac:dyDescent="0.25">
      <c r="A85" s="82" t="s">
        <v>14</v>
      </c>
      <c r="B85" s="83"/>
      <c r="C85" s="84"/>
    </row>
    <row r="86" spans="1:3" ht="15" customHeight="1" x14ac:dyDescent="0.25">
      <c r="A86" s="121">
        <v>43668.800451389048</v>
      </c>
      <c r="B86" s="122">
        <v>1000</v>
      </c>
      <c r="C86" s="86" t="s">
        <v>436</v>
      </c>
    </row>
    <row r="87" spans="1:3" ht="15" customHeight="1" x14ac:dyDescent="0.25">
      <c r="A87" s="121">
        <v>43668.801192129496</v>
      </c>
      <c r="B87" s="122">
        <v>10000</v>
      </c>
      <c r="C87" s="86" t="s">
        <v>264</v>
      </c>
    </row>
    <row r="88" spans="1:3" ht="15" customHeight="1" x14ac:dyDescent="0.25">
      <c r="A88" s="121">
        <v>43672.052488425747</v>
      </c>
      <c r="B88" s="122">
        <v>16269.61</v>
      </c>
      <c r="C88" s="86" t="s">
        <v>437</v>
      </c>
    </row>
    <row r="89" spans="1:3" ht="15" customHeight="1" x14ac:dyDescent="0.25">
      <c r="A89" s="176">
        <v>43647</v>
      </c>
      <c r="B89" s="172">
        <v>6837</v>
      </c>
      <c r="C89" s="127" t="s">
        <v>642</v>
      </c>
    </row>
    <row r="90" spans="1:3" ht="15" customHeight="1" x14ac:dyDescent="0.25">
      <c r="A90" s="176">
        <v>43647</v>
      </c>
      <c r="B90" s="155">
        <v>182558.86</v>
      </c>
      <c r="C90" s="156" t="s">
        <v>643</v>
      </c>
    </row>
    <row r="91" spans="1:3" ht="15" customHeight="1" x14ac:dyDescent="0.25">
      <c r="A91" s="176">
        <v>43647</v>
      </c>
      <c r="B91" s="171">
        <v>20091</v>
      </c>
      <c r="C91" s="164" t="s">
        <v>644</v>
      </c>
    </row>
    <row r="92" spans="1:3" ht="15" customHeight="1" x14ac:dyDescent="0.25">
      <c r="A92" s="176">
        <v>43647</v>
      </c>
      <c r="B92" s="171">
        <v>69665.05</v>
      </c>
      <c r="C92" s="164" t="s">
        <v>645</v>
      </c>
    </row>
    <row r="93" spans="1:3" ht="15" customHeight="1" x14ac:dyDescent="0.25">
      <c r="A93" s="109" t="s">
        <v>23</v>
      </c>
      <c r="B93" s="182">
        <f>SUM(B86:B92)</f>
        <v>306421.51999999996</v>
      </c>
      <c r="C93" s="164"/>
    </row>
    <row r="94" spans="1:3" ht="15" customHeight="1" x14ac:dyDescent="0.25">
      <c r="A94" s="157" t="s">
        <v>25</v>
      </c>
      <c r="B94" s="158"/>
      <c r="C94" s="159"/>
    </row>
    <row r="95" spans="1:3" ht="15" customHeight="1" x14ac:dyDescent="0.25">
      <c r="A95" s="176">
        <v>43647</v>
      </c>
      <c r="B95" s="155">
        <v>110490</v>
      </c>
      <c r="C95" s="156" t="s">
        <v>646</v>
      </c>
    </row>
    <row r="96" spans="1:3" ht="15" customHeight="1" x14ac:dyDescent="0.25">
      <c r="A96" s="176">
        <v>43647</v>
      </c>
      <c r="B96" s="171">
        <v>13944</v>
      </c>
      <c r="C96" s="164" t="s">
        <v>644</v>
      </c>
    </row>
    <row r="97" spans="1:3" ht="15" customHeight="1" x14ac:dyDescent="0.25">
      <c r="A97" s="176">
        <v>43647</v>
      </c>
      <c r="B97" s="171">
        <v>42164</v>
      </c>
      <c r="C97" s="164" t="s">
        <v>645</v>
      </c>
    </row>
    <row r="98" spans="1:3" ht="15" customHeight="1" x14ac:dyDescent="0.25">
      <c r="A98" s="111" t="s">
        <v>23</v>
      </c>
      <c r="B98" s="108">
        <f>SUM(B95:B97)</f>
        <v>166598</v>
      </c>
      <c r="C98" s="53"/>
    </row>
    <row r="99" spans="1:3" ht="15" customHeight="1" x14ac:dyDescent="0.25">
      <c r="A99" s="78" t="s">
        <v>16</v>
      </c>
      <c r="B99" s="81"/>
      <c r="C99" s="80"/>
    </row>
    <row r="100" spans="1:3" ht="15" customHeight="1" x14ac:dyDescent="0.25">
      <c r="A100" s="56">
        <v>43648</v>
      </c>
      <c r="B100" s="150">
        <v>11000</v>
      </c>
      <c r="C100" s="139" t="s">
        <v>719</v>
      </c>
    </row>
    <row r="101" spans="1:3" ht="15" customHeight="1" x14ac:dyDescent="0.25">
      <c r="A101" s="56">
        <v>43648</v>
      </c>
      <c r="B101" s="150">
        <v>12000</v>
      </c>
      <c r="C101" s="139" t="s">
        <v>720</v>
      </c>
    </row>
    <row r="102" spans="1:3" ht="15" customHeight="1" x14ac:dyDescent="0.25">
      <c r="A102" s="138">
        <v>43650</v>
      </c>
      <c r="B102" s="165">
        <v>400</v>
      </c>
      <c r="C102" s="139" t="s">
        <v>209</v>
      </c>
    </row>
    <row r="103" spans="1:3" ht="15" customHeight="1" x14ac:dyDescent="0.25">
      <c r="A103" s="176">
        <v>43647</v>
      </c>
      <c r="B103" s="165">
        <v>16853.599999999999</v>
      </c>
      <c r="C103" s="151" t="s">
        <v>314</v>
      </c>
    </row>
    <row r="104" spans="1:3" ht="15" customHeight="1" x14ac:dyDescent="0.25">
      <c r="A104" s="176">
        <v>43647</v>
      </c>
      <c r="B104" s="160">
        <v>8806.2800000000007</v>
      </c>
      <c r="C104" s="140" t="s">
        <v>262</v>
      </c>
    </row>
    <row r="105" spans="1:3" ht="15" customHeight="1" x14ac:dyDescent="0.25">
      <c r="A105" s="176">
        <v>43647</v>
      </c>
      <c r="B105" s="173">
        <v>17147.63</v>
      </c>
      <c r="C105" s="127" t="s">
        <v>642</v>
      </c>
    </row>
    <row r="106" spans="1:3" ht="15" customHeight="1" x14ac:dyDescent="0.25">
      <c r="A106" s="176">
        <v>43647</v>
      </c>
      <c r="B106" s="174">
        <v>249693.66</v>
      </c>
      <c r="C106" s="123" t="s">
        <v>647</v>
      </c>
    </row>
    <row r="107" spans="1:3" ht="15" customHeight="1" x14ac:dyDescent="0.25">
      <c r="A107" s="176">
        <v>43647</v>
      </c>
      <c r="B107" s="175">
        <v>27065</v>
      </c>
      <c r="C107" s="164" t="s">
        <v>648</v>
      </c>
    </row>
    <row r="108" spans="1:3" ht="15" customHeight="1" x14ac:dyDescent="0.25">
      <c r="A108" s="178">
        <v>43647</v>
      </c>
      <c r="B108" s="175">
        <v>95285.95</v>
      </c>
      <c r="C108" s="164" t="s">
        <v>649</v>
      </c>
    </row>
    <row r="109" spans="1:3" ht="15" customHeight="1" x14ac:dyDescent="0.25">
      <c r="A109" s="179" t="s">
        <v>23</v>
      </c>
      <c r="B109" s="177">
        <f>SUM(B100:B108)</f>
        <v>438252.12</v>
      </c>
      <c r="C109" s="148"/>
    </row>
    <row r="110" spans="1:3" ht="15" customHeight="1" x14ac:dyDescent="0.25">
      <c r="A110" s="76" t="s">
        <v>23</v>
      </c>
      <c r="B110" s="77">
        <f>B109+B98+B93+B84+B38+B17+B76+B79</f>
        <v>1724679.0199999998</v>
      </c>
      <c r="C110" s="149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7 C84">
    <cfRule type="containsText" dxfId="17" priority="103" operator="containsText" text="стерилизация">
      <formula>NOT(ISERROR(SEARCH("стерилизация",C17)))</formula>
    </cfRule>
    <cfRule type="containsText" dxfId="16" priority="104" operator="containsText" text="стерилизация">
      <formula>NOT(ISERROR(SEARCH("стерилизация",C17)))</formula>
    </cfRule>
    <cfRule type="containsText" dxfId="15" priority="105" operator="containsText" text="лечение">
      <formula>NOT(ISERROR(SEARCH("лечение",C17)))</formula>
    </cfRule>
  </conditionalFormatting>
  <conditionalFormatting sqref="C76">
    <cfRule type="containsText" dxfId="14" priority="79" operator="containsText" text="стерилизация">
      <formula>NOT(ISERROR(SEARCH("стерилизация",C76)))</formula>
    </cfRule>
    <cfRule type="containsText" dxfId="13" priority="80" operator="containsText" text="стерилизация">
      <formula>NOT(ISERROR(SEARCH("стерилизация",C76)))</formula>
    </cfRule>
    <cfRule type="containsText" dxfId="12" priority="81" operator="containsText" text="лечение">
      <formula>NOT(ISERROR(SEARCH("лечение",C76)))</formula>
    </cfRule>
  </conditionalFormatting>
  <conditionalFormatting sqref="C81:C82">
    <cfRule type="containsText" dxfId="11" priority="70" operator="containsText" text="стерилизация">
      <formula>NOT(ISERROR(SEARCH("стерилизация",C81)))</formula>
    </cfRule>
    <cfRule type="containsText" dxfId="10" priority="71" operator="containsText" text="стерилизация">
      <formula>NOT(ISERROR(SEARCH("стерилизация",C81)))</formula>
    </cfRule>
    <cfRule type="containsText" dxfId="9" priority="72" operator="containsText" text="лечение">
      <formula>NOT(ISERROR(SEARCH("лечение",C81)))</formula>
    </cfRule>
  </conditionalFormatting>
  <conditionalFormatting sqref="C79">
    <cfRule type="containsText" dxfId="8" priority="43" operator="containsText" text="стерилизация">
      <formula>NOT(ISERROR(SEARCH("стерилизация",C79)))</formula>
    </cfRule>
    <cfRule type="containsText" dxfId="7" priority="44" operator="containsText" text="стерилизация">
      <formula>NOT(ISERROR(SEARCH("стерилизация",C79)))</formula>
    </cfRule>
    <cfRule type="containsText" dxfId="6" priority="45" operator="containsText" text="лечение">
      <formula>NOT(ISERROR(SEARCH("лечение",C79)))</formula>
    </cfRule>
  </conditionalFormatting>
  <conditionalFormatting sqref="C83">
    <cfRule type="containsText" dxfId="5" priority="4" operator="containsText" text="стерилизация">
      <formula>NOT(ISERROR(SEARCH("стерилизация",C83)))</formula>
    </cfRule>
    <cfRule type="containsText" dxfId="4" priority="5" operator="containsText" text="стерилизация">
      <formula>NOT(ISERROR(SEARCH("стерилизация",C83)))</formula>
    </cfRule>
    <cfRule type="containsText" dxfId="3" priority="6" operator="containsText" text="лечение">
      <formula>NOT(ISERROR(SEARCH("лечение",C83)))</formula>
    </cfRule>
  </conditionalFormatting>
  <conditionalFormatting sqref="C86:C91">
    <cfRule type="containsText" dxfId="2" priority="1" operator="containsText" text="стерилизация">
      <formula>NOT(ISERROR(SEARCH("стерилизация",C86)))</formula>
    </cfRule>
    <cfRule type="containsText" dxfId="1" priority="2" operator="containsText" text="стерилизация">
      <formula>NOT(ISERROR(SEARCH("стерилизация",C86)))</formula>
    </cfRule>
    <cfRule type="containsText" dxfId="0" priority="3" operator="containsText" text="лечение">
      <formula>NOT(ISERROR(SEARCH("лечение",C86)))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429"/>
  <sheetViews>
    <sheetView showGridLines="0" workbookViewId="0">
      <selection activeCell="A8" sqref="A8"/>
    </sheetView>
  </sheetViews>
  <sheetFormatPr defaultColWidth="11.42578125" defaultRowHeight="15" x14ac:dyDescent="0.25"/>
  <cols>
    <col min="1" max="3" width="20.7109375" style="1" customWidth="1"/>
    <col min="4" max="4" width="28.28515625" style="6" customWidth="1"/>
    <col min="5" max="5" width="61.5703125" customWidth="1"/>
    <col min="6" max="256" width="8.85546875" customWidth="1"/>
  </cols>
  <sheetData>
    <row r="1" spans="1:5" ht="18.75" x14ac:dyDescent="0.3">
      <c r="C1" s="198" t="s">
        <v>0</v>
      </c>
      <c r="D1" s="198"/>
      <c r="E1" s="198"/>
    </row>
    <row r="2" spans="1:5" ht="18.75" x14ac:dyDescent="0.3">
      <c r="C2" s="198" t="s">
        <v>1</v>
      </c>
      <c r="D2" s="198"/>
      <c r="E2" s="198"/>
    </row>
    <row r="3" spans="1:5" ht="18" customHeight="1" x14ac:dyDescent="0.3">
      <c r="C3" s="99"/>
      <c r="D3" s="104"/>
    </row>
    <row r="4" spans="1:5" ht="18.75" x14ac:dyDescent="0.25">
      <c r="C4" s="199" t="s">
        <v>26</v>
      </c>
      <c r="D4" s="199"/>
      <c r="E4" s="199"/>
    </row>
    <row r="5" spans="1:5" ht="18.75" x14ac:dyDescent="0.25">
      <c r="C5" s="199" t="s">
        <v>27</v>
      </c>
      <c r="D5" s="199"/>
      <c r="E5" s="199"/>
    </row>
    <row r="6" spans="1:5" ht="18.75" x14ac:dyDescent="0.3">
      <c r="C6" s="200" t="s">
        <v>397</v>
      </c>
      <c r="D6" s="200"/>
      <c r="E6" s="200"/>
    </row>
    <row r="9" spans="1:5" ht="30" customHeight="1" x14ac:dyDescent="0.25">
      <c r="A9" s="31" t="s">
        <v>28</v>
      </c>
      <c r="B9" s="32" t="s">
        <v>29</v>
      </c>
      <c r="C9" s="33" t="s">
        <v>30</v>
      </c>
      <c r="D9" s="36" t="s">
        <v>31</v>
      </c>
      <c r="E9" s="21" t="s">
        <v>22</v>
      </c>
    </row>
    <row r="10" spans="1:5" s="62" customFormat="1" ht="15" customHeight="1" x14ac:dyDescent="0.25">
      <c r="A10" s="55">
        <v>43644.326145833336</v>
      </c>
      <c r="B10" s="55">
        <v>43647</v>
      </c>
      <c r="C10" s="65">
        <v>46.1</v>
      </c>
      <c r="D10" s="46" t="s">
        <v>101</v>
      </c>
      <c r="E10" s="58" t="s">
        <v>32</v>
      </c>
    </row>
    <row r="11" spans="1:5" s="62" customFormat="1" ht="15" customHeight="1" x14ac:dyDescent="0.25">
      <c r="A11" s="55">
        <v>43644.379618055558</v>
      </c>
      <c r="B11" s="55">
        <v>43647</v>
      </c>
      <c r="C11" s="65">
        <v>485.5</v>
      </c>
      <c r="D11" s="46" t="s">
        <v>138</v>
      </c>
      <c r="E11" s="58" t="s">
        <v>139</v>
      </c>
    </row>
    <row r="12" spans="1:5" s="62" customFormat="1" ht="15" customHeight="1" x14ac:dyDescent="0.25">
      <c r="A12" s="55">
        <v>43644.409479166665</v>
      </c>
      <c r="B12" s="55">
        <v>43647</v>
      </c>
      <c r="C12" s="65">
        <v>242.75</v>
      </c>
      <c r="D12" s="46" t="s">
        <v>257</v>
      </c>
      <c r="E12" s="58" t="s">
        <v>32</v>
      </c>
    </row>
    <row r="13" spans="1:5" s="62" customFormat="1" ht="15" customHeight="1" x14ac:dyDescent="0.25">
      <c r="A13" s="55">
        <v>43644.432974537034</v>
      </c>
      <c r="B13" s="55">
        <v>43647</v>
      </c>
      <c r="C13" s="65">
        <v>96.1</v>
      </c>
      <c r="D13" s="46" t="s">
        <v>258</v>
      </c>
      <c r="E13" s="58" t="s">
        <v>32</v>
      </c>
    </row>
    <row r="14" spans="1:5" s="62" customFormat="1" ht="15" customHeight="1" x14ac:dyDescent="0.25">
      <c r="A14" s="55">
        <v>43644.439432870371</v>
      </c>
      <c r="B14" s="55">
        <v>43647</v>
      </c>
      <c r="C14" s="65">
        <v>194.2</v>
      </c>
      <c r="D14" s="46" t="s">
        <v>206</v>
      </c>
      <c r="E14" s="58" t="s">
        <v>32</v>
      </c>
    </row>
    <row r="15" spans="1:5" s="62" customFormat="1" ht="15" customHeight="1" x14ac:dyDescent="0.25">
      <c r="A15" s="55">
        <v>43644.513611111113</v>
      </c>
      <c r="B15" s="55">
        <v>43647</v>
      </c>
      <c r="C15" s="65">
        <v>2913</v>
      </c>
      <c r="D15" s="46" t="s">
        <v>142</v>
      </c>
      <c r="E15" s="58" t="s">
        <v>32</v>
      </c>
    </row>
    <row r="16" spans="1:5" s="62" customFormat="1" ht="15" customHeight="1" x14ac:dyDescent="0.25">
      <c r="A16" s="55">
        <v>43644.61650462963</v>
      </c>
      <c r="B16" s="55">
        <v>43647</v>
      </c>
      <c r="C16" s="65">
        <v>1456.5</v>
      </c>
      <c r="D16" s="46" t="s">
        <v>290</v>
      </c>
      <c r="E16" s="58" t="s">
        <v>32</v>
      </c>
    </row>
    <row r="17" spans="1:5" s="62" customFormat="1" ht="15" customHeight="1" x14ac:dyDescent="0.25">
      <c r="A17" s="55">
        <v>43644.62190972222</v>
      </c>
      <c r="B17" s="55">
        <v>43647</v>
      </c>
      <c r="C17" s="65">
        <v>971</v>
      </c>
      <c r="D17" s="46" t="s">
        <v>145</v>
      </c>
      <c r="E17" s="58" t="s">
        <v>32</v>
      </c>
    </row>
    <row r="18" spans="1:5" s="62" customFormat="1" ht="15" customHeight="1" x14ac:dyDescent="0.25">
      <c r="A18" s="55">
        <v>43644.63175925926</v>
      </c>
      <c r="B18" s="55">
        <v>43647</v>
      </c>
      <c r="C18" s="65">
        <v>194.2</v>
      </c>
      <c r="D18" s="46" t="s">
        <v>146</v>
      </c>
      <c r="E18" s="58" t="s">
        <v>32</v>
      </c>
    </row>
    <row r="19" spans="1:5" s="62" customFormat="1" ht="15" customHeight="1" x14ac:dyDescent="0.25">
      <c r="A19" s="55">
        <v>43644.634375000001</v>
      </c>
      <c r="B19" s="55">
        <v>43647</v>
      </c>
      <c r="C19" s="65">
        <v>291.3</v>
      </c>
      <c r="D19" s="46" t="s">
        <v>35</v>
      </c>
      <c r="E19" s="58" t="s">
        <v>32</v>
      </c>
    </row>
    <row r="20" spans="1:5" s="62" customFormat="1" ht="15" customHeight="1" x14ac:dyDescent="0.25">
      <c r="A20" s="55">
        <v>43644.641168981485</v>
      </c>
      <c r="B20" s="55">
        <v>43647</v>
      </c>
      <c r="C20" s="65">
        <v>485.5</v>
      </c>
      <c r="D20" s="46" t="s">
        <v>147</v>
      </c>
      <c r="E20" s="58" t="s">
        <v>32</v>
      </c>
    </row>
    <row r="21" spans="1:5" s="62" customFormat="1" ht="15" customHeight="1" x14ac:dyDescent="0.25">
      <c r="A21" s="55">
        <v>43644.664212962962</v>
      </c>
      <c r="B21" s="55">
        <v>43647</v>
      </c>
      <c r="C21" s="65">
        <v>291.3</v>
      </c>
      <c r="D21" s="46" t="s">
        <v>148</v>
      </c>
      <c r="E21" s="58" t="s">
        <v>32</v>
      </c>
    </row>
    <row r="22" spans="1:5" s="62" customFormat="1" ht="15" customHeight="1" x14ac:dyDescent="0.25">
      <c r="A22" s="55">
        <v>43644.683182870373</v>
      </c>
      <c r="B22" s="55">
        <v>43647</v>
      </c>
      <c r="C22" s="65">
        <v>485.5</v>
      </c>
      <c r="D22" s="46" t="s">
        <v>136</v>
      </c>
      <c r="E22" s="58" t="s">
        <v>32</v>
      </c>
    </row>
    <row r="23" spans="1:5" s="62" customFormat="1" ht="15" customHeight="1" x14ac:dyDescent="0.25">
      <c r="A23" s="55">
        <v>43644.705046296294</v>
      </c>
      <c r="B23" s="55">
        <v>43647</v>
      </c>
      <c r="C23" s="65">
        <v>485.5</v>
      </c>
      <c r="D23" s="46" t="s">
        <v>104</v>
      </c>
      <c r="E23" s="58" t="s">
        <v>32</v>
      </c>
    </row>
    <row r="24" spans="1:5" s="62" customFormat="1" ht="15" customHeight="1" x14ac:dyDescent="0.25">
      <c r="A24" s="55">
        <v>43644.768819444442</v>
      </c>
      <c r="B24" s="55">
        <v>43647</v>
      </c>
      <c r="C24" s="65">
        <v>485.5</v>
      </c>
      <c r="D24" s="46" t="s">
        <v>174</v>
      </c>
      <c r="E24" s="58" t="s">
        <v>32</v>
      </c>
    </row>
    <row r="25" spans="1:5" s="62" customFormat="1" ht="15" customHeight="1" x14ac:dyDescent="0.25">
      <c r="A25" s="55">
        <v>43644.842199074075</v>
      </c>
      <c r="B25" s="55">
        <v>43647</v>
      </c>
      <c r="C25" s="65">
        <v>485.5</v>
      </c>
      <c r="D25" s="46" t="s">
        <v>173</v>
      </c>
      <c r="E25" s="58" t="s">
        <v>32</v>
      </c>
    </row>
    <row r="26" spans="1:5" s="62" customFormat="1" ht="15" customHeight="1" x14ac:dyDescent="0.25">
      <c r="A26" s="55">
        <v>43644.920937499999</v>
      </c>
      <c r="B26" s="55">
        <v>43647</v>
      </c>
      <c r="C26" s="65">
        <v>77.099999999999994</v>
      </c>
      <c r="D26" s="46" t="s">
        <v>44</v>
      </c>
      <c r="E26" s="58" t="s">
        <v>32</v>
      </c>
    </row>
    <row r="27" spans="1:5" s="62" customFormat="1" ht="15" customHeight="1" x14ac:dyDescent="0.25">
      <c r="A27" s="55">
        <v>43644.941805555558</v>
      </c>
      <c r="B27" s="55">
        <v>43647</v>
      </c>
      <c r="C27" s="65">
        <v>194.2</v>
      </c>
      <c r="D27" s="46" t="s">
        <v>37</v>
      </c>
      <c r="E27" s="58" t="s">
        <v>32</v>
      </c>
    </row>
    <row r="28" spans="1:5" s="62" customFormat="1" ht="15" customHeight="1" x14ac:dyDescent="0.25">
      <c r="A28" s="55">
        <v>43645.310231481482</v>
      </c>
      <c r="B28" s="55">
        <v>43647</v>
      </c>
      <c r="C28" s="65">
        <v>46.1</v>
      </c>
      <c r="D28" s="46" t="s">
        <v>101</v>
      </c>
      <c r="E28" s="58" t="s">
        <v>32</v>
      </c>
    </row>
    <row r="29" spans="1:5" s="62" customFormat="1" ht="15" customHeight="1" x14ac:dyDescent="0.25">
      <c r="A29" s="55">
        <v>43645.410671296297</v>
      </c>
      <c r="B29" s="55">
        <v>43647</v>
      </c>
      <c r="C29" s="65">
        <v>971</v>
      </c>
      <c r="D29" s="46" t="s">
        <v>140</v>
      </c>
      <c r="E29" s="58" t="s">
        <v>32</v>
      </c>
    </row>
    <row r="30" spans="1:5" s="62" customFormat="1" ht="15" customHeight="1" x14ac:dyDescent="0.25">
      <c r="A30" s="55">
        <v>43645.716041666667</v>
      </c>
      <c r="B30" s="55">
        <v>43647</v>
      </c>
      <c r="C30" s="65">
        <v>485.5</v>
      </c>
      <c r="D30" s="46" t="s">
        <v>291</v>
      </c>
      <c r="E30" s="58" t="s">
        <v>32</v>
      </c>
    </row>
    <row r="31" spans="1:5" s="62" customFormat="1" ht="15" customHeight="1" x14ac:dyDescent="0.25">
      <c r="A31" s="55">
        <v>43646.043611111112</v>
      </c>
      <c r="B31" s="55">
        <v>43647</v>
      </c>
      <c r="C31" s="65">
        <v>9710</v>
      </c>
      <c r="D31" s="46" t="s">
        <v>238</v>
      </c>
      <c r="E31" s="58" t="s">
        <v>32</v>
      </c>
    </row>
    <row r="32" spans="1:5" s="62" customFormat="1" ht="15" customHeight="1" x14ac:dyDescent="0.25">
      <c r="A32" s="55">
        <v>43646.101319444446</v>
      </c>
      <c r="B32" s="55">
        <v>43647</v>
      </c>
      <c r="C32" s="65">
        <v>2913</v>
      </c>
      <c r="D32" s="46" t="s">
        <v>292</v>
      </c>
      <c r="E32" s="58" t="s">
        <v>32</v>
      </c>
    </row>
    <row r="33" spans="1:5" s="62" customFormat="1" ht="15" customHeight="1" x14ac:dyDescent="0.25">
      <c r="A33" s="55">
        <v>43646.318495370368</v>
      </c>
      <c r="B33" s="55">
        <v>43647</v>
      </c>
      <c r="C33" s="65">
        <v>46.1</v>
      </c>
      <c r="D33" s="46" t="s">
        <v>101</v>
      </c>
      <c r="E33" s="58" t="s">
        <v>32</v>
      </c>
    </row>
    <row r="34" spans="1:5" s="62" customFormat="1" ht="15" customHeight="1" x14ac:dyDescent="0.25">
      <c r="A34" s="55">
        <v>43646.402800925927</v>
      </c>
      <c r="B34" s="55">
        <v>43647</v>
      </c>
      <c r="C34" s="65">
        <v>971</v>
      </c>
      <c r="D34" s="46" t="s">
        <v>33</v>
      </c>
      <c r="E34" s="58" t="s">
        <v>32</v>
      </c>
    </row>
    <row r="35" spans="1:5" s="62" customFormat="1" ht="15" customHeight="1" x14ac:dyDescent="0.25">
      <c r="A35" s="55">
        <v>43646.433958333335</v>
      </c>
      <c r="B35" s="55">
        <v>43647</v>
      </c>
      <c r="C35" s="65">
        <v>96.1</v>
      </c>
      <c r="D35" s="46" t="s">
        <v>141</v>
      </c>
      <c r="E35" s="58" t="s">
        <v>32</v>
      </c>
    </row>
    <row r="36" spans="1:5" s="62" customFormat="1" ht="15" customHeight="1" x14ac:dyDescent="0.25">
      <c r="A36" s="55">
        <v>43646.446388888886</v>
      </c>
      <c r="B36" s="55">
        <v>43647</v>
      </c>
      <c r="C36" s="65">
        <v>971</v>
      </c>
      <c r="D36" s="46" t="s">
        <v>34</v>
      </c>
      <c r="E36" s="58" t="s">
        <v>32</v>
      </c>
    </row>
    <row r="37" spans="1:5" s="62" customFormat="1" ht="15" customHeight="1" x14ac:dyDescent="0.25">
      <c r="A37" s="55">
        <v>43646.502175925925</v>
      </c>
      <c r="B37" s="55">
        <v>43647</v>
      </c>
      <c r="C37" s="65">
        <v>6.1</v>
      </c>
      <c r="D37" s="46" t="s">
        <v>259</v>
      </c>
      <c r="E37" s="58" t="s">
        <v>32</v>
      </c>
    </row>
    <row r="38" spans="1:5" s="62" customFormat="1" ht="15" customHeight="1" x14ac:dyDescent="0.25">
      <c r="A38" s="55">
        <v>43646.557500000003</v>
      </c>
      <c r="B38" s="55">
        <v>43647</v>
      </c>
      <c r="C38" s="65">
        <v>971</v>
      </c>
      <c r="D38" s="46" t="s">
        <v>143</v>
      </c>
      <c r="E38" s="58" t="s">
        <v>144</v>
      </c>
    </row>
    <row r="39" spans="1:5" s="62" customFormat="1" ht="15" customHeight="1" x14ac:dyDescent="0.25">
      <c r="A39" s="55">
        <v>43646.599479166667</v>
      </c>
      <c r="B39" s="55">
        <v>43647</v>
      </c>
      <c r="C39" s="65">
        <v>485.5</v>
      </c>
      <c r="D39" s="46" t="s">
        <v>36</v>
      </c>
      <c r="E39" s="58" t="s">
        <v>32</v>
      </c>
    </row>
    <row r="40" spans="1:5" s="62" customFormat="1" ht="15" customHeight="1" x14ac:dyDescent="0.25">
      <c r="A40" s="55">
        <v>43646.627418981479</v>
      </c>
      <c r="B40" s="55">
        <v>43647</v>
      </c>
      <c r="C40" s="65">
        <v>485.5</v>
      </c>
      <c r="D40" s="46" t="s">
        <v>239</v>
      </c>
      <c r="E40" s="58" t="s">
        <v>32</v>
      </c>
    </row>
    <row r="41" spans="1:5" s="62" customFormat="1" ht="15" customHeight="1" x14ac:dyDescent="0.25">
      <c r="A41" s="55">
        <v>43646.640590277777</v>
      </c>
      <c r="B41" s="55">
        <v>43647</v>
      </c>
      <c r="C41" s="65">
        <v>485.5</v>
      </c>
      <c r="D41" s="46" t="s">
        <v>208</v>
      </c>
      <c r="E41" s="58" t="s">
        <v>32</v>
      </c>
    </row>
    <row r="42" spans="1:5" s="62" customFormat="1" ht="15" customHeight="1" x14ac:dyDescent="0.25">
      <c r="A42" s="55">
        <v>43646.708240740743</v>
      </c>
      <c r="B42" s="55">
        <v>43647</v>
      </c>
      <c r="C42" s="65">
        <v>485.5</v>
      </c>
      <c r="D42" s="46" t="s">
        <v>293</v>
      </c>
      <c r="E42" s="58" t="s">
        <v>32</v>
      </c>
    </row>
    <row r="43" spans="1:5" s="62" customFormat="1" ht="15" customHeight="1" x14ac:dyDescent="0.25">
      <c r="A43" s="55">
        <v>43646.92695601852</v>
      </c>
      <c r="B43" s="55">
        <v>43647</v>
      </c>
      <c r="C43" s="65">
        <v>485.5</v>
      </c>
      <c r="D43" s="46" t="s">
        <v>294</v>
      </c>
      <c r="E43" s="58" t="s">
        <v>32</v>
      </c>
    </row>
    <row r="44" spans="1:5" s="62" customFormat="1" ht="15" customHeight="1" x14ac:dyDescent="0.25">
      <c r="A44" s="55">
        <v>43646.939652777779</v>
      </c>
      <c r="B44" s="55">
        <v>43647</v>
      </c>
      <c r="C44" s="65">
        <v>145.65</v>
      </c>
      <c r="D44" s="46" t="s">
        <v>38</v>
      </c>
      <c r="E44" s="58" t="s">
        <v>32</v>
      </c>
    </row>
    <row r="45" spans="1:5" s="62" customFormat="1" ht="15" customHeight="1" x14ac:dyDescent="0.25">
      <c r="A45" s="55">
        <v>43647.40587962963</v>
      </c>
      <c r="B45" s="55">
        <v>43648.323067129626</v>
      </c>
      <c r="C45" s="65">
        <v>46.1</v>
      </c>
      <c r="D45" s="46" t="s">
        <v>101</v>
      </c>
      <c r="E45" s="58" t="s">
        <v>32</v>
      </c>
    </row>
    <row r="46" spans="1:5" s="62" customFormat="1" ht="15" customHeight="1" x14ac:dyDescent="0.25">
      <c r="A46" s="55">
        <v>43647.45208333333</v>
      </c>
      <c r="B46" s="55">
        <v>43648.323067129626</v>
      </c>
      <c r="C46" s="65">
        <v>4805</v>
      </c>
      <c r="D46" s="115" t="s">
        <v>311</v>
      </c>
      <c r="E46" s="58" t="s">
        <v>32</v>
      </c>
    </row>
    <row r="47" spans="1:5" s="62" customFormat="1" ht="15" customHeight="1" x14ac:dyDescent="0.25">
      <c r="A47" s="55">
        <v>43647.508368055554</v>
      </c>
      <c r="B47" s="55">
        <v>43648.323067129626</v>
      </c>
      <c r="C47" s="65">
        <v>768.8</v>
      </c>
      <c r="D47" s="46" t="s">
        <v>483</v>
      </c>
      <c r="E47" s="58" t="s">
        <v>32</v>
      </c>
    </row>
    <row r="48" spans="1:5" s="62" customFormat="1" ht="15" customHeight="1" x14ac:dyDescent="0.25">
      <c r="A48" s="55">
        <v>43647.518738425926</v>
      </c>
      <c r="B48" s="55">
        <v>43648.323067129626</v>
      </c>
      <c r="C48" s="65">
        <v>291.3</v>
      </c>
      <c r="D48" s="46" t="s">
        <v>40</v>
      </c>
      <c r="E48" s="58" t="s">
        <v>32</v>
      </c>
    </row>
    <row r="49" spans="1:5" s="62" customFormat="1" ht="15" customHeight="1" x14ac:dyDescent="0.25">
      <c r="A49" s="55">
        <v>43647.601319444446</v>
      </c>
      <c r="B49" s="55">
        <v>43648.323067129626</v>
      </c>
      <c r="C49" s="65">
        <v>971</v>
      </c>
      <c r="D49" s="46" t="s">
        <v>66</v>
      </c>
      <c r="E49" s="58" t="s">
        <v>32</v>
      </c>
    </row>
    <row r="50" spans="1:5" s="62" customFormat="1" ht="15" customHeight="1" x14ac:dyDescent="0.25">
      <c r="A50" s="55">
        <v>43647.702233796299</v>
      </c>
      <c r="B50" s="55">
        <v>43648.323067129626</v>
      </c>
      <c r="C50" s="65">
        <v>2913</v>
      </c>
      <c r="D50" s="46" t="s">
        <v>272</v>
      </c>
      <c r="E50" s="58" t="s">
        <v>32</v>
      </c>
    </row>
    <row r="51" spans="1:5" ht="15" customHeight="1" x14ac:dyDescent="0.25">
      <c r="A51" s="55">
        <v>43647.733020833337</v>
      </c>
      <c r="B51" s="55">
        <v>43648.323067129626</v>
      </c>
      <c r="C51" s="65">
        <v>1456.5</v>
      </c>
      <c r="D51" s="46" t="s">
        <v>484</v>
      </c>
      <c r="E51" s="58" t="s">
        <v>32</v>
      </c>
    </row>
    <row r="52" spans="1:5" ht="15" customHeight="1" x14ac:dyDescent="0.25">
      <c r="A52" s="55">
        <v>43647.734756944446</v>
      </c>
      <c r="B52" s="55">
        <v>43648.323067129626</v>
      </c>
      <c r="C52" s="65">
        <v>485.5</v>
      </c>
      <c r="D52" s="46" t="s">
        <v>485</v>
      </c>
      <c r="E52" s="58" t="s">
        <v>32</v>
      </c>
    </row>
    <row r="53" spans="1:5" ht="15" customHeight="1" x14ac:dyDescent="0.25">
      <c r="A53" s="55">
        <v>43647.832384259258</v>
      </c>
      <c r="B53" s="55">
        <v>43648.323067129626</v>
      </c>
      <c r="C53" s="65">
        <v>11.1</v>
      </c>
      <c r="D53" s="46" t="s">
        <v>486</v>
      </c>
      <c r="E53" s="58" t="s">
        <v>32</v>
      </c>
    </row>
    <row r="54" spans="1:5" ht="15" customHeight="1" x14ac:dyDescent="0.25">
      <c r="A54" s="55">
        <v>43647.917673611111</v>
      </c>
      <c r="B54" s="55">
        <v>43648.323067129626</v>
      </c>
      <c r="C54" s="65">
        <v>96.1</v>
      </c>
      <c r="D54" s="46" t="s">
        <v>487</v>
      </c>
      <c r="E54" s="58" t="s">
        <v>32</v>
      </c>
    </row>
    <row r="55" spans="1:5" ht="15" customHeight="1" x14ac:dyDescent="0.25">
      <c r="A55" s="55">
        <v>43647.954571759263</v>
      </c>
      <c r="B55" s="55">
        <v>43648.323067129626</v>
      </c>
      <c r="C55" s="65">
        <v>485.5</v>
      </c>
      <c r="D55" s="46" t="s">
        <v>488</v>
      </c>
      <c r="E55" s="58" t="s">
        <v>32</v>
      </c>
    </row>
    <row r="56" spans="1:5" ht="15" customHeight="1" x14ac:dyDescent="0.25">
      <c r="A56" s="55">
        <v>43647.997893518521</v>
      </c>
      <c r="B56" s="55">
        <v>43648.323067129626</v>
      </c>
      <c r="C56" s="65">
        <v>96.1</v>
      </c>
      <c r="D56" s="46" t="s">
        <v>41</v>
      </c>
      <c r="E56" s="58" t="s">
        <v>32</v>
      </c>
    </row>
    <row r="57" spans="1:5" ht="15" customHeight="1" x14ac:dyDescent="0.25">
      <c r="A57" s="55">
        <v>43648.323067129626</v>
      </c>
      <c r="B57" s="55">
        <v>43649.430868055555</v>
      </c>
      <c r="C57" s="65">
        <v>46.1</v>
      </c>
      <c r="D57" s="46" t="s">
        <v>101</v>
      </c>
      <c r="E57" s="58" t="s">
        <v>32</v>
      </c>
    </row>
    <row r="58" spans="1:5" ht="15" customHeight="1" x14ac:dyDescent="0.25">
      <c r="A58" s="55">
        <v>43648.577152777776</v>
      </c>
      <c r="B58" s="55">
        <v>43649.430868055555</v>
      </c>
      <c r="C58" s="65">
        <v>1942</v>
      </c>
      <c r="D58" s="46" t="s">
        <v>489</v>
      </c>
      <c r="E58" s="58" t="s">
        <v>32</v>
      </c>
    </row>
    <row r="59" spans="1:5" ht="15" customHeight="1" x14ac:dyDescent="0.25">
      <c r="A59" s="55">
        <v>43648.585416666669</v>
      </c>
      <c r="B59" s="55">
        <v>43649.430868055555</v>
      </c>
      <c r="C59" s="65">
        <v>46.1</v>
      </c>
      <c r="D59" s="46" t="s">
        <v>175</v>
      </c>
      <c r="E59" s="58" t="s">
        <v>32</v>
      </c>
    </row>
    <row r="60" spans="1:5" ht="15" customHeight="1" x14ac:dyDescent="0.25">
      <c r="A60" s="55">
        <v>43648.60833333333</v>
      </c>
      <c r="B60" s="55">
        <v>43649.430868055555</v>
      </c>
      <c r="C60" s="65">
        <v>194.2</v>
      </c>
      <c r="D60" s="46" t="s">
        <v>43</v>
      </c>
      <c r="E60" s="58" t="s">
        <v>32</v>
      </c>
    </row>
    <row r="61" spans="1:5" ht="15" customHeight="1" x14ac:dyDescent="0.25">
      <c r="A61" s="55">
        <v>43648.625034722223</v>
      </c>
      <c r="B61" s="55">
        <v>43649.430868055555</v>
      </c>
      <c r="C61" s="65">
        <v>46.1</v>
      </c>
      <c r="D61" s="46" t="s">
        <v>241</v>
      </c>
      <c r="E61" s="58" t="s">
        <v>32</v>
      </c>
    </row>
    <row r="62" spans="1:5" ht="15" customHeight="1" x14ac:dyDescent="0.25">
      <c r="A62" s="55">
        <v>43648.697893518518</v>
      </c>
      <c r="B62" s="55">
        <v>43649.430868055555</v>
      </c>
      <c r="C62" s="65">
        <v>96.1</v>
      </c>
      <c r="D62" s="46" t="s">
        <v>51</v>
      </c>
      <c r="E62" s="58" t="s">
        <v>32</v>
      </c>
    </row>
    <row r="63" spans="1:5" ht="15" customHeight="1" x14ac:dyDescent="0.25">
      <c r="A63" s="55">
        <v>43648.811493055553</v>
      </c>
      <c r="B63" s="55">
        <v>43649.430868055555</v>
      </c>
      <c r="C63" s="65">
        <v>16.100000000000001</v>
      </c>
      <c r="D63" s="46" t="s">
        <v>490</v>
      </c>
      <c r="E63" s="58" t="s">
        <v>32</v>
      </c>
    </row>
    <row r="64" spans="1:5" ht="15" customHeight="1" x14ac:dyDescent="0.25">
      <c r="A64" s="55">
        <v>43648.824074074073</v>
      </c>
      <c r="B64" s="55">
        <v>43649.430868055555</v>
      </c>
      <c r="C64" s="65">
        <v>971</v>
      </c>
      <c r="D64" s="46" t="s">
        <v>269</v>
      </c>
      <c r="E64" s="58" t="s">
        <v>32</v>
      </c>
    </row>
    <row r="65" spans="1:5" ht="15" customHeight="1" x14ac:dyDescent="0.25">
      <c r="A65" s="55">
        <v>43648.970370370371</v>
      </c>
      <c r="B65" s="55">
        <v>43649.430868055555</v>
      </c>
      <c r="C65" s="65">
        <v>6.1</v>
      </c>
      <c r="D65" s="46" t="s">
        <v>486</v>
      </c>
      <c r="E65" s="58" t="s">
        <v>32</v>
      </c>
    </row>
    <row r="66" spans="1:5" ht="15" customHeight="1" x14ac:dyDescent="0.25">
      <c r="A66" s="55">
        <v>43649.369363425925</v>
      </c>
      <c r="B66" s="55">
        <v>43650.310439814813</v>
      </c>
      <c r="C66" s="65">
        <v>46.1</v>
      </c>
      <c r="D66" s="46" t="s">
        <v>101</v>
      </c>
      <c r="E66" s="58" t="s">
        <v>32</v>
      </c>
    </row>
    <row r="67" spans="1:5" ht="15" customHeight="1" x14ac:dyDescent="0.25">
      <c r="A67" s="55">
        <v>43649.430868055555</v>
      </c>
      <c r="B67" s="55">
        <v>43650.310439814813</v>
      </c>
      <c r="C67" s="65">
        <v>485.5</v>
      </c>
      <c r="D67" s="46" t="s">
        <v>96</v>
      </c>
      <c r="E67" s="58" t="s">
        <v>32</v>
      </c>
    </row>
    <row r="68" spans="1:5" ht="15" customHeight="1" x14ac:dyDescent="0.25">
      <c r="A68" s="55">
        <v>43649.522939814815</v>
      </c>
      <c r="B68" s="55">
        <v>43650.310439814813</v>
      </c>
      <c r="C68" s="65">
        <v>971</v>
      </c>
      <c r="D68" s="46" t="s">
        <v>39</v>
      </c>
      <c r="E68" s="58" t="s">
        <v>32</v>
      </c>
    </row>
    <row r="69" spans="1:5" ht="15" customHeight="1" x14ac:dyDescent="0.25">
      <c r="A69" s="55">
        <v>43649.540856481479</v>
      </c>
      <c r="B69" s="55">
        <v>43650.310439814813</v>
      </c>
      <c r="C69" s="65">
        <v>7.1</v>
      </c>
      <c r="D69" s="46" t="s">
        <v>486</v>
      </c>
      <c r="E69" s="58" t="s">
        <v>32</v>
      </c>
    </row>
    <row r="70" spans="1:5" ht="15" customHeight="1" x14ac:dyDescent="0.25">
      <c r="A70" s="55">
        <v>43649.58222222222</v>
      </c>
      <c r="B70" s="55">
        <v>43650.310439814813</v>
      </c>
      <c r="C70" s="65">
        <v>485.5</v>
      </c>
      <c r="D70" s="46" t="s">
        <v>213</v>
      </c>
      <c r="E70" s="58" t="s">
        <v>32</v>
      </c>
    </row>
    <row r="71" spans="1:5" ht="15" customHeight="1" x14ac:dyDescent="0.25">
      <c r="A71" s="55">
        <v>43649.599976851852</v>
      </c>
      <c r="B71" s="55">
        <v>43650.310439814813</v>
      </c>
      <c r="C71" s="65">
        <v>194.2</v>
      </c>
      <c r="D71" s="46" t="s">
        <v>42</v>
      </c>
      <c r="E71" s="58" t="s">
        <v>32</v>
      </c>
    </row>
    <row r="72" spans="1:5" ht="15" customHeight="1" x14ac:dyDescent="0.25">
      <c r="A72" s="55">
        <v>43649.713900462964</v>
      </c>
      <c r="B72" s="55">
        <v>43650.310439814813</v>
      </c>
      <c r="C72" s="65">
        <v>679.7</v>
      </c>
      <c r="D72" s="46" t="s">
        <v>491</v>
      </c>
      <c r="E72" s="58" t="s">
        <v>32</v>
      </c>
    </row>
    <row r="73" spans="1:5" ht="15" customHeight="1" x14ac:dyDescent="0.25">
      <c r="A73" s="55">
        <v>43649.764398148145</v>
      </c>
      <c r="B73" s="55">
        <v>43650.310439814813</v>
      </c>
      <c r="C73" s="65">
        <v>46.1</v>
      </c>
      <c r="D73" s="46" t="s">
        <v>492</v>
      </c>
      <c r="E73" s="58" t="s">
        <v>32</v>
      </c>
    </row>
    <row r="74" spans="1:5" ht="15" customHeight="1" x14ac:dyDescent="0.25">
      <c r="A74" s="55">
        <v>43649.839606481481</v>
      </c>
      <c r="B74" s="55">
        <v>43650.310439814813</v>
      </c>
      <c r="C74" s="65">
        <v>971</v>
      </c>
      <c r="D74" s="46" t="s">
        <v>493</v>
      </c>
      <c r="E74" s="58" t="s">
        <v>32</v>
      </c>
    </row>
    <row r="75" spans="1:5" ht="15" customHeight="1" x14ac:dyDescent="0.25">
      <c r="A75" s="55">
        <v>43649.856249999997</v>
      </c>
      <c r="B75" s="55">
        <v>43650.310439814813</v>
      </c>
      <c r="C75" s="65">
        <v>485.5</v>
      </c>
      <c r="D75" s="46" t="s">
        <v>235</v>
      </c>
      <c r="E75" s="58" t="s">
        <v>207</v>
      </c>
    </row>
    <row r="76" spans="1:5" ht="15" customHeight="1" x14ac:dyDescent="0.25">
      <c r="A76" s="55">
        <v>43649.862546296295</v>
      </c>
      <c r="B76" s="55">
        <v>43650.310439814813</v>
      </c>
      <c r="C76" s="65">
        <v>145.65</v>
      </c>
      <c r="D76" s="46" t="s">
        <v>45</v>
      </c>
      <c r="E76" s="58" t="s">
        <v>32</v>
      </c>
    </row>
    <row r="77" spans="1:5" ht="15" customHeight="1" x14ac:dyDescent="0.25">
      <c r="A77" s="55">
        <v>43649.916666666664</v>
      </c>
      <c r="B77" s="55">
        <v>43650.310439814813</v>
      </c>
      <c r="C77" s="65">
        <v>971</v>
      </c>
      <c r="D77" s="46" t="s">
        <v>234</v>
      </c>
      <c r="E77" s="58" t="s">
        <v>207</v>
      </c>
    </row>
    <row r="78" spans="1:5" ht="15" customHeight="1" x14ac:dyDescent="0.25">
      <c r="A78" s="55">
        <v>43649.9375</v>
      </c>
      <c r="B78" s="55">
        <v>43650.310439814813</v>
      </c>
      <c r="C78" s="65">
        <v>971</v>
      </c>
      <c r="D78" s="46" t="s">
        <v>233</v>
      </c>
      <c r="E78" s="58" t="s">
        <v>207</v>
      </c>
    </row>
    <row r="79" spans="1:5" ht="15" customHeight="1" x14ac:dyDescent="0.25">
      <c r="A79" s="55">
        <v>43649.962476851855</v>
      </c>
      <c r="B79" s="55">
        <v>43650.310439814813</v>
      </c>
      <c r="C79" s="65">
        <v>480.5</v>
      </c>
      <c r="D79" s="46" t="s">
        <v>46</v>
      </c>
      <c r="E79" s="58" t="s">
        <v>32</v>
      </c>
    </row>
    <row r="80" spans="1:5" ht="15" customHeight="1" x14ac:dyDescent="0.25">
      <c r="A80" s="55">
        <v>43649.964583333334</v>
      </c>
      <c r="B80" s="55">
        <v>43650.310439814813</v>
      </c>
      <c r="C80" s="65">
        <v>4855</v>
      </c>
      <c r="D80" s="46" t="s">
        <v>47</v>
      </c>
      <c r="E80" s="58" t="s">
        <v>32</v>
      </c>
    </row>
    <row r="81" spans="1:6" ht="15" customHeight="1" x14ac:dyDescent="0.25">
      <c r="A81" s="55">
        <v>43650.222893518519</v>
      </c>
      <c r="B81" s="55">
        <v>43651.313634259262</v>
      </c>
      <c r="C81" s="65">
        <v>480.5</v>
      </c>
      <c r="D81" s="46" t="s">
        <v>232</v>
      </c>
      <c r="E81" s="58" t="s">
        <v>207</v>
      </c>
      <c r="F81" s="94"/>
    </row>
    <row r="82" spans="1:6" ht="15" customHeight="1" x14ac:dyDescent="0.25">
      <c r="A82" s="55">
        <v>43650.310439814813</v>
      </c>
      <c r="B82" s="55">
        <v>43651.313634259262</v>
      </c>
      <c r="C82" s="65">
        <v>46.1</v>
      </c>
      <c r="D82" s="46" t="s">
        <v>101</v>
      </c>
      <c r="E82" s="58" t="s">
        <v>32</v>
      </c>
      <c r="F82" s="94"/>
    </row>
    <row r="83" spans="1:6" ht="15" customHeight="1" x14ac:dyDescent="0.25">
      <c r="A83" s="55">
        <v>43650.339861111112</v>
      </c>
      <c r="B83" s="55">
        <v>43651.313634259262</v>
      </c>
      <c r="C83" s="65">
        <v>485.5</v>
      </c>
      <c r="D83" s="46" t="s">
        <v>494</v>
      </c>
      <c r="E83" s="58" t="s">
        <v>32</v>
      </c>
      <c r="F83" s="94"/>
    </row>
    <row r="84" spans="1:6" ht="15" customHeight="1" x14ac:dyDescent="0.25">
      <c r="A84" s="55">
        <v>43650.497928240744</v>
      </c>
      <c r="B84" s="55">
        <v>43651.313634259262</v>
      </c>
      <c r="C84" s="65">
        <v>485.5</v>
      </c>
      <c r="D84" s="46" t="s">
        <v>48</v>
      </c>
      <c r="E84" s="58" t="s">
        <v>32</v>
      </c>
      <c r="F84" s="94"/>
    </row>
    <row r="85" spans="1:6" ht="15" customHeight="1" x14ac:dyDescent="0.25">
      <c r="A85" s="55">
        <v>43650.510439814818</v>
      </c>
      <c r="B85" s="55">
        <v>43651.313634259262</v>
      </c>
      <c r="C85" s="65">
        <v>291.3</v>
      </c>
      <c r="D85" s="46" t="s">
        <v>268</v>
      </c>
      <c r="E85" s="58" t="s">
        <v>207</v>
      </c>
      <c r="F85" s="94"/>
    </row>
    <row r="86" spans="1:6" ht="15" customHeight="1" x14ac:dyDescent="0.25">
      <c r="A86" s="55">
        <v>43650.512511574074</v>
      </c>
      <c r="B86" s="55">
        <v>43651.313634259262</v>
      </c>
      <c r="C86" s="65">
        <v>291.3</v>
      </c>
      <c r="D86" s="46" t="s">
        <v>230</v>
      </c>
      <c r="E86" s="58" t="s">
        <v>207</v>
      </c>
      <c r="F86" s="94"/>
    </row>
    <row r="87" spans="1:6" ht="15" customHeight="1" x14ac:dyDescent="0.25">
      <c r="A87" s="55">
        <v>43650.513969907406</v>
      </c>
      <c r="B87" s="55">
        <v>43651.313634259262</v>
      </c>
      <c r="C87" s="65">
        <v>961.29</v>
      </c>
      <c r="D87" s="46" t="s">
        <v>246</v>
      </c>
      <c r="E87" s="58" t="s">
        <v>32</v>
      </c>
      <c r="F87" s="94"/>
    </row>
    <row r="88" spans="1:6" ht="15" customHeight="1" x14ac:dyDescent="0.25">
      <c r="A88" s="55">
        <v>43650.568726851852</v>
      </c>
      <c r="B88" s="55">
        <v>43651.313634259262</v>
      </c>
      <c r="C88" s="65">
        <v>96.1</v>
      </c>
      <c r="D88" s="46" t="s">
        <v>267</v>
      </c>
      <c r="E88" s="58" t="s">
        <v>32</v>
      </c>
      <c r="F88" s="94"/>
    </row>
    <row r="89" spans="1:6" ht="15" customHeight="1" x14ac:dyDescent="0.25">
      <c r="A89" s="55">
        <v>43650.658333333333</v>
      </c>
      <c r="B89" s="55">
        <v>43651.313634259262</v>
      </c>
      <c r="C89" s="65">
        <v>485.5</v>
      </c>
      <c r="D89" s="46" t="s">
        <v>229</v>
      </c>
      <c r="E89" s="58" t="s">
        <v>207</v>
      </c>
      <c r="F89" s="94"/>
    </row>
    <row r="90" spans="1:6" ht="15" customHeight="1" x14ac:dyDescent="0.25">
      <c r="A90" s="55">
        <v>43650.658715277779</v>
      </c>
      <c r="B90" s="55">
        <v>43651.313634259262</v>
      </c>
      <c r="C90" s="65">
        <v>485.5</v>
      </c>
      <c r="D90" s="46" t="s">
        <v>495</v>
      </c>
      <c r="E90" s="58" t="s">
        <v>32</v>
      </c>
      <c r="F90" s="94"/>
    </row>
    <row r="91" spans="1:6" ht="15" customHeight="1" x14ac:dyDescent="0.25">
      <c r="A91" s="55">
        <v>43650.664548611108</v>
      </c>
      <c r="B91" s="55">
        <v>43651.313634259262</v>
      </c>
      <c r="C91" s="65">
        <v>194.2</v>
      </c>
      <c r="D91" s="46" t="s">
        <v>228</v>
      </c>
      <c r="E91" s="58" t="s">
        <v>32</v>
      </c>
      <c r="F91" s="94"/>
    </row>
    <row r="92" spans="1:6" ht="15" customHeight="1" x14ac:dyDescent="0.25">
      <c r="A92" s="55">
        <v>43650.673842592594</v>
      </c>
      <c r="B92" s="55">
        <v>43651.313634259262</v>
      </c>
      <c r="C92" s="65">
        <v>194.2</v>
      </c>
      <c r="D92" s="46" t="s">
        <v>496</v>
      </c>
      <c r="E92" s="58" t="s">
        <v>32</v>
      </c>
      <c r="F92" s="94"/>
    </row>
    <row r="93" spans="1:6" ht="15" customHeight="1" x14ac:dyDescent="0.25">
      <c r="A93" s="55">
        <v>43650.677048611113</v>
      </c>
      <c r="B93" s="55">
        <v>43651.313634259262</v>
      </c>
      <c r="C93" s="65">
        <v>291.3</v>
      </c>
      <c r="D93" s="115" t="s">
        <v>311</v>
      </c>
      <c r="E93" s="58" t="s">
        <v>32</v>
      </c>
      <c r="F93" s="94"/>
    </row>
    <row r="94" spans="1:6" ht="15" customHeight="1" x14ac:dyDescent="0.25">
      <c r="A94" s="55">
        <v>43650.680335648147</v>
      </c>
      <c r="B94" s="55">
        <v>43651.313634259262</v>
      </c>
      <c r="C94" s="65">
        <v>291.3</v>
      </c>
      <c r="D94" s="46" t="s">
        <v>497</v>
      </c>
      <c r="E94" s="58" t="s">
        <v>32</v>
      </c>
      <c r="F94" s="94"/>
    </row>
    <row r="95" spans="1:6" ht="15" customHeight="1" x14ac:dyDescent="0.25">
      <c r="A95" s="55">
        <v>43650.690370370372</v>
      </c>
      <c r="B95" s="55">
        <v>43651.313634259262</v>
      </c>
      <c r="C95" s="65">
        <v>971</v>
      </c>
      <c r="D95" s="46" t="s">
        <v>49</v>
      </c>
      <c r="E95" s="58" t="s">
        <v>32</v>
      </c>
      <c r="F95" s="94"/>
    </row>
    <row r="96" spans="1:6" ht="15" customHeight="1" x14ac:dyDescent="0.25">
      <c r="A96" s="55">
        <v>43650.73746527778</v>
      </c>
      <c r="B96" s="55">
        <v>43651.313634259262</v>
      </c>
      <c r="C96" s="65">
        <v>4855</v>
      </c>
      <c r="D96" s="46" t="s">
        <v>242</v>
      </c>
      <c r="E96" s="58" t="s">
        <v>32</v>
      </c>
      <c r="F96" s="94"/>
    </row>
    <row r="97" spans="1:6" ht="15" customHeight="1" x14ac:dyDescent="0.25">
      <c r="A97" s="55">
        <v>43650.830520833333</v>
      </c>
      <c r="B97" s="55">
        <v>43651.313634259262</v>
      </c>
      <c r="C97" s="65">
        <v>46.1</v>
      </c>
      <c r="D97" s="46" t="s">
        <v>498</v>
      </c>
      <c r="E97" s="58" t="s">
        <v>32</v>
      </c>
      <c r="F97" s="94"/>
    </row>
    <row r="98" spans="1:6" ht="15" customHeight="1" x14ac:dyDescent="0.25">
      <c r="A98" s="55">
        <v>43650.883333333331</v>
      </c>
      <c r="B98" s="55">
        <v>43651.313634259262</v>
      </c>
      <c r="C98" s="65">
        <v>485.5</v>
      </c>
      <c r="D98" s="46" t="s">
        <v>52</v>
      </c>
      <c r="E98" s="58" t="s">
        <v>32</v>
      </c>
      <c r="F98" s="94"/>
    </row>
    <row r="99" spans="1:6" ht="15" customHeight="1" x14ac:dyDescent="0.25">
      <c r="A99" s="55">
        <v>43650.916701388887</v>
      </c>
      <c r="B99" s="55">
        <v>43651.313634259262</v>
      </c>
      <c r="C99" s="65">
        <v>46.1</v>
      </c>
      <c r="D99" s="46" t="s">
        <v>53</v>
      </c>
      <c r="E99" s="58" t="s">
        <v>32</v>
      </c>
      <c r="F99" s="94"/>
    </row>
    <row r="100" spans="1:6" ht="15" customHeight="1" x14ac:dyDescent="0.25">
      <c r="A100" s="55">
        <v>43651.313634259262</v>
      </c>
      <c r="B100" s="55">
        <v>43654.437152777777</v>
      </c>
      <c r="C100" s="65">
        <v>46.1</v>
      </c>
      <c r="D100" s="46" t="s">
        <v>101</v>
      </c>
      <c r="E100" s="58" t="s">
        <v>32</v>
      </c>
      <c r="F100" s="94"/>
    </row>
    <row r="101" spans="1:6" ht="15" customHeight="1" x14ac:dyDescent="0.25">
      <c r="A101" s="55">
        <v>43651.335555555554</v>
      </c>
      <c r="B101" s="55">
        <v>43654.437152777777</v>
      </c>
      <c r="C101" s="65">
        <v>1456.5</v>
      </c>
      <c r="D101" s="46" t="s">
        <v>499</v>
      </c>
      <c r="E101" s="58" t="s">
        <v>32</v>
      </c>
      <c r="F101" s="94"/>
    </row>
    <row r="102" spans="1:6" ht="15" customHeight="1" x14ac:dyDescent="0.25">
      <c r="A102" s="55">
        <v>43651.341631944444</v>
      </c>
      <c r="B102" s="55">
        <v>43654.437152777777</v>
      </c>
      <c r="C102" s="65">
        <v>46.1</v>
      </c>
      <c r="D102" s="46" t="s">
        <v>500</v>
      </c>
      <c r="E102" s="58" t="s">
        <v>32</v>
      </c>
      <c r="F102" s="94"/>
    </row>
    <row r="103" spans="1:6" ht="15" customHeight="1" x14ac:dyDescent="0.25">
      <c r="A103" s="55">
        <v>43651.484583333331</v>
      </c>
      <c r="B103" s="55">
        <v>43654.437152777777</v>
      </c>
      <c r="C103" s="65">
        <v>679.7</v>
      </c>
      <c r="D103" s="46" t="s">
        <v>50</v>
      </c>
      <c r="E103" s="58" t="s">
        <v>32</v>
      </c>
      <c r="F103" s="94"/>
    </row>
    <row r="104" spans="1:6" ht="15" customHeight="1" x14ac:dyDescent="0.25">
      <c r="A104" s="55">
        <v>43651.493888888886</v>
      </c>
      <c r="B104" s="55">
        <v>43654.437152777777</v>
      </c>
      <c r="C104" s="65">
        <v>26.1</v>
      </c>
      <c r="D104" s="46" t="s">
        <v>501</v>
      </c>
      <c r="E104" s="58" t="s">
        <v>32</v>
      </c>
      <c r="F104" s="87"/>
    </row>
    <row r="105" spans="1:6" ht="15" customHeight="1" x14ac:dyDescent="0.25">
      <c r="A105" s="55">
        <v>43651.519594907404</v>
      </c>
      <c r="B105" s="55">
        <v>43654.437152777777</v>
      </c>
      <c r="C105" s="65">
        <v>485.5</v>
      </c>
      <c r="D105" s="46" t="s">
        <v>226</v>
      </c>
      <c r="E105" s="58" t="s">
        <v>207</v>
      </c>
      <c r="F105" s="87"/>
    </row>
    <row r="106" spans="1:6" ht="15" customHeight="1" x14ac:dyDescent="0.25">
      <c r="A106" s="55">
        <v>43651.543761574074</v>
      </c>
      <c r="B106" s="55">
        <v>43654.437152777777</v>
      </c>
      <c r="C106" s="65">
        <v>485.5</v>
      </c>
      <c r="D106" s="46" t="s">
        <v>231</v>
      </c>
      <c r="E106" s="58" t="s">
        <v>32</v>
      </c>
      <c r="F106" s="87"/>
    </row>
    <row r="107" spans="1:6" ht="15" customHeight="1" x14ac:dyDescent="0.25">
      <c r="A107" s="55">
        <v>43651.570428240739</v>
      </c>
      <c r="B107" s="55">
        <v>43654.437152777777</v>
      </c>
      <c r="C107" s="65">
        <v>96.1</v>
      </c>
      <c r="D107" s="46" t="s">
        <v>255</v>
      </c>
      <c r="E107" s="58" t="s">
        <v>32</v>
      </c>
      <c r="F107" s="87"/>
    </row>
    <row r="108" spans="1:6" ht="15" customHeight="1" x14ac:dyDescent="0.25">
      <c r="A108" s="55">
        <v>43651.570787037039</v>
      </c>
      <c r="B108" s="55">
        <v>43654.437152777777</v>
      </c>
      <c r="C108" s="65">
        <v>1456.5</v>
      </c>
      <c r="D108" s="46" t="s">
        <v>54</v>
      </c>
      <c r="E108" s="58" t="s">
        <v>32</v>
      </c>
      <c r="F108" s="87"/>
    </row>
    <row r="109" spans="1:6" ht="15" customHeight="1" x14ac:dyDescent="0.25">
      <c r="A109" s="55">
        <v>43651.635416666664</v>
      </c>
      <c r="B109" s="55">
        <v>43654.437152777777</v>
      </c>
      <c r="C109" s="65">
        <v>485.5</v>
      </c>
      <c r="D109" s="46" t="s">
        <v>55</v>
      </c>
      <c r="E109" s="58" t="s">
        <v>32</v>
      </c>
      <c r="F109" s="87"/>
    </row>
    <row r="110" spans="1:6" ht="15" customHeight="1" x14ac:dyDescent="0.25">
      <c r="A110" s="55">
        <v>43651.652083333334</v>
      </c>
      <c r="B110" s="55">
        <v>43654.437152777777</v>
      </c>
      <c r="C110" s="65">
        <v>46.1</v>
      </c>
      <c r="D110" s="46" t="s">
        <v>243</v>
      </c>
      <c r="E110" s="58" t="s">
        <v>32</v>
      </c>
      <c r="F110" s="87"/>
    </row>
    <row r="111" spans="1:6" ht="15" customHeight="1" x14ac:dyDescent="0.25">
      <c r="A111" s="55">
        <v>43651.662453703706</v>
      </c>
      <c r="B111" s="55">
        <v>43654.437152777777</v>
      </c>
      <c r="C111" s="65">
        <v>971</v>
      </c>
      <c r="D111" s="46" t="s">
        <v>57</v>
      </c>
      <c r="E111" s="58" t="s">
        <v>32</v>
      </c>
      <c r="F111" s="87"/>
    </row>
    <row r="112" spans="1:6" ht="15" customHeight="1" x14ac:dyDescent="0.25">
      <c r="A112" s="55">
        <v>43651.662499999999</v>
      </c>
      <c r="B112" s="55">
        <v>43654.437152777777</v>
      </c>
      <c r="C112" s="65">
        <v>194.2</v>
      </c>
      <c r="D112" s="46" t="s">
        <v>56</v>
      </c>
      <c r="E112" s="58" t="s">
        <v>32</v>
      </c>
      <c r="F112" s="87"/>
    </row>
    <row r="113" spans="1:6" ht="15" customHeight="1" x14ac:dyDescent="0.25">
      <c r="A113" s="55">
        <v>43651.70416666667</v>
      </c>
      <c r="B113" s="55">
        <v>43654.437152777777</v>
      </c>
      <c r="C113" s="65">
        <v>288.3</v>
      </c>
      <c r="D113" s="115" t="s">
        <v>311</v>
      </c>
      <c r="E113" s="58" t="s">
        <v>32</v>
      </c>
      <c r="F113" s="87"/>
    </row>
    <row r="114" spans="1:6" ht="15" customHeight="1" x14ac:dyDescent="0.25">
      <c r="A114" s="55">
        <v>43651.779942129629</v>
      </c>
      <c r="B114" s="55">
        <v>43654.437152777777</v>
      </c>
      <c r="C114" s="65">
        <v>46.1</v>
      </c>
      <c r="D114" s="46" t="s">
        <v>502</v>
      </c>
      <c r="E114" s="58" t="s">
        <v>32</v>
      </c>
      <c r="F114" s="87"/>
    </row>
    <row r="115" spans="1:6" ht="15" customHeight="1" x14ac:dyDescent="0.25">
      <c r="A115" s="55">
        <v>43651.826006944444</v>
      </c>
      <c r="B115" s="55">
        <v>43654.437152777777</v>
      </c>
      <c r="C115" s="65">
        <v>96.1</v>
      </c>
      <c r="D115" s="46" t="s">
        <v>503</v>
      </c>
      <c r="E115" s="58" t="s">
        <v>32</v>
      </c>
      <c r="F115" s="87"/>
    </row>
    <row r="116" spans="1:6" ht="15" customHeight="1" x14ac:dyDescent="0.25">
      <c r="A116" s="55">
        <v>43651.9062037037</v>
      </c>
      <c r="B116" s="55">
        <v>43654.437152777777</v>
      </c>
      <c r="C116" s="65">
        <v>485.5</v>
      </c>
      <c r="D116" s="46" t="s">
        <v>273</v>
      </c>
      <c r="E116" s="58" t="s">
        <v>32</v>
      </c>
    </row>
    <row r="117" spans="1:6" ht="15" customHeight="1" x14ac:dyDescent="0.25">
      <c r="A117" s="55">
        <v>43651.95416666667</v>
      </c>
      <c r="B117" s="55">
        <v>43654.437152777777</v>
      </c>
      <c r="C117" s="65">
        <v>194.2</v>
      </c>
      <c r="D117" s="46" t="s">
        <v>58</v>
      </c>
      <c r="E117" s="58" t="s">
        <v>32</v>
      </c>
    </row>
    <row r="118" spans="1:6" ht="15" customHeight="1" x14ac:dyDescent="0.25">
      <c r="A118" s="55">
        <v>43651.999699074076</v>
      </c>
      <c r="B118" s="55">
        <v>43654.437152777777</v>
      </c>
      <c r="C118" s="65">
        <v>6.71</v>
      </c>
      <c r="D118" s="46" t="s">
        <v>504</v>
      </c>
      <c r="E118" s="58" t="s">
        <v>32</v>
      </c>
    </row>
    <row r="119" spans="1:6" ht="15" customHeight="1" x14ac:dyDescent="0.25">
      <c r="A119" s="55">
        <v>43652.371886574074</v>
      </c>
      <c r="B119" s="55">
        <v>43654.437152777777</v>
      </c>
      <c r="C119" s="65">
        <v>485.5</v>
      </c>
      <c r="D119" s="46" t="s">
        <v>282</v>
      </c>
      <c r="E119" s="58" t="s">
        <v>32</v>
      </c>
    </row>
    <row r="120" spans="1:6" ht="15" customHeight="1" x14ac:dyDescent="0.25">
      <c r="A120" s="55">
        <v>43652.409918981481</v>
      </c>
      <c r="B120" s="55">
        <v>43654.437152777777</v>
      </c>
      <c r="C120" s="65">
        <v>46.1</v>
      </c>
      <c r="D120" s="46" t="s">
        <v>101</v>
      </c>
      <c r="E120" s="58" t="s">
        <v>32</v>
      </c>
    </row>
    <row r="121" spans="1:6" ht="15" customHeight="1" x14ac:dyDescent="0.25">
      <c r="A121" s="55">
        <v>43652.510370370372</v>
      </c>
      <c r="B121" s="55">
        <v>43654.437152777777</v>
      </c>
      <c r="C121" s="65">
        <v>291.3</v>
      </c>
      <c r="D121" s="46" t="s">
        <v>59</v>
      </c>
      <c r="E121" s="58" t="s">
        <v>32</v>
      </c>
    </row>
    <row r="122" spans="1:6" ht="15" customHeight="1" x14ac:dyDescent="0.25">
      <c r="A122" s="55">
        <v>43652.520787037036</v>
      </c>
      <c r="B122" s="55">
        <v>43654.437152777777</v>
      </c>
      <c r="C122" s="65">
        <v>971</v>
      </c>
      <c r="D122" s="46" t="s">
        <v>225</v>
      </c>
      <c r="E122" s="58" t="s">
        <v>32</v>
      </c>
    </row>
    <row r="123" spans="1:6" ht="15" customHeight="1" x14ac:dyDescent="0.25">
      <c r="A123" s="55">
        <v>43652.529166666667</v>
      </c>
      <c r="B123" s="55">
        <v>43654.437152777777</v>
      </c>
      <c r="C123" s="65">
        <v>971</v>
      </c>
      <c r="D123" s="46" t="s">
        <v>276</v>
      </c>
      <c r="E123" s="58" t="s">
        <v>32</v>
      </c>
    </row>
    <row r="124" spans="1:6" ht="15" customHeight="1" x14ac:dyDescent="0.25">
      <c r="A124" s="55">
        <v>43652.529178240744</v>
      </c>
      <c r="B124" s="55">
        <v>43654.437152777777</v>
      </c>
      <c r="C124" s="65">
        <v>291.3</v>
      </c>
      <c r="D124" s="46" t="s">
        <v>176</v>
      </c>
      <c r="E124" s="58" t="s">
        <v>32</v>
      </c>
    </row>
    <row r="125" spans="1:6" ht="15" customHeight="1" x14ac:dyDescent="0.25">
      <c r="A125" s="55">
        <v>43652.572847222225</v>
      </c>
      <c r="B125" s="55">
        <v>43654.437152777777</v>
      </c>
      <c r="C125" s="65">
        <v>2883</v>
      </c>
      <c r="D125" s="46" t="s">
        <v>505</v>
      </c>
      <c r="E125" s="58" t="s">
        <v>32</v>
      </c>
    </row>
    <row r="126" spans="1:6" ht="15" customHeight="1" x14ac:dyDescent="0.25">
      <c r="A126" s="55">
        <v>43652.616678240738</v>
      </c>
      <c r="B126" s="55">
        <v>43654.437152777777</v>
      </c>
      <c r="C126" s="65">
        <v>50.1</v>
      </c>
      <c r="D126" s="46" t="s">
        <v>44</v>
      </c>
      <c r="E126" s="58" t="s">
        <v>32</v>
      </c>
    </row>
    <row r="127" spans="1:6" ht="15" customHeight="1" x14ac:dyDescent="0.25">
      <c r="A127" s="55">
        <v>43652.659074074072</v>
      </c>
      <c r="B127" s="55">
        <v>43654.437152777777</v>
      </c>
      <c r="C127" s="65">
        <v>485.5</v>
      </c>
      <c r="D127" s="46" t="s">
        <v>506</v>
      </c>
      <c r="E127" s="58" t="s">
        <v>32</v>
      </c>
    </row>
    <row r="128" spans="1:6" ht="15" customHeight="1" x14ac:dyDescent="0.25">
      <c r="A128" s="55">
        <v>43652.699942129628</v>
      </c>
      <c r="B128" s="55">
        <v>43654.437152777777</v>
      </c>
      <c r="C128" s="65">
        <v>194.2</v>
      </c>
      <c r="D128" s="46" t="s">
        <v>60</v>
      </c>
      <c r="E128" s="58" t="s">
        <v>32</v>
      </c>
    </row>
    <row r="129" spans="1:5" ht="15" customHeight="1" x14ac:dyDescent="0.25">
      <c r="A129" s="55">
        <v>43652.795868055553</v>
      </c>
      <c r="B129" s="55">
        <v>43654.437152777777</v>
      </c>
      <c r="C129" s="65">
        <v>485.5</v>
      </c>
      <c r="D129" s="46" t="s">
        <v>61</v>
      </c>
      <c r="E129" s="58" t="s">
        <v>32</v>
      </c>
    </row>
    <row r="130" spans="1:5" ht="15" customHeight="1" x14ac:dyDescent="0.25">
      <c r="A130" s="55">
        <v>43652.870833333334</v>
      </c>
      <c r="B130" s="55">
        <v>43654.437152777777</v>
      </c>
      <c r="C130" s="65">
        <v>485.5</v>
      </c>
      <c r="D130" s="46" t="s">
        <v>224</v>
      </c>
      <c r="E130" s="58" t="s">
        <v>207</v>
      </c>
    </row>
    <row r="131" spans="1:5" ht="15" customHeight="1" x14ac:dyDescent="0.25">
      <c r="A131" s="55">
        <v>43652.922858796293</v>
      </c>
      <c r="B131" s="55">
        <v>43654.437152777777</v>
      </c>
      <c r="C131" s="65">
        <v>971</v>
      </c>
      <c r="D131" s="46" t="s">
        <v>62</v>
      </c>
      <c r="E131" s="58" t="s">
        <v>32</v>
      </c>
    </row>
    <row r="132" spans="1:5" ht="15" customHeight="1" x14ac:dyDescent="0.25">
      <c r="A132" s="55">
        <v>43653.334918981483</v>
      </c>
      <c r="B132" s="55">
        <v>43654.437152777777</v>
      </c>
      <c r="C132" s="65">
        <v>46.1</v>
      </c>
      <c r="D132" s="46" t="s">
        <v>101</v>
      </c>
      <c r="E132" s="58" t="s">
        <v>32</v>
      </c>
    </row>
    <row r="133" spans="1:5" ht="15" customHeight="1" x14ac:dyDescent="0.25">
      <c r="A133" s="55">
        <v>43653.343761574077</v>
      </c>
      <c r="B133" s="55">
        <v>43654.437152777777</v>
      </c>
      <c r="C133" s="65">
        <v>485.5</v>
      </c>
      <c r="D133" s="46" t="s">
        <v>63</v>
      </c>
      <c r="E133" s="58" t="s">
        <v>32</v>
      </c>
    </row>
    <row r="134" spans="1:5" ht="15" customHeight="1" x14ac:dyDescent="0.25">
      <c r="A134" s="55">
        <v>43653.482569444444</v>
      </c>
      <c r="B134" s="55">
        <v>43654.437152777777</v>
      </c>
      <c r="C134" s="65">
        <v>46.1</v>
      </c>
      <c r="D134" s="46" t="s">
        <v>502</v>
      </c>
      <c r="E134" s="58" t="s">
        <v>32</v>
      </c>
    </row>
    <row r="135" spans="1:5" ht="15" customHeight="1" x14ac:dyDescent="0.25">
      <c r="A135" s="55">
        <v>43653.631261574075</v>
      </c>
      <c r="B135" s="55">
        <v>43654.437152777777</v>
      </c>
      <c r="C135" s="65">
        <v>485.5</v>
      </c>
      <c r="D135" s="46" t="s">
        <v>507</v>
      </c>
      <c r="E135" s="137" t="s">
        <v>32</v>
      </c>
    </row>
    <row r="136" spans="1:5" ht="15" customHeight="1" x14ac:dyDescent="0.25">
      <c r="A136" s="55">
        <v>43653.683344907404</v>
      </c>
      <c r="B136" s="55">
        <v>43654.437152777777</v>
      </c>
      <c r="C136" s="65">
        <v>1942</v>
      </c>
      <c r="D136" s="46" t="s">
        <v>64</v>
      </c>
      <c r="E136" s="58" t="s">
        <v>32</v>
      </c>
    </row>
    <row r="137" spans="1:5" ht="15" customHeight="1" x14ac:dyDescent="0.25">
      <c r="A137" s="55">
        <v>43653.866666666669</v>
      </c>
      <c r="B137" s="55">
        <v>43654.437152777777</v>
      </c>
      <c r="C137" s="65">
        <v>291.3</v>
      </c>
      <c r="D137" s="46" t="s">
        <v>245</v>
      </c>
      <c r="E137" s="58" t="s">
        <v>32</v>
      </c>
    </row>
    <row r="138" spans="1:5" ht="15" customHeight="1" x14ac:dyDescent="0.25">
      <c r="A138" s="55">
        <v>43653.995833333334</v>
      </c>
      <c r="B138" s="55">
        <v>43654.437152777777</v>
      </c>
      <c r="C138" s="65">
        <v>291.3</v>
      </c>
      <c r="D138" s="46" t="s">
        <v>65</v>
      </c>
      <c r="E138" s="58" t="s">
        <v>32</v>
      </c>
    </row>
    <row r="139" spans="1:5" ht="15" customHeight="1" x14ac:dyDescent="0.25">
      <c r="A139" s="55">
        <v>43654.302604166667</v>
      </c>
      <c r="B139" s="55">
        <v>43655.304340277777</v>
      </c>
      <c r="C139" s="65">
        <v>46.1</v>
      </c>
      <c r="D139" s="46" t="s">
        <v>101</v>
      </c>
      <c r="E139" s="58" t="s">
        <v>32</v>
      </c>
    </row>
    <row r="140" spans="1:5" ht="15" customHeight="1" x14ac:dyDescent="0.25">
      <c r="A140" s="55">
        <v>43654.437152777777</v>
      </c>
      <c r="B140" s="55">
        <v>43655.304340277777</v>
      </c>
      <c r="C140" s="65">
        <v>485.5</v>
      </c>
      <c r="D140" s="46" t="s">
        <v>508</v>
      </c>
      <c r="E140" s="58" t="s">
        <v>32</v>
      </c>
    </row>
    <row r="141" spans="1:5" ht="15" customHeight="1" x14ac:dyDescent="0.25">
      <c r="A141" s="55">
        <v>43654.629872685182</v>
      </c>
      <c r="B141" s="55">
        <v>43655.304340277777</v>
      </c>
      <c r="C141" s="65">
        <v>679.7</v>
      </c>
      <c r="D141" s="46" t="s">
        <v>67</v>
      </c>
      <c r="E141" s="58" t="s">
        <v>32</v>
      </c>
    </row>
    <row r="142" spans="1:5" ht="15" customHeight="1" x14ac:dyDescent="0.25">
      <c r="A142" s="55">
        <v>43654.634027777778</v>
      </c>
      <c r="B142" s="55">
        <v>43655.304340277777</v>
      </c>
      <c r="C142" s="65">
        <v>194.2</v>
      </c>
      <c r="D142" s="46" t="s">
        <v>68</v>
      </c>
      <c r="E142" s="58" t="s">
        <v>32</v>
      </c>
    </row>
    <row r="143" spans="1:5" ht="15" customHeight="1" x14ac:dyDescent="0.25">
      <c r="A143" s="55">
        <v>43654.638194444444</v>
      </c>
      <c r="B143" s="55">
        <v>43655.304340277777</v>
      </c>
      <c r="C143" s="65">
        <v>96.1</v>
      </c>
      <c r="D143" s="46" t="s">
        <v>69</v>
      </c>
      <c r="E143" s="58" t="s">
        <v>32</v>
      </c>
    </row>
    <row r="144" spans="1:5" ht="15" customHeight="1" x14ac:dyDescent="0.25">
      <c r="A144" s="55">
        <v>43654.702002314814</v>
      </c>
      <c r="B144" s="55">
        <v>43655.304340277777</v>
      </c>
      <c r="C144" s="65">
        <v>145.65</v>
      </c>
      <c r="D144" s="46" t="s">
        <v>509</v>
      </c>
      <c r="E144" s="58" t="s">
        <v>32</v>
      </c>
    </row>
    <row r="145" spans="1:5" ht="15" customHeight="1" x14ac:dyDescent="0.25">
      <c r="A145" s="55">
        <v>43654.725682870368</v>
      </c>
      <c r="B145" s="55">
        <v>43655.304340277777</v>
      </c>
      <c r="C145" s="65">
        <v>291.3</v>
      </c>
      <c r="D145" s="46" t="s">
        <v>70</v>
      </c>
      <c r="E145" s="58" t="s">
        <v>32</v>
      </c>
    </row>
    <row r="146" spans="1:5" ht="15" customHeight="1" x14ac:dyDescent="0.25">
      <c r="A146" s="55">
        <v>43654.734293981484</v>
      </c>
      <c r="B146" s="55">
        <v>43655.304340277777</v>
      </c>
      <c r="C146" s="65">
        <v>971</v>
      </c>
      <c r="D146" s="46" t="s">
        <v>38</v>
      </c>
      <c r="E146" s="58" t="s">
        <v>32</v>
      </c>
    </row>
    <row r="147" spans="1:5" ht="15" customHeight="1" x14ac:dyDescent="0.25">
      <c r="A147" s="55">
        <v>43654.845462962963</v>
      </c>
      <c r="B147" s="55">
        <v>43655.304340277777</v>
      </c>
      <c r="C147" s="65">
        <v>485.5</v>
      </c>
      <c r="D147" s="46" t="s">
        <v>177</v>
      </c>
      <c r="E147" s="58" t="s">
        <v>32</v>
      </c>
    </row>
    <row r="148" spans="1:5" ht="15" customHeight="1" x14ac:dyDescent="0.25">
      <c r="A148" s="55">
        <v>43654.925671296296</v>
      </c>
      <c r="B148" s="55">
        <v>43655.304340277777</v>
      </c>
      <c r="C148" s="65">
        <v>291.3</v>
      </c>
      <c r="D148" s="46" t="s">
        <v>244</v>
      </c>
      <c r="E148" s="58" t="s">
        <v>32</v>
      </c>
    </row>
    <row r="149" spans="1:5" ht="15" customHeight="1" x14ac:dyDescent="0.25">
      <c r="A149" s="55">
        <v>43655.009016203701</v>
      </c>
      <c r="B149" s="55">
        <v>43656.0547337963</v>
      </c>
      <c r="C149" s="65">
        <v>485.5</v>
      </c>
      <c r="D149" s="46" t="s">
        <v>278</v>
      </c>
      <c r="E149" s="58" t="s">
        <v>32</v>
      </c>
    </row>
    <row r="150" spans="1:5" ht="15" customHeight="1" x14ac:dyDescent="0.25">
      <c r="A150" s="55">
        <v>43655.304340277777</v>
      </c>
      <c r="B150" s="55">
        <v>43656.0547337963</v>
      </c>
      <c r="C150" s="65">
        <v>46.1</v>
      </c>
      <c r="D150" s="46" t="s">
        <v>101</v>
      </c>
      <c r="E150" s="58" t="s">
        <v>32</v>
      </c>
    </row>
    <row r="151" spans="1:5" ht="15" customHeight="1" x14ac:dyDescent="0.25">
      <c r="A151" s="55">
        <v>43655.426388888889</v>
      </c>
      <c r="B151" s="55">
        <v>43656.0547337963</v>
      </c>
      <c r="C151" s="65">
        <v>971</v>
      </c>
      <c r="D151" s="46" t="s">
        <v>71</v>
      </c>
      <c r="E151" s="58" t="s">
        <v>32</v>
      </c>
    </row>
    <row r="152" spans="1:5" ht="15" customHeight="1" x14ac:dyDescent="0.25">
      <c r="A152" s="55">
        <v>43655.472604166665</v>
      </c>
      <c r="B152" s="55">
        <v>43656.0547337963</v>
      </c>
      <c r="C152" s="65">
        <v>29130</v>
      </c>
      <c r="D152" s="46" t="s">
        <v>227</v>
      </c>
      <c r="E152" s="58" t="s">
        <v>32</v>
      </c>
    </row>
    <row r="153" spans="1:5" ht="15" customHeight="1" x14ac:dyDescent="0.25">
      <c r="A153" s="55">
        <v>43655.565937500003</v>
      </c>
      <c r="B153" s="55">
        <v>43656.0547337963</v>
      </c>
      <c r="C153" s="65">
        <v>485.5</v>
      </c>
      <c r="D153" s="46" t="s">
        <v>72</v>
      </c>
      <c r="E153" s="58" t="s">
        <v>32</v>
      </c>
    </row>
    <row r="154" spans="1:5" ht="15" customHeight="1" x14ac:dyDescent="0.25">
      <c r="A154" s="55">
        <v>43655.584340277775</v>
      </c>
      <c r="B154" s="55">
        <v>43656.0547337963</v>
      </c>
      <c r="C154" s="65">
        <v>971</v>
      </c>
      <c r="D154" s="46" t="s">
        <v>510</v>
      </c>
      <c r="E154" s="58" t="s">
        <v>32</v>
      </c>
    </row>
    <row r="155" spans="1:5" ht="15" customHeight="1" x14ac:dyDescent="0.25">
      <c r="A155" s="55">
        <v>43655.634571759256</v>
      </c>
      <c r="B155" s="55">
        <v>43656.0547337963</v>
      </c>
      <c r="C155" s="65">
        <v>96.1</v>
      </c>
      <c r="D155" s="46" t="s">
        <v>511</v>
      </c>
      <c r="E155" s="58" t="s">
        <v>32</v>
      </c>
    </row>
    <row r="156" spans="1:5" ht="15" customHeight="1" x14ac:dyDescent="0.25">
      <c r="A156" s="55">
        <v>43655.760416666664</v>
      </c>
      <c r="B156" s="55">
        <v>43656.0547337963</v>
      </c>
      <c r="C156" s="65">
        <v>291.3</v>
      </c>
      <c r="D156" s="46" t="s">
        <v>73</v>
      </c>
      <c r="E156" s="58" t="s">
        <v>32</v>
      </c>
    </row>
    <row r="157" spans="1:5" ht="15" customHeight="1" x14ac:dyDescent="0.25">
      <c r="A157" s="55">
        <v>43655.959340277775</v>
      </c>
      <c r="B157" s="55">
        <v>43656.0547337963</v>
      </c>
      <c r="C157" s="65">
        <v>96.1</v>
      </c>
      <c r="D157" s="46" t="s">
        <v>512</v>
      </c>
      <c r="E157" s="58" t="s">
        <v>32</v>
      </c>
    </row>
    <row r="158" spans="1:5" ht="15" customHeight="1" x14ac:dyDescent="0.25">
      <c r="A158" s="55">
        <v>43656.0547337963</v>
      </c>
      <c r="B158" s="55">
        <v>43657.453645833331</v>
      </c>
      <c r="C158" s="65">
        <v>96.1</v>
      </c>
      <c r="D158" s="46" t="s">
        <v>513</v>
      </c>
      <c r="E158" s="58" t="s">
        <v>32</v>
      </c>
    </row>
    <row r="159" spans="1:5" ht="15" customHeight="1" x14ac:dyDescent="0.25">
      <c r="A159" s="55">
        <v>43656.313171296293</v>
      </c>
      <c r="B159" s="55">
        <v>43657.453645833331</v>
      </c>
      <c r="C159" s="65">
        <v>46.1</v>
      </c>
      <c r="D159" s="46" t="s">
        <v>101</v>
      </c>
      <c r="E159" s="58" t="s">
        <v>32</v>
      </c>
    </row>
    <row r="160" spans="1:5" ht="15" customHeight="1" x14ac:dyDescent="0.25">
      <c r="A160" s="55">
        <v>43656.51390046296</v>
      </c>
      <c r="B160" s="55">
        <v>43657.453645833331</v>
      </c>
      <c r="C160" s="65">
        <v>194.2</v>
      </c>
      <c r="D160" s="46" t="s">
        <v>86</v>
      </c>
      <c r="E160" s="58" t="s">
        <v>32</v>
      </c>
    </row>
    <row r="161" spans="1:5" ht="15" customHeight="1" x14ac:dyDescent="0.25">
      <c r="A161" s="55">
        <v>43656.626099537039</v>
      </c>
      <c r="B161" s="55">
        <v>43657.453645833331</v>
      </c>
      <c r="C161" s="65">
        <v>96.1</v>
      </c>
      <c r="D161" s="46" t="s">
        <v>514</v>
      </c>
      <c r="E161" s="58" t="s">
        <v>32</v>
      </c>
    </row>
    <row r="162" spans="1:5" ht="15" customHeight="1" x14ac:dyDescent="0.25">
      <c r="A162" s="55">
        <v>43656.662499999999</v>
      </c>
      <c r="B162" s="55">
        <v>43657.453645833331</v>
      </c>
      <c r="C162" s="65">
        <v>96.1</v>
      </c>
      <c r="D162" s="46" t="s">
        <v>75</v>
      </c>
      <c r="E162" s="58" t="s">
        <v>32</v>
      </c>
    </row>
    <row r="163" spans="1:5" ht="15" customHeight="1" x14ac:dyDescent="0.25">
      <c r="A163" s="55">
        <v>43656.786134259259</v>
      </c>
      <c r="B163" s="55">
        <v>43657.453645833331</v>
      </c>
      <c r="C163" s="65">
        <v>485.5</v>
      </c>
      <c r="D163" s="46" t="s">
        <v>87</v>
      </c>
      <c r="E163" s="58" t="s">
        <v>32</v>
      </c>
    </row>
    <row r="164" spans="1:5" ht="15" customHeight="1" x14ac:dyDescent="0.25">
      <c r="A164" s="55">
        <v>43656.822870370372</v>
      </c>
      <c r="B164" s="55">
        <v>43657.453645833331</v>
      </c>
      <c r="C164" s="65">
        <v>971</v>
      </c>
      <c r="D164" s="46" t="s">
        <v>76</v>
      </c>
      <c r="E164" s="58" t="s">
        <v>32</v>
      </c>
    </row>
    <row r="165" spans="1:5" ht="15" customHeight="1" x14ac:dyDescent="0.25">
      <c r="A165" s="55">
        <v>43656.848564814813</v>
      </c>
      <c r="B165" s="55">
        <v>43657.453645833331</v>
      </c>
      <c r="C165" s="65">
        <v>96.1</v>
      </c>
      <c r="D165" s="46" t="s">
        <v>77</v>
      </c>
      <c r="E165" s="58" t="s">
        <v>32</v>
      </c>
    </row>
    <row r="166" spans="1:5" ht="15" customHeight="1" x14ac:dyDescent="0.25">
      <c r="A166" s="55">
        <v>43656.863194444442</v>
      </c>
      <c r="B166" s="55">
        <v>43657.453645833331</v>
      </c>
      <c r="C166" s="65">
        <v>46.1</v>
      </c>
      <c r="D166" s="46" t="s">
        <v>281</v>
      </c>
      <c r="E166" s="58" t="s">
        <v>32</v>
      </c>
    </row>
    <row r="167" spans="1:5" ht="15" customHeight="1" x14ac:dyDescent="0.25">
      <c r="A167" s="55">
        <v>43656.89166666667</v>
      </c>
      <c r="B167" s="55">
        <v>43657.453645833331</v>
      </c>
      <c r="C167" s="65">
        <v>96.1</v>
      </c>
      <c r="D167" s="46" t="s">
        <v>78</v>
      </c>
      <c r="E167" s="58" t="s">
        <v>32</v>
      </c>
    </row>
    <row r="168" spans="1:5" ht="15" customHeight="1" x14ac:dyDescent="0.25">
      <c r="A168" s="55">
        <v>43656.922222222223</v>
      </c>
      <c r="B168" s="55">
        <v>43657.453645833331</v>
      </c>
      <c r="C168" s="65">
        <v>194.2</v>
      </c>
      <c r="D168" s="46" t="s">
        <v>79</v>
      </c>
      <c r="E168" s="58" t="s">
        <v>32</v>
      </c>
    </row>
    <row r="169" spans="1:5" ht="15" customHeight="1" x14ac:dyDescent="0.25">
      <c r="A169" s="55">
        <v>43656.994398148148</v>
      </c>
      <c r="B169" s="55">
        <v>43657.453645833331</v>
      </c>
      <c r="C169" s="65">
        <v>2913</v>
      </c>
      <c r="D169" s="46" t="s">
        <v>80</v>
      </c>
      <c r="E169" s="58" t="s">
        <v>32</v>
      </c>
    </row>
    <row r="170" spans="1:5" ht="15" customHeight="1" x14ac:dyDescent="0.25">
      <c r="A170" s="55">
        <v>43657.406898148147</v>
      </c>
      <c r="B170" s="55">
        <v>43658.628472222219</v>
      </c>
      <c r="C170" s="65">
        <v>728.25</v>
      </c>
      <c r="D170" s="46" t="s">
        <v>81</v>
      </c>
      <c r="E170" s="58" t="s">
        <v>32</v>
      </c>
    </row>
    <row r="171" spans="1:5" ht="15" customHeight="1" x14ac:dyDescent="0.25">
      <c r="A171" s="55">
        <v>43657.453645833331</v>
      </c>
      <c r="B171" s="55">
        <v>43658.628472222219</v>
      </c>
      <c r="C171" s="65">
        <v>46.1</v>
      </c>
      <c r="D171" s="46" t="s">
        <v>101</v>
      </c>
      <c r="E171" s="58" t="s">
        <v>32</v>
      </c>
    </row>
    <row r="172" spans="1:5" ht="15" customHeight="1" x14ac:dyDescent="0.25">
      <c r="A172" s="55">
        <v>43657.504571759258</v>
      </c>
      <c r="B172" s="55">
        <v>43658.628472222219</v>
      </c>
      <c r="C172" s="65">
        <v>971</v>
      </c>
      <c r="D172" s="46" t="s">
        <v>280</v>
      </c>
      <c r="E172" s="58" t="s">
        <v>32</v>
      </c>
    </row>
    <row r="173" spans="1:5" ht="15" customHeight="1" x14ac:dyDescent="0.25">
      <c r="A173" s="55">
        <v>43657.512986111113</v>
      </c>
      <c r="B173" s="55">
        <v>43658.628472222219</v>
      </c>
      <c r="C173" s="65">
        <v>242.75</v>
      </c>
      <c r="D173" s="46" t="s">
        <v>515</v>
      </c>
      <c r="E173" s="58" t="s">
        <v>32</v>
      </c>
    </row>
    <row r="174" spans="1:5" ht="15" customHeight="1" x14ac:dyDescent="0.25">
      <c r="A174" s="55">
        <v>43657.536064814813</v>
      </c>
      <c r="B174" s="55">
        <v>43658.628472222219</v>
      </c>
      <c r="C174" s="65">
        <v>971</v>
      </c>
      <c r="D174" s="46" t="s">
        <v>74</v>
      </c>
      <c r="E174" s="58" t="s">
        <v>32</v>
      </c>
    </row>
    <row r="175" spans="1:5" ht="15" customHeight="1" x14ac:dyDescent="0.25">
      <c r="A175" s="55">
        <v>43657.550694444442</v>
      </c>
      <c r="B175" s="55">
        <v>43658.628472222219</v>
      </c>
      <c r="C175" s="65">
        <v>776.8</v>
      </c>
      <c r="D175" s="46" t="s">
        <v>82</v>
      </c>
      <c r="E175" s="58" t="s">
        <v>32</v>
      </c>
    </row>
    <row r="176" spans="1:5" ht="15" customHeight="1" x14ac:dyDescent="0.25">
      <c r="A176" s="55">
        <v>43657.585682870369</v>
      </c>
      <c r="B176" s="55">
        <v>43658.628472222219</v>
      </c>
      <c r="C176" s="65">
        <v>242.75</v>
      </c>
      <c r="D176" s="46" t="s">
        <v>516</v>
      </c>
      <c r="E176" s="58" t="s">
        <v>32</v>
      </c>
    </row>
    <row r="177" spans="1:5" ht="15" customHeight="1" x14ac:dyDescent="0.25">
      <c r="A177" s="55">
        <v>43657.60833333333</v>
      </c>
      <c r="B177" s="55">
        <v>43658.628472222219</v>
      </c>
      <c r="C177" s="65">
        <v>485.5</v>
      </c>
      <c r="D177" s="46" t="s">
        <v>223</v>
      </c>
      <c r="E177" s="58" t="s">
        <v>32</v>
      </c>
    </row>
    <row r="178" spans="1:5" ht="15" customHeight="1" x14ac:dyDescent="0.25">
      <c r="A178" s="55">
        <v>43657.706747685188</v>
      </c>
      <c r="B178" s="55">
        <v>43658.628472222219</v>
      </c>
      <c r="C178" s="65">
        <v>145.65</v>
      </c>
      <c r="D178" s="46" t="s">
        <v>517</v>
      </c>
      <c r="E178" s="58" t="s">
        <v>32</v>
      </c>
    </row>
    <row r="179" spans="1:5" ht="15" customHeight="1" x14ac:dyDescent="0.25">
      <c r="A179" s="55">
        <v>43657.822916666664</v>
      </c>
      <c r="B179" s="55">
        <v>43658.628472222219</v>
      </c>
      <c r="C179" s="65">
        <v>971</v>
      </c>
      <c r="D179" s="46" t="s">
        <v>83</v>
      </c>
      <c r="E179" s="58" t="s">
        <v>32</v>
      </c>
    </row>
    <row r="180" spans="1:5" ht="15" customHeight="1" x14ac:dyDescent="0.25">
      <c r="A180" s="55">
        <v>43657.934027777781</v>
      </c>
      <c r="B180" s="55">
        <v>43658.628472222219</v>
      </c>
      <c r="C180" s="65">
        <v>96.1</v>
      </c>
      <c r="D180" s="46" t="s">
        <v>85</v>
      </c>
      <c r="E180" s="58" t="s">
        <v>32</v>
      </c>
    </row>
    <row r="181" spans="1:5" ht="15" customHeight="1" x14ac:dyDescent="0.25">
      <c r="A181" s="55">
        <v>43658.067939814813</v>
      </c>
      <c r="B181" s="55">
        <v>43661.625358796293</v>
      </c>
      <c r="C181" s="65">
        <v>96.1</v>
      </c>
      <c r="D181" s="46" t="s">
        <v>69</v>
      </c>
      <c r="E181" s="58" t="s">
        <v>32</v>
      </c>
    </row>
    <row r="182" spans="1:5" ht="15" customHeight="1" x14ac:dyDescent="0.25">
      <c r="A182" s="55">
        <v>43658.334664351853</v>
      </c>
      <c r="B182" s="55">
        <v>43661.625358796293</v>
      </c>
      <c r="C182" s="65">
        <v>46.1</v>
      </c>
      <c r="D182" s="46" t="s">
        <v>222</v>
      </c>
      <c r="E182" s="58" t="s">
        <v>32</v>
      </c>
    </row>
    <row r="183" spans="1:5" ht="15" customHeight="1" x14ac:dyDescent="0.25">
      <c r="A183" s="55">
        <v>43658.34915509259</v>
      </c>
      <c r="B183" s="55">
        <v>43661.625358796293</v>
      </c>
      <c r="C183" s="65">
        <v>46.1</v>
      </c>
      <c r="D183" s="46" t="s">
        <v>101</v>
      </c>
      <c r="E183" s="58" t="s">
        <v>32</v>
      </c>
    </row>
    <row r="184" spans="1:5" ht="15" customHeight="1" x14ac:dyDescent="0.25">
      <c r="A184" s="55">
        <v>43658.443935185183</v>
      </c>
      <c r="B184" s="55">
        <v>43661.625358796293</v>
      </c>
      <c r="C184" s="65">
        <v>485.5</v>
      </c>
      <c r="D184" s="46" t="s">
        <v>518</v>
      </c>
      <c r="E184" s="58" t="s">
        <v>32</v>
      </c>
    </row>
    <row r="185" spans="1:5" ht="15" customHeight="1" x14ac:dyDescent="0.25">
      <c r="A185" s="55">
        <v>43658.622152777774</v>
      </c>
      <c r="B185" s="55">
        <v>43661.625358796293</v>
      </c>
      <c r="C185" s="65">
        <v>96.1</v>
      </c>
      <c r="D185" s="46" t="s">
        <v>220</v>
      </c>
      <c r="E185" s="58" t="s">
        <v>32</v>
      </c>
    </row>
    <row r="186" spans="1:5" ht="15" customHeight="1" x14ac:dyDescent="0.25">
      <c r="A186" s="55">
        <v>43658.628472222219</v>
      </c>
      <c r="B186" s="55">
        <v>43661.625358796293</v>
      </c>
      <c r="C186" s="65">
        <v>485.5</v>
      </c>
      <c r="D186" s="46" t="s">
        <v>247</v>
      </c>
      <c r="E186" s="58" t="s">
        <v>32</v>
      </c>
    </row>
    <row r="187" spans="1:5" ht="15" customHeight="1" x14ac:dyDescent="0.25">
      <c r="A187" s="55">
        <v>43658.651087962964</v>
      </c>
      <c r="B187" s="55">
        <v>43661.625358796293</v>
      </c>
      <c r="C187" s="65">
        <v>485.5</v>
      </c>
      <c r="D187" s="46" t="s">
        <v>519</v>
      </c>
      <c r="E187" s="58" t="s">
        <v>32</v>
      </c>
    </row>
    <row r="188" spans="1:5" ht="15" customHeight="1" x14ac:dyDescent="0.25">
      <c r="A188" s="55">
        <v>43659.105497685188</v>
      </c>
      <c r="B188" s="55">
        <v>43661.625358796293</v>
      </c>
      <c r="C188" s="65">
        <v>96.1</v>
      </c>
      <c r="D188" s="46" t="s">
        <v>88</v>
      </c>
      <c r="E188" s="58" t="s">
        <v>32</v>
      </c>
    </row>
    <row r="189" spans="1:5" ht="15" customHeight="1" x14ac:dyDescent="0.25">
      <c r="A189" s="55">
        <v>43659.315358796295</v>
      </c>
      <c r="B189" s="55">
        <v>43661.625358796293</v>
      </c>
      <c r="C189" s="65">
        <v>63.1</v>
      </c>
      <c r="D189" s="46" t="s">
        <v>520</v>
      </c>
      <c r="E189" s="58" t="s">
        <v>32</v>
      </c>
    </row>
    <row r="190" spans="1:5" ht="15" customHeight="1" x14ac:dyDescent="0.25">
      <c r="A190" s="55">
        <v>43659.334317129629</v>
      </c>
      <c r="B190" s="55">
        <v>43661.625358796293</v>
      </c>
      <c r="C190" s="65">
        <v>46.1</v>
      </c>
      <c r="D190" s="46" t="s">
        <v>101</v>
      </c>
      <c r="E190" s="58" t="s">
        <v>32</v>
      </c>
    </row>
    <row r="191" spans="1:5" ht="15" customHeight="1" x14ac:dyDescent="0.25">
      <c r="A191" s="55">
        <v>43659.370833333334</v>
      </c>
      <c r="B191" s="55">
        <v>43661.625358796293</v>
      </c>
      <c r="C191" s="65">
        <v>96.1</v>
      </c>
      <c r="D191" s="46" t="s">
        <v>248</v>
      </c>
      <c r="E191" s="58" t="s">
        <v>32</v>
      </c>
    </row>
    <row r="192" spans="1:5" ht="15" customHeight="1" x14ac:dyDescent="0.25">
      <c r="A192" s="55">
        <v>43659.445833333331</v>
      </c>
      <c r="B192" s="55">
        <v>43661.625358796293</v>
      </c>
      <c r="C192" s="65">
        <v>4855</v>
      </c>
      <c r="D192" s="46" t="s">
        <v>283</v>
      </c>
      <c r="E192" s="58" t="s">
        <v>32</v>
      </c>
    </row>
    <row r="193" spans="1:5" ht="15" customHeight="1" x14ac:dyDescent="0.25">
      <c r="A193" s="55">
        <v>43659.597268518519</v>
      </c>
      <c r="B193" s="55">
        <v>43661.625358796293</v>
      </c>
      <c r="C193" s="65">
        <v>96.1</v>
      </c>
      <c r="D193" s="46" t="s">
        <v>89</v>
      </c>
      <c r="E193" s="58" t="s">
        <v>32</v>
      </c>
    </row>
    <row r="194" spans="1:5" ht="15" customHeight="1" x14ac:dyDescent="0.25">
      <c r="A194" s="55">
        <v>43659.810393518521</v>
      </c>
      <c r="B194" s="55">
        <v>43661.625358796293</v>
      </c>
      <c r="C194" s="65">
        <v>4855</v>
      </c>
      <c r="D194" s="46" t="s">
        <v>219</v>
      </c>
      <c r="E194" s="58" t="s">
        <v>32</v>
      </c>
    </row>
    <row r="195" spans="1:5" ht="15" customHeight="1" x14ac:dyDescent="0.25">
      <c r="A195" s="55">
        <v>43659.835405092592</v>
      </c>
      <c r="B195" s="55">
        <v>43661.625358796293</v>
      </c>
      <c r="C195" s="65">
        <v>194.2</v>
      </c>
      <c r="D195" s="46" t="s">
        <v>178</v>
      </c>
      <c r="E195" s="58" t="s">
        <v>32</v>
      </c>
    </row>
    <row r="196" spans="1:5" ht="15" customHeight="1" x14ac:dyDescent="0.25">
      <c r="A196" s="55">
        <v>43659.837233796294</v>
      </c>
      <c r="B196" s="55">
        <v>43661.625358796293</v>
      </c>
      <c r="C196" s="65">
        <v>96.1</v>
      </c>
      <c r="D196" s="46" t="s">
        <v>284</v>
      </c>
      <c r="E196" s="58" t="s">
        <v>32</v>
      </c>
    </row>
    <row r="197" spans="1:5" ht="15" customHeight="1" x14ac:dyDescent="0.25">
      <c r="A197" s="55">
        <v>43659.911111111112</v>
      </c>
      <c r="B197" s="55">
        <v>43661.625358796293</v>
      </c>
      <c r="C197" s="65">
        <v>291.3</v>
      </c>
      <c r="D197" s="46" t="s">
        <v>521</v>
      </c>
      <c r="E197" s="58" t="s">
        <v>32</v>
      </c>
    </row>
    <row r="198" spans="1:5" ht="15" customHeight="1" x14ac:dyDescent="0.25">
      <c r="A198" s="55">
        <v>43659.95</v>
      </c>
      <c r="B198" s="55">
        <v>43661.625358796293</v>
      </c>
      <c r="C198" s="65">
        <v>485.5</v>
      </c>
      <c r="D198" s="46" t="s">
        <v>238</v>
      </c>
      <c r="E198" s="58" t="s">
        <v>32</v>
      </c>
    </row>
    <row r="199" spans="1:5" ht="15" customHeight="1" x14ac:dyDescent="0.25">
      <c r="A199" s="55">
        <v>43659.981817129628</v>
      </c>
      <c r="B199" s="55">
        <v>43661.625358796293</v>
      </c>
      <c r="C199" s="65">
        <v>46.1</v>
      </c>
      <c r="D199" s="46" t="s">
        <v>522</v>
      </c>
      <c r="E199" s="58" t="s">
        <v>32</v>
      </c>
    </row>
    <row r="200" spans="1:5" ht="15" customHeight="1" x14ac:dyDescent="0.25">
      <c r="A200" s="55">
        <v>43660.059050925927</v>
      </c>
      <c r="B200" s="55">
        <v>43661.625358796293</v>
      </c>
      <c r="C200" s="65">
        <v>29130</v>
      </c>
      <c r="D200" s="46" t="s">
        <v>523</v>
      </c>
      <c r="E200" s="58" t="s">
        <v>32</v>
      </c>
    </row>
    <row r="201" spans="1:5" ht="15" customHeight="1" x14ac:dyDescent="0.25">
      <c r="A201" s="55">
        <v>43660.30908564815</v>
      </c>
      <c r="B201" s="55">
        <v>43661.625358796293</v>
      </c>
      <c r="C201" s="65">
        <v>46.1</v>
      </c>
      <c r="D201" s="46" t="s">
        <v>101</v>
      </c>
      <c r="E201" s="58" t="s">
        <v>32</v>
      </c>
    </row>
    <row r="202" spans="1:5" ht="15" customHeight="1" x14ac:dyDescent="0.25">
      <c r="A202" s="55">
        <v>43660.496759259258</v>
      </c>
      <c r="B202" s="55">
        <v>43661.625358796293</v>
      </c>
      <c r="C202" s="65">
        <v>96.1</v>
      </c>
      <c r="D202" s="46" t="s">
        <v>204</v>
      </c>
      <c r="E202" s="58" t="s">
        <v>32</v>
      </c>
    </row>
    <row r="203" spans="1:5" ht="15" customHeight="1" x14ac:dyDescent="0.25">
      <c r="A203" s="55">
        <v>43660.527511574073</v>
      </c>
      <c r="B203" s="55">
        <v>43661.625358796293</v>
      </c>
      <c r="C203" s="65">
        <v>96.1</v>
      </c>
      <c r="D203" s="46" t="s">
        <v>524</v>
      </c>
      <c r="E203" s="58" t="s">
        <v>32</v>
      </c>
    </row>
    <row r="204" spans="1:5" ht="15" customHeight="1" x14ac:dyDescent="0.25">
      <c r="A204" s="55">
        <v>43660.537488425929</v>
      </c>
      <c r="B204" s="55">
        <v>43661.625358796293</v>
      </c>
      <c r="C204" s="65">
        <v>194.2</v>
      </c>
      <c r="D204" s="46" t="s">
        <v>525</v>
      </c>
      <c r="E204" s="58" t="s">
        <v>32</v>
      </c>
    </row>
    <row r="205" spans="1:5" ht="15" customHeight="1" x14ac:dyDescent="0.25">
      <c r="A205" s="55">
        <v>43660.686793981484</v>
      </c>
      <c r="B205" s="55">
        <v>43661.625358796293</v>
      </c>
      <c r="C205" s="65">
        <v>485.5</v>
      </c>
      <c r="D205" s="46" t="s">
        <v>91</v>
      </c>
      <c r="E205" s="58" t="s">
        <v>32</v>
      </c>
    </row>
    <row r="206" spans="1:5" ht="15" customHeight="1" x14ac:dyDescent="0.25">
      <c r="A206" s="55">
        <v>43660.751388888886</v>
      </c>
      <c r="B206" s="55">
        <v>43661.625358796293</v>
      </c>
      <c r="C206" s="65">
        <v>96.1</v>
      </c>
      <c r="D206" s="46" t="s">
        <v>92</v>
      </c>
      <c r="E206" s="58" t="s">
        <v>32</v>
      </c>
    </row>
    <row r="207" spans="1:5" ht="15" customHeight="1" x14ac:dyDescent="0.25">
      <c r="A207" s="55">
        <v>43660.860439814816</v>
      </c>
      <c r="B207" s="55">
        <v>43661.625358796293</v>
      </c>
      <c r="C207" s="65">
        <v>145.65</v>
      </c>
      <c r="D207" s="46" t="s">
        <v>526</v>
      </c>
      <c r="E207" s="58" t="s">
        <v>32</v>
      </c>
    </row>
    <row r="208" spans="1:5" ht="15" customHeight="1" x14ac:dyDescent="0.25">
      <c r="A208" s="55">
        <v>43660.965277777781</v>
      </c>
      <c r="B208" s="55">
        <v>43661.625358796293</v>
      </c>
      <c r="C208" s="65">
        <v>1456.5</v>
      </c>
      <c r="D208" s="46" t="s">
        <v>125</v>
      </c>
      <c r="E208" s="58" t="s">
        <v>32</v>
      </c>
    </row>
    <row r="209" spans="1:5" ht="15" customHeight="1" x14ac:dyDescent="0.25">
      <c r="A209" s="55">
        <v>43660.998726851853</v>
      </c>
      <c r="B209" s="55">
        <v>43661.625358796293</v>
      </c>
      <c r="C209" s="65">
        <v>485.5</v>
      </c>
      <c r="D209" s="46" t="s">
        <v>527</v>
      </c>
      <c r="E209" s="58" t="s">
        <v>32</v>
      </c>
    </row>
    <row r="210" spans="1:5" ht="15" customHeight="1" x14ac:dyDescent="0.25">
      <c r="A210" s="55">
        <v>43661.311944444446</v>
      </c>
      <c r="B210" s="55">
        <v>43662.773148148146</v>
      </c>
      <c r="C210" s="65">
        <v>46.1</v>
      </c>
      <c r="D210" s="46" t="s">
        <v>101</v>
      </c>
      <c r="E210" s="58" t="s">
        <v>32</v>
      </c>
    </row>
    <row r="211" spans="1:5" ht="15" customHeight="1" x14ac:dyDescent="0.25">
      <c r="A211" s="55">
        <v>43661.436111111114</v>
      </c>
      <c r="B211" s="55">
        <v>43662.773148148146</v>
      </c>
      <c r="C211" s="65">
        <v>485.5</v>
      </c>
      <c r="D211" s="46" t="s">
        <v>93</v>
      </c>
      <c r="E211" s="58" t="s">
        <v>32</v>
      </c>
    </row>
    <row r="212" spans="1:5" ht="15" customHeight="1" x14ac:dyDescent="0.25">
      <c r="A212" s="55">
        <v>43661.552777777775</v>
      </c>
      <c r="B212" s="55">
        <v>43662.773148148146</v>
      </c>
      <c r="C212" s="65">
        <v>291.3</v>
      </c>
      <c r="D212" s="46" t="s">
        <v>94</v>
      </c>
      <c r="E212" s="58" t="s">
        <v>32</v>
      </c>
    </row>
    <row r="213" spans="1:5" ht="15" customHeight="1" x14ac:dyDescent="0.25">
      <c r="A213" s="55">
        <v>43661.625358796293</v>
      </c>
      <c r="B213" s="55">
        <v>43662.773148148146</v>
      </c>
      <c r="C213" s="65">
        <v>3884</v>
      </c>
      <c r="D213" s="46" t="s">
        <v>528</v>
      </c>
      <c r="E213" s="58" t="s">
        <v>32</v>
      </c>
    </row>
    <row r="214" spans="1:5" ht="15" customHeight="1" x14ac:dyDescent="0.25">
      <c r="A214" s="55">
        <v>43661.628449074073</v>
      </c>
      <c r="B214" s="55">
        <v>43662.773148148146</v>
      </c>
      <c r="C214" s="65">
        <v>96.1</v>
      </c>
      <c r="D214" s="46" t="s">
        <v>95</v>
      </c>
      <c r="E214" s="58" t="s">
        <v>32</v>
      </c>
    </row>
    <row r="215" spans="1:5" ht="15" customHeight="1" x14ac:dyDescent="0.25">
      <c r="A215" s="55">
        <v>43661.677060185182</v>
      </c>
      <c r="B215" s="55">
        <v>43662.773148148146</v>
      </c>
      <c r="C215" s="65">
        <v>96.1</v>
      </c>
      <c r="D215" s="46" t="s">
        <v>285</v>
      </c>
      <c r="E215" s="58" t="s">
        <v>32</v>
      </c>
    </row>
    <row r="216" spans="1:5" ht="15" customHeight="1" x14ac:dyDescent="0.25">
      <c r="A216" s="55">
        <v>43661.683171296296</v>
      </c>
      <c r="B216" s="55">
        <v>43662.773148148146</v>
      </c>
      <c r="C216" s="65">
        <v>971</v>
      </c>
      <c r="D216" s="46" t="s">
        <v>529</v>
      </c>
      <c r="E216" s="58" t="s">
        <v>32</v>
      </c>
    </row>
    <row r="217" spans="1:5" ht="15" customHeight="1" x14ac:dyDescent="0.25">
      <c r="A217" s="55">
        <v>43661.879837962966</v>
      </c>
      <c r="B217" s="55">
        <v>43662.773148148146</v>
      </c>
      <c r="C217" s="65">
        <v>96.1</v>
      </c>
      <c r="D217" s="46" t="s">
        <v>249</v>
      </c>
      <c r="E217" s="58" t="s">
        <v>32</v>
      </c>
    </row>
    <row r="218" spans="1:5" ht="15" customHeight="1" x14ac:dyDescent="0.25">
      <c r="A218" s="55">
        <v>43661.964224537034</v>
      </c>
      <c r="B218" s="55">
        <v>43662.773148148146</v>
      </c>
      <c r="C218" s="65">
        <v>388.4</v>
      </c>
      <c r="D218" s="46" t="s">
        <v>78</v>
      </c>
      <c r="E218" s="58" t="s">
        <v>32</v>
      </c>
    </row>
    <row r="219" spans="1:5" ht="15" customHeight="1" x14ac:dyDescent="0.25">
      <c r="A219" s="55">
        <v>43662.301307870373</v>
      </c>
      <c r="B219" s="55">
        <v>43663.432800925926</v>
      </c>
      <c r="C219" s="65">
        <v>46.1</v>
      </c>
      <c r="D219" s="46" t="s">
        <v>101</v>
      </c>
      <c r="E219" s="58" t="s">
        <v>32</v>
      </c>
    </row>
    <row r="220" spans="1:5" ht="15" customHeight="1" x14ac:dyDescent="0.25">
      <c r="A220" s="55">
        <v>43662.43472222222</v>
      </c>
      <c r="B220" s="55">
        <v>43663.432800925926</v>
      </c>
      <c r="C220" s="65">
        <v>4855</v>
      </c>
      <c r="D220" s="46" t="s">
        <v>530</v>
      </c>
      <c r="E220" s="58" t="s">
        <v>32</v>
      </c>
    </row>
    <row r="221" spans="1:5" ht="15" customHeight="1" x14ac:dyDescent="0.25">
      <c r="A221" s="55">
        <v>43662.553761574076</v>
      </c>
      <c r="B221" s="55">
        <v>43663.432800925926</v>
      </c>
      <c r="C221" s="65">
        <v>1262.3</v>
      </c>
      <c r="D221" s="46" t="s">
        <v>531</v>
      </c>
      <c r="E221" s="58" t="s">
        <v>32</v>
      </c>
    </row>
    <row r="222" spans="1:5" ht="15" customHeight="1" x14ac:dyDescent="0.25">
      <c r="A222" s="55">
        <v>43662.636805555558</v>
      </c>
      <c r="B222" s="55">
        <v>43663.432800925926</v>
      </c>
      <c r="C222" s="65">
        <v>194.2</v>
      </c>
      <c r="D222" s="46" t="s">
        <v>97</v>
      </c>
      <c r="E222" s="58" t="s">
        <v>98</v>
      </c>
    </row>
    <row r="223" spans="1:5" ht="15" customHeight="1" x14ac:dyDescent="0.25">
      <c r="A223" s="55">
        <v>43662.773148148146</v>
      </c>
      <c r="B223" s="55">
        <v>43663.432800925926</v>
      </c>
      <c r="C223" s="65">
        <v>291.3</v>
      </c>
      <c r="D223" s="46" t="s">
        <v>532</v>
      </c>
      <c r="E223" s="58" t="s">
        <v>32</v>
      </c>
    </row>
    <row r="224" spans="1:5" ht="15" customHeight="1" x14ac:dyDescent="0.25">
      <c r="A224" s="55">
        <v>43662.814583333333</v>
      </c>
      <c r="B224" s="55">
        <v>43663.432800925926</v>
      </c>
      <c r="C224" s="65">
        <v>485.5</v>
      </c>
      <c r="D224" s="46" t="s">
        <v>99</v>
      </c>
      <c r="E224" s="58" t="s">
        <v>32</v>
      </c>
    </row>
    <row r="225" spans="1:5" ht="15" customHeight="1" x14ac:dyDescent="0.25">
      <c r="A225" s="55">
        <v>43662.840277777781</v>
      </c>
      <c r="B225" s="55">
        <v>43663.432800925926</v>
      </c>
      <c r="C225" s="65">
        <v>291.3</v>
      </c>
      <c r="D225" s="46" t="s">
        <v>100</v>
      </c>
      <c r="E225" s="58" t="s">
        <v>32</v>
      </c>
    </row>
    <row r="226" spans="1:5" ht="15" customHeight="1" x14ac:dyDescent="0.25">
      <c r="A226" s="55">
        <v>43662.96875</v>
      </c>
      <c r="B226" s="55">
        <v>43663.432800925926</v>
      </c>
      <c r="C226" s="65">
        <v>485.5</v>
      </c>
      <c r="D226" s="46" t="s">
        <v>179</v>
      </c>
      <c r="E226" s="58" t="s">
        <v>32</v>
      </c>
    </row>
    <row r="227" spans="1:5" ht="15" customHeight="1" x14ac:dyDescent="0.25">
      <c r="A227" s="55">
        <v>43662.971030092594</v>
      </c>
      <c r="B227" s="55">
        <v>43663.432800925926</v>
      </c>
      <c r="C227" s="65">
        <v>485.5</v>
      </c>
      <c r="D227" s="46" t="s">
        <v>533</v>
      </c>
      <c r="E227" s="58" t="s">
        <v>32</v>
      </c>
    </row>
    <row r="228" spans="1:5" ht="15" customHeight="1" x14ac:dyDescent="0.25">
      <c r="A228" s="55">
        <v>43662.976585648146</v>
      </c>
      <c r="B228" s="55">
        <v>43663.432800925926</v>
      </c>
      <c r="C228" s="65">
        <v>291.3</v>
      </c>
      <c r="D228" s="46" t="s">
        <v>534</v>
      </c>
      <c r="E228" s="58" t="s">
        <v>32</v>
      </c>
    </row>
    <row r="229" spans="1:5" ht="15" customHeight="1" x14ac:dyDescent="0.25">
      <c r="A229" s="55">
        <v>43662.997187499997</v>
      </c>
      <c r="B229" s="55">
        <v>43663.432800925926</v>
      </c>
      <c r="C229" s="65">
        <v>94.56</v>
      </c>
      <c r="D229" s="46" t="s">
        <v>180</v>
      </c>
      <c r="E229" s="58" t="s">
        <v>32</v>
      </c>
    </row>
    <row r="230" spans="1:5" ht="15" customHeight="1" x14ac:dyDescent="0.25">
      <c r="A230" s="55">
        <v>43663.419432870367</v>
      </c>
      <c r="B230" s="55">
        <v>43664.283912037034</v>
      </c>
      <c r="C230" s="65">
        <v>46.1</v>
      </c>
      <c r="D230" s="46" t="s">
        <v>101</v>
      </c>
      <c r="E230" s="58" t="s">
        <v>32</v>
      </c>
    </row>
    <row r="231" spans="1:5" ht="15" customHeight="1" x14ac:dyDescent="0.25">
      <c r="A231" s="55">
        <v>43663.432800925926</v>
      </c>
      <c r="B231" s="55">
        <v>43664.283912037034</v>
      </c>
      <c r="C231" s="65">
        <v>485.5</v>
      </c>
      <c r="D231" s="46" t="s">
        <v>535</v>
      </c>
      <c r="E231" s="58" t="s">
        <v>32</v>
      </c>
    </row>
    <row r="232" spans="1:5" ht="15" customHeight="1" x14ac:dyDescent="0.25">
      <c r="A232" s="55">
        <v>43663.449270833335</v>
      </c>
      <c r="B232" s="55">
        <v>43664.283912037034</v>
      </c>
      <c r="C232" s="65">
        <v>291.3</v>
      </c>
      <c r="D232" s="46" t="s">
        <v>221</v>
      </c>
      <c r="E232" s="58" t="s">
        <v>32</v>
      </c>
    </row>
    <row r="233" spans="1:5" ht="15" customHeight="1" x14ac:dyDescent="0.25">
      <c r="A233" s="55">
        <v>43663.488194444442</v>
      </c>
      <c r="B233" s="55">
        <v>43664.283912037034</v>
      </c>
      <c r="C233" s="65">
        <v>194.2</v>
      </c>
      <c r="D233" s="46" t="s">
        <v>251</v>
      </c>
      <c r="E233" s="58" t="s">
        <v>32</v>
      </c>
    </row>
    <row r="234" spans="1:5" ht="15" customHeight="1" x14ac:dyDescent="0.25">
      <c r="A234" s="55">
        <v>43663.533993055556</v>
      </c>
      <c r="B234" s="55">
        <v>43664.283912037034</v>
      </c>
      <c r="C234" s="65">
        <v>971</v>
      </c>
      <c r="D234" s="46" t="s">
        <v>102</v>
      </c>
      <c r="E234" s="58" t="s">
        <v>32</v>
      </c>
    </row>
    <row r="235" spans="1:5" ht="15" customHeight="1" x14ac:dyDescent="0.25">
      <c r="A235" s="55">
        <v>43663.625694444447</v>
      </c>
      <c r="B235" s="55">
        <v>43664.283912037034</v>
      </c>
      <c r="C235" s="65">
        <v>485.5</v>
      </c>
      <c r="D235" s="46" t="s">
        <v>218</v>
      </c>
      <c r="E235" s="58" t="s">
        <v>32</v>
      </c>
    </row>
    <row r="236" spans="1:5" ht="15" customHeight="1" x14ac:dyDescent="0.25">
      <c r="A236" s="55">
        <v>43663.677743055552</v>
      </c>
      <c r="B236" s="55">
        <v>43664.283912037034</v>
      </c>
      <c r="C236" s="65">
        <v>194.2</v>
      </c>
      <c r="D236" s="46" t="s">
        <v>252</v>
      </c>
      <c r="E236" s="58" t="s">
        <v>32</v>
      </c>
    </row>
    <row r="237" spans="1:5" ht="15" customHeight="1" x14ac:dyDescent="0.25">
      <c r="A237" s="55">
        <v>43663.708599537036</v>
      </c>
      <c r="B237" s="55">
        <v>43664.283912037034</v>
      </c>
      <c r="C237" s="65">
        <v>46.1</v>
      </c>
      <c r="D237" s="46" t="s">
        <v>502</v>
      </c>
      <c r="E237" s="58" t="s">
        <v>32</v>
      </c>
    </row>
    <row r="238" spans="1:5" ht="15" customHeight="1" x14ac:dyDescent="0.25">
      <c r="A238" s="55">
        <v>43663.839583333334</v>
      </c>
      <c r="B238" s="55">
        <v>43664.283912037034</v>
      </c>
      <c r="C238" s="65">
        <v>96.1</v>
      </c>
      <c r="D238" s="46" t="s">
        <v>103</v>
      </c>
      <c r="E238" s="58" t="s">
        <v>32</v>
      </c>
    </row>
    <row r="239" spans="1:5" ht="15" customHeight="1" x14ac:dyDescent="0.25">
      <c r="A239" s="55">
        <v>43663.864583333336</v>
      </c>
      <c r="B239" s="55">
        <v>43664.283912037034</v>
      </c>
      <c r="C239" s="65">
        <v>4855</v>
      </c>
      <c r="D239" s="46" t="s">
        <v>217</v>
      </c>
      <c r="E239" s="58" t="s">
        <v>32</v>
      </c>
    </row>
    <row r="240" spans="1:5" ht="15" customHeight="1" x14ac:dyDescent="0.25">
      <c r="A240" s="55">
        <v>43663.902627314812</v>
      </c>
      <c r="B240" s="55">
        <v>43664.283912037034</v>
      </c>
      <c r="C240" s="65">
        <v>485.5</v>
      </c>
      <c r="D240" s="46" t="s">
        <v>536</v>
      </c>
      <c r="E240" s="58" t="s">
        <v>32</v>
      </c>
    </row>
    <row r="241" spans="1:6" ht="15" customHeight="1" x14ac:dyDescent="0.25">
      <c r="A241" s="55">
        <v>43663.968356481484</v>
      </c>
      <c r="B241" s="55">
        <v>43664.283912037034</v>
      </c>
      <c r="C241" s="65">
        <v>242.75</v>
      </c>
      <c r="D241" s="46" t="s">
        <v>266</v>
      </c>
      <c r="E241" s="58" t="s">
        <v>32</v>
      </c>
    </row>
    <row r="242" spans="1:6" ht="15" customHeight="1" x14ac:dyDescent="0.25">
      <c r="A242" s="55">
        <v>43664.017025462963</v>
      </c>
      <c r="B242" s="55">
        <v>43665.311736111114</v>
      </c>
      <c r="C242" s="65">
        <v>485.5</v>
      </c>
      <c r="D242" s="46" t="s">
        <v>537</v>
      </c>
      <c r="E242" s="58" t="s">
        <v>32</v>
      </c>
      <c r="F242" s="94"/>
    </row>
    <row r="243" spans="1:6" ht="15" customHeight="1" x14ac:dyDescent="0.25">
      <c r="A243" s="55">
        <v>43664.283912037034</v>
      </c>
      <c r="B243" s="55">
        <v>43665.311736111114</v>
      </c>
      <c r="C243" s="65">
        <v>485.5</v>
      </c>
      <c r="D243" s="46" t="s">
        <v>538</v>
      </c>
      <c r="E243" s="58" t="s">
        <v>32</v>
      </c>
      <c r="F243" s="94"/>
    </row>
    <row r="244" spans="1:6" ht="15" customHeight="1" x14ac:dyDescent="0.25">
      <c r="A244" s="55">
        <v>43664.32508101852</v>
      </c>
      <c r="B244" s="55">
        <v>43665.311736111114</v>
      </c>
      <c r="C244" s="65">
        <v>96.1</v>
      </c>
      <c r="D244" s="46" t="s">
        <v>539</v>
      </c>
      <c r="E244" s="58" t="s">
        <v>32</v>
      </c>
      <c r="F244" s="94"/>
    </row>
    <row r="245" spans="1:6" ht="15" customHeight="1" x14ac:dyDescent="0.25">
      <c r="A245" s="55">
        <v>43664.340856481482</v>
      </c>
      <c r="B245" s="55">
        <v>43665.311736111114</v>
      </c>
      <c r="C245" s="65">
        <v>46.1</v>
      </c>
      <c r="D245" s="46" t="s">
        <v>101</v>
      </c>
      <c r="E245" s="58" t="s">
        <v>32</v>
      </c>
      <c r="F245" s="94"/>
    </row>
    <row r="246" spans="1:6" ht="15" customHeight="1" x14ac:dyDescent="0.25">
      <c r="A246" s="55">
        <v>43664.432581018518</v>
      </c>
      <c r="B246" s="55">
        <v>43665.311736111114</v>
      </c>
      <c r="C246" s="65">
        <v>194.2</v>
      </c>
      <c r="D246" s="46" t="s">
        <v>287</v>
      </c>
      <c r="E246" s="58" t="s">
        <v>32</v>
      </c>
      <c r="F246" s="94"/>
    </row>
    <row r="247" spans="1:6" ht="15" customHeight="1" x14ac:dyDescent="0.25">
      <c r="A247" s="55">
        <v>43664.56726851852</v>
      </c>
      <c r="B247" s="55">
        <v>43665.311736111114</v>
      </c>
      <c r="C247" s="65">
        <v>291.3</v>
      </c>
      <c r="D247" s="46" t="s">
        <v>540</v>
      </c>
      <c r="E247" s="58" t="s">
        <v>32</v>
      </c>
      <c r="F247" s="94"/>
    </row>
    <row r="248" spans="1:6" ht="15" customHeight="1" x14ac:dyDescent="0.25">
      <c r="A248" s="55">
        <v>43664.711053240739</v>
      </c>
      <c r="B248" s="55">
        <v>43665.311736111114</v>
      </c>
      <c r="C248" s="65">
        <v>485.5</v>
      </c>
      <c r="D248" s="46" t="s">
        <v>286</v>
      </c>
      <c r="E248" s="58" t="s">
        <v>207</v>
      </c>
      <c r="F248" s="94"/>
    </row>
    <row r="249" spans="1:6" ht="15" customHeight="1" x14ac:dyDescent="0.25">
      <c r="A249" s="55">
        <v>43664.711539351854</v>
      </c>
      <c r="B249" s="55">
        <v>43665.311736111114</v>
      </c>
      <c r="C249" s="65">
        <v>96.1</v>
      </c>
      <c r="D249" s="46" t="s">
        <v>253</v>
      </c>
      <c r="E249" s="58" t="s">
        <v>32</v>
      </c>
      <c r="F249" s="94"/>
    </row>
    <row r="250" spans="1:6" ht="15" customHeight="1" x14ac:dyDescent="0.25">
      <c r="A250" s="55">
        <v>43664.712500000001</v>
      </c>
      <c r="B250" s="55">
        <v>43665.311736111114</v>
      </c>
      <c r="C250" s="65">
        <v>971</v>
      </c>
      <c r="D250" s="46" t="s">
        <v>105</v>
      </c>
      <c r="E250" s="58" t="s">
        <v>32</v>
      </c>
      <c r="F250" s="94"/>
    </row>
    <row r="251" spans="1:6" ht="15" customHeight="1" x14ac:dyDescent="0.25">
      <c r="A251" s="55">
        <v>43664.732268518521</v>
      </c>
      <c r="B251" s="55">
        <v>43665.311736111114</v>
      </c>
      <c r="C251" s="65">
        <v>485.5</v>
      </c>
      <c r="D251" s="46" t="s">
        <v>541</v>
      </c>
      <c r="E251" s="58" t="s">
        <v>32</v>
      </c>
      <c r="F251" s="94"/>
    </row>
    <row r="252" spans="1:6" ht="15" customHeight="1" x14ac:dyDescent="0.25">
      <c r="A252" s="55">
        <v>43664.765324074076</v>
      </c>
      <c r="B252" s="55">
        <v>43665.311736111114</v>
      </c>
      <c r="C252" s="65">
        <v>194.2</v>
      </c>
      <c r="D252" s="46" t="s">
        <v>288</v>
      </c>
      <c r="E252" s="58" t="s">
        <v>32</v>
      </c>
      <c r="F252" s="94"/>
    </row>
    <row r="253" spans="1:6" ht="15" customHeight="1" x14ac:dyDescent="0.25">
      <c r="A253" s="55">
        <v>43664.817361111112</v>
      </c>
      <c r="B253" s="55">
        <v>43665.311736111114</v>
      </c>
      <c r="C253" s="65">
        <v>50.1</v>
      </c>
      <c r="D253" s="46" t="s">
        <v>44</v>
      </c>
      <c r="E253" s="58" t="s">
        <v>32</v>
      </c>
      <c r="F253" s="94"/>
    </row>
    <row r="254" spans="1:6" ht="15" customHeight="1" x14ac:dyDescent="0.25">
      <c r="A254" s="55">
        <v>43664.884039351855</v>
      </c>
      <c r="B254" s="55">
        <v>43665.311736111114</v>
      </c>
      <c r="C254" s="65">
        <v>4855</v>
      </c>
      <c r="D254" s="46" t="s">
        <v>271</v>
      </c>
      <c r="E254" s="58" t="s">
        <v>32</v>
      </c>
      <c r="F254" s="94"/>
    </row>
    <row r="255" spans="1:6" ht="15" customHeight="1" x14ac:dyDescent="0.25">
      <c r="A255" s="55">
        <v>43664.887442129628</v>
      </c>
      <c r="B255" s="55">
        <v>43665.311736111114</v>
      </c>
      <c r="C255" s="65">
        <v>485.5</v>
      </c>
      <c r="D255" s="46" t="s">
        <v>542</v>
      </c>
      <c r="E255" s="58" t="s">
        <v>32</v>
      </c>
      <c r="F255" s="94"/>
    </row>
    <row r="256" spans="1:6" ht="15" customHeight="1" x14ac:dyDescent="0.25">
      <c r="A256" s="55">
        <v>43664.887442129628</v>
      </c>
      <c r="B256" s="55">
        <v>43665.311736111114</v>
      </c>
      <c r="C256" s="65">
        <v>96.1</v>
      </c>
      <c r="D256" s="46" t="s">
        <v>106</v>
      </c>
      <c r="E256" s="58" t="s">
        <v>32</v>
      </c>
      <c r="F256" s="94"/>
    </row>
    <row r="257" spans="1:6" ht="15" customHeight="1" x14ac:dyDescent="0.25">
      <c r="A257" s="55">
        <v>43664.943067129629</v>
      </c>
      <c r="B257" s="55">
        <v>43665.311736111114</v>
      </c>
      <c r="C257" s="65">
        <v>485.5</v>
      </c>
      <c r="D257" s="46" t="s">
        <v>543</v>
      </c>
      <c r="E257" s="58" t="s">
        <v>32</v>
      </c>
      <c r="F257" s="94"/>
    </row>
    <row r="258" spans="1:6" ht="15" customHeight="1" x14ac:dyDescent="0.25">
      <c r="A258" s="55">
        <v>43664.947754629633</v>
      </c>
      <c r="B258" s="55">
        <v>43665.311736111114</v>
      </c>
      <c r="C258" s="65">
        <v>485.5</v>
      </c>
      <c r="D258" s="46" t="s">
        <v>544</v>
      </c>
      <c r="E258" s="58" t="s">
        <v>32</v>
      </c>
      <c r="F258" s="94"/>
    </row>
    <row r="259" spans="1:6" ht="15" customHeight="1" x14ac:dyDescent="0.25">
      <c r="A259" s="55">
        <v>43664.973611111112</v>
      </c>
      <c r="B259" s="55">
        <v>43665.311736111114</v>
      </c>
      <c r="C259" s="65">
        <v>96.1</v>
      </c>
      <c r="D259" s="46" t="s">
        <v>107</v>
      </c>
      <c r="E259" s="58" t="s">
        <v>32</v>
      </c>
      <c r="F259" s="94"/>
    </row>
    <row r="260" spans="1:6" ht="15" customHeight="1" x14ac:dyDescent="0.25">
      <c r="A260" s="55">
        <v>43664.981585648151</v>
      </c>
      <c r="B260" s="55">
        <v>43665.311736111114</v>
      </c>
      <c r="C260" s="65">
        <v>2913</v>
      </c>
      <c r="D260" s="46" t="s">
        <v>292</v>
      </c>
      <c r="E260" s="58" t="s">
        <v>32</v>
      </c>
      <c r="F260" s="94"/>
    </row>
    <row r="261" spans="1:6" ht="15" customHeight="1" x14ac:dyDescent="0.25">
      <c r="A261" s="55">
        <v>43665.311736111114</v>
      </c>
      <c r="B261" s="55">
        <v>43668.585416666669</v>
      </c>
      <c r="C261" s="65">
        <v>485.5</v>
      </c>
      <c r="D261" s="46" t="s">
        <v>108</v>
      </c>
      <c r="E261" s="58" t="s">
        <v>32</v>
      </c>
      <c r="F261" s="94"/>
    </row>
    <row r="262" spans="1:6" ht="15" customHeight="1" x14ac:dyDescent="0.25">
      <c r="A262" s="55">
        <v>43665.420624999999</v>
      </c>
      <c r="B262" s="55">
        <v>43668.585416666669</v>
      </c>
      <c r="C262" s="65">
        <v>46.1</v>
      </c>
      <c r="D262" s="46" t="s">
        <v>101</v>
      </c>
      <c r="E262" s="58" t="s">
        <v>32</v>
      </c>
      <c r="F262" s="94"/>
    </row>
    <row r="263" spans="1:6" ht="15" customHeight="1" x14ac:dyDescent="0.25">
      <c r="A263" s="55">
        <v>43665.428703703707</v>
      </c>
      <c r="B263" s="55">
        <v>43668.585416666669</v>
      </c>
      <c r="C263" s="65">
        <v>291.3</v>
      </c>
      <c r="D263" s="46" t="s">
        <v>545</v>
      </c>
      <c r="E263" s="58" t="s">
        <v>32</v>
      </c>
      <c r="F263" s="94"/>
    </row>
    <row r="264" spans="1:6" ht="15" customHeight="1" x14ac:dyDescent="0.25">
      <c r="A264" s="55">
        <v>43665.458032407405</v>
      </c>
      <c r="B264" s="55">
        <v>43668.585416666669</v>
      </c>
      <c r="C264" s="65">
        <v>485.5</v>
      </c>
      <c r="D264" s="46" t="s">
        <v>546</v>
      </c>
      <c r="E264" s="58" t="s">
        <v>32</v>
      </c>
      <c r="F264" s="94"/>
    </row>
    <row r="265" spans="1:6" ht="15" customHeight="1" x14ac:dyDescent="0.25">
      <c r="A265" s="55">
        <v>43665.499803240738</v>
      </c>
      <c r="B265" s="55">
        <v>43668.585416666669</v>
      </c>
      <c r="C265" s="65">
        <v>971</v>
      </c>
      <c r="D265" s="46" t="s">
        <v>547</v>
      </c>
      <c r="E265" s="58" t="s">
        <v>32</v>
      </c>
      <c r="F265" s="87"/>
    </row>
    <row r="266" spans="1:6" ht="15" customHeight="1" x14ac:dyDescent="0.25">
      <c r="A266" s="55">
        <v>43665.610752314817</v>
      </c>
      <c r="B266" s="55">
        <v>43668.585416666669</v>
      </c>
      <c r="C266" s="65">
        <v>971</v>
      </c>
      <c r="D266" s="46" t="s">
        <v>275</v>
      </c>
      <c r="E266" s="58" t="s">
        <v>32</v>
      </c>
      <c r="F266" s="87"/>
    </row>
    <row r="267" spans="1:6" ht="15" customHeight="1" x14ac:dyDescent="0.25">
      <c r="A267" s="55">
        <v>43665.630868055552</v>
      </c>
      <c r="B267" s="55">
        <v>43668.585416666669</v>
      </c>
      <c r="C267" s="65">
        <v>485.5</v>
      </c>
      <c r="D267" s="46" t="s">
        <v>508</v>
      </c>
      <c r="E267" s="58" t="s">
        <v>32</v>
      </c>
      <c r="F267" s="87"/>
    </row>
    <row r="268" spans="1:6" ht="15" customHeight="1" x14ac:dyDescent="0.25">
      <c r="A268" s="55">
        <v>43665.724293981482</v>
      </c>
      <c r="B268" s="55">
        <v>43668.585416666669</v>
      </c>
      <c r="C268" s="65">
        <v>485.5</v>
      </c>
      <c r="D268" s="46" t="s">
        <v>109</v>
      </c>
      <c r="E268" s="58" t="s">
        <v>32</v>
      </c>
      <c r="F268" s="87"/>
    </row>
    <row r="269" spans="1:6" ht="15" customHeight="1" x14ac:dyDescent="0.25">
      <c r="A269" s="55">
        <v>43665.857569444444</v>
      </c>
      <c r="B269" s="55">
        <v>43668.585416666669</v>
      </c>
      <c r="C269" s="65">
        <v>485.5</v>
      </c>
      <c r="D269" s="46" t="s">
        <v>110</v>
      </c>
      <c r="E269" s="58" t="s">
        <v>32</v>
      </c>
      <c r="F269" s="87"/>
    </row>
    <row r="270" spans="1:6" ht="15" customHeight="1" x14ac:dyDescent="0.25">
      <c r="A270" s="55">
        <v>43665.932708333334</v>
      </c>
      <c r="B270" s="55">
        <v>43668.585416666669</v>
      </c>
      <c r="C270" s="65">
        <v>1456.5</v>
      </c>
      <c r="D270" s="46" t="s">
        <v>548</v>
      </c>
      <c r="E270" s="58" t="s">
        <v>32</v>
      </c>
      <c r="F270" s="87"/>
    </row>
    <row r="271" spans="1:6" ht="15" customHeight="1" x14ac:dyDescent="0.25">
      <c r="A271" s="55">
        <v>43666.027037037034</v>
      </c>
      <c r="B271" s="55">
        <v>43668.585416666669</v>
      </c>
      <c r="C271" s="65">
        <v>291.3</v>
      </c>
      <c r="D271" s="46" t="s">
        <v>549</v>
      </c>
      <c r="E271" s="58" t="s">
        <v>32</v>
      </c>
      <c r="F271" s="87"/>
    </row>
    <row r="272" spans="1:6" ht="15" customHeight="1" x14ac:dyDescent="0.25">
      <c r="A272" s="55">
        <v>43666.299930555557</v>
      </c>
      <c r="B272" s="55">
        <v>43668.585416666669</v>
      </c>
      <c r="C272" s="65">
        <v>46.1</v>
      </c>
      <c r="D272" s="46" t="s">
        <v>101</v>
      </c>
      <c r="E272" s="58" t="s">
        <v>32</v>
      </c>
      <c r="F272" s="87"/>
    </row>
    <row r="273" spans="1:6" ht="15" customHeight="1" x14ac:dyDescent="0.25">
      <c r="A273" s="55">
        <v>43666.495104166665</v>
      </c>
      <c r="B273" s="55">
        <v>43668.585416666669</v>
      </c>
      <c r="C273" s="65">
        <v>485.5</v>
      </c>
      <c r="D273" s="46" t="s">
        <v>216</v>
      </c>
      <c r="E273" s="58" t="s">
        <v>32</v>
      </c>
      <c r="F273" s="87"/>
    </row>
    <row r="274" spans="1:6" ht="15" customHeight="1" x14ac:dyDescent="0.25">
      <c r="A274" s="55">
        <v>43666.533946759257</v>
      </c>
      <c r="B274" s="55">
        <v>43668.585416666669</v>
      </c>
      <c r="C274" s="65">
        <v>485.5</v>
      </c>
      <c r="D274" s="46" t="s">
        <v>111</v>
      </c>
      <c r="E274" s="58" t="s">
        <v>32</v>
      </c>
      <c r="F274" s="87"/>
    </row>
    <row r="275" spans="1:6" ht="15" customHeight="1" x14ac:dyDescent="0.25">
      <c r="A275" s="55">
        <v>43666.5471875</v>
      </c>
      <c r="B275" s="55">
        <v>43668.585416666669</v>
      </c>
      <c r="C275" s="65">
        <v>485.5</v>
      </c>
      <c r="D275" s="46" t="s">
        <v>112</v>
      </c>
      <c r="E275" s="58" t="s">
        <v>113</v>
      </c>
      <c r="F275" s="87"/>
    </row>
    <row r="276" spans="1:6" ht="15" customHeight="1" x14ac:dyDescent="0.25">
      <c r="A276" s="55">
        <v>43666.553472222222</v>
      </c>
      <c r="B276" s="55">
        <v>43668.585416666669</v>
      </c>
      <c r="C276" s="65">
        <v>194.2</v>
      </c>
      <c r="D276" s="46" t="s">
        <v>181</v>
      </c>
      <c r="E276" s="58" t="s">
        <v>32</v>
      </c>
      <c r="F276" s="87"/>
    </row>
    <row r="277" spans="1:6" ht="15" customHeight="1" x14ac:dyDescent="0.25">
      <c r="A277" s="55">
        <v>43666.559027777781</v>
      </c>
      <c r="B277" s="55">
        <v>43668.585416666669</v>
      </c>
      <c r="C277" s="65">
        <v>96.1</v>
      </c>
      <c r="D277" s="46" t="s">
        <v>182</v>
      </c>
      <c r="E277" s="58" t="s">
        <v>32</v>
      </c>
    </row>
    <row r="278" spans="1:6" ht="15" customHeight="1" x14ac:dyDescent="0.25">
      <c r="A278" s="55">
        <v>43666.571527777778</v>
      </c>
      <c r="B278" s="55">
        <v>43668.585416666669</v>
      </c>
      <c r="C278" s="65">
        <v>96.1</v>
      </c>
      <c r="D278" s="46" t="s">
        <v>183</v>
      </c>
      <c r="E278" s="58" t="s">
        <v>32</v>
      </c>
    </row>
    <row r="279" spans="1:6" ht="15" customHeight="1" x14ac:dyDescent="0.25">
      <c r="A279" s="55">
        <v>43666.579826388886</v>
      </c>
      <c r="B279" s="55">
        <v>43668.585416666669</v>
      </c>
      <c r="C279" s="65">
        <v>291.3</v>
      </c>
      <c r="D279" s="46" t="s">
        <v>184</v>
      </c>
      <c r="E279" s="58" t="s">
        <v>32</v>
      </c>
    </row>
    <row r="280" spans="1:6" ht="15" customHeight="1" x14ac:dyDescent="0.25">
      <c r="A280" s="55">
        <v>43666.584687499999</v>
      </c>
      <c r="B280" s="55">
        <v>43668.585416666669</v>
      </c>
      <c r="C280" s="65">
        <v>485.5</v>
      </c>
      <c r="D280" s="46" t="s">
        <v>185</v>
      </c>
      <c r="E280" s="58" t="s">
        <v>32</v>
      </c>
    </row>
    <row r="281" spans="1:6" ht="15" customHeight="1" x14ac:dyDescent="0.25">
      <c r="A281" s="55">
        <v>43666.589583333334</v>
      </c>
      <c r="B281" s="55">
        <v>43668.585416666669</v>
      </c>
      <c r="C281" s="65">
        <v>679.7</v>
      </c>
      <c r="D281" s="46" t="s">
        <v>186</v>
      </c>
      <c r="E281" s="58" t="s">
        <v>32</v>
      </c>
    </row>
    <row r="282" spans="1:6" ht="15" customHeight="1" x14ac:dyDescent="0.25">
      <c r="A282" s="55">
        <v>43666.598530092589</v>
      </c>
      <c r="B282" s="55">
        <v>43668.585416666669</v>
      </c>
      <c r="C282" s="65">
        <v>96.1</v>
      </c>
      <c r="D282" s="46" t="s">
        <v>187</v>
      </c>
      <c r="E282" s="58" t="s">
        <v>32</v>
      </c>
    </row>
    <row r="283" spans="1:6" ht="15" customHeight="1" x14ac:dyDescent="0.25">
      <c r="A283" s="55">
        <v>43666.615277777775</v>
      </c>
      <c r="B283" s="55">
        <v>43668.585416666669</v>
      </c>
      <c r="C283" s="65">
        <v>485.5</v>
      </c>
      <c r="D283" s="46" t="s">
        <v>188</v>
      </c>
      <c r="E283" s="58" t="s">
        <v>32</v>
      </c>
    </row>
    <row r="284" spans="1:6" ht="15" customHeight="1" x14ac:dyDescent="0.25">
      <c r="A284" s="55">
        <v>43666.649918981479</v>
      </c>
      <c r="B284" s="55">
        <v>43668.585416666669</v>
      </c>
      <c r="C284" s="65">
        <v>96.1</v>
      </c>
      <c r="D284" s="46" t="s">
        <v>189</v>
      </c>
      <c r="E284" s="58" t="s">
        <v>32</v>
      </c>
    </row>
    <row r="285" spans="1:6" ht="15" customHeight="1" x14ac:dyDescent="0.25">
      <c r="A285" s="55">
        <v>43666.682303240741</v>
      </c>
      <c r="B285" s="55">
        <v>43668.585416666669</v>
      </c>
      <c r="C285" s="65">
        <v>96.1</v>
      </c>
      <c r="D285" s="46" t="s">
        <v>215</v>
      </c>
      <c r="E285" s="58" t="s">
        <v>32</v>
      </c>
    </row>
    <row r="286" spans="1:6" ht="15" customHeight="1" x14ac:dyDescent="0.25">
      <c r="A286" s="55">
        <v>43666.685416666667</v>
      </c>
      <c r="B286" s="55">
        <v>43668.585416666669</v>
      </c>
      <c r="C286" s="65">
        <v>485.5</v>
      </c>
      <c r="D286" s="46" t="s">
        <v>190</v>
      </c>
      <c r="E286" s="58" t="s">
        <v>32</v>
      </c>
    </row>
    <row r="287" spans="1:6" ht="15" customHeight="1" x14ac:dyDescent="0.25">
      <c r="A287" s="55">
        <v>43666.720833333333</v>
      </c>
      <c r="B287" s="55">
        <v>43668.585416666669</v>
      </c>
      <c r="C287" s="65">
        <v>485.5</v>
      </c>
      <c r="D287" s="46" t="s">
        <v>114</v>
      </c>
      <c r="E287" s="58" t="s">
        <v>32</v>
      </c>
    </row>
    <row r="288" spans="1:6" ht="15" customHeight="1" x14ac:dyDescent="0.25">
      <c r="A288" s="55">
        <v>43666.759351851855</v>
      </c>
      <c r="B288" s="55">
        <v>43668.585416666669</v>
      </c>
      <c r="C288" s="65">
        <v>194.2</v>
      </c>
      <c r="D288" s="46" t="s">
        <v>550</v>
      </c>
      <c r="E288" s="58" t="s">
        <v>32</v>
      </c>
    </row>
    <row r="289" spans="1:5" ht="15" customHeight="1" x14ac:dyDescent="0.25">
      <c r="A289" s="55">
        <v>43666.768055555556</v>
      </c>
      <c r="B289" s="55">
        <v>43668.585416666669</v>
      </c>
      <c r="C289" s="65">
        <v>96.1</v>
      </c>
      <c r="D289" s="46" t="s">
        <v>214</v>
      </c>
      <c r="E289" s="58" t="s">
        <v>32</v>
      </c>
    </row>
    <row r="290" spans="1:5" ht="15" customHeight="1" x14ac:dyDescent="0.25">
      <c r="A290" s="55">
        <v>43666.801446759258</v>
      </c>
      <c r="B290" s="55">
        <v>43668.585416666669</v>
      </c>
      <c r="C290" s="65">
        <v>291.3</v>
      </c>
      <c r="D290" s="46" t="s">
        <v>551</v>
      </c>
      <c r="E290" s="58" t="s">
        <v>32</v>
      </c>
    </row>
    <row r="291" spans="1:5" ht="15" customHeight="1" x14ac:dyDescent="0.25">
      <c r="A291" s="55">
        <v>43666.834988425922</v>
      </c>
      <c r="B291" s="55">
        <v>43668.585416666669</v>
      </c>
      <c r="C291" s="65">
        <v>485.5</v>
      </c>
      <c r="D291" s="46" t="s">
        <v>90</v>
      </c>
      <c r="E291" s="58" t="s">
        <v>32</v>
      </c>
    </row>
    <row r="292" spans="1:5" ht="15" customHeight="1" x14ac:dyDescent="0.25">
      <c r="A292" s="55">
        <v>43666.901400462964</v>
      </c>
      <c r="B292" s="55">
        <v>43668.585416666669</v>
      </c>
      <c r="C292" s="65">
        <v>46.1</v>
      </c>
      <c r="D292" s="46" t="s">
        <v>552</v>
      </c>
      <c r="E292" s="58" t="s">
        <v>32</v>
      </c>
    </row>
    <row r="293" spans="1:5" ht="15" customHeight="1" x14ac:dyDescent="0.25">
      <c r="A293" s="55">
        <v>43666.911030092589</v>
      </c>
      <c r="B293" s="55">
        <v>43668.585416666669</v>
      </c>
      <c r="C293" s="65">
        <v>46.1</v>
      </c>
      <c r="D293" s="46" t="s">
        <v>38</v>
      </c>
      <c r="E293" s="58" t="s">
        <v>32</v>
      </c>
    </row>
    <row r="294" spans="1:5" ht="15" customHeight="1" x14ac:dyDescent="0.25">
      <c r="A294" s="55">
        <v>43666.918668981481</v>
      </c>
      <c r="B294" s="55">
        <v>43668.585416666669</v>
      </c>
      <c r="C294" s="65">
        <v>194.2</v>
      </c>
      <c r="D294" s="46" t="s">
        <v>191</v>
      </c>
      <c r="E294" s="58" t="s">
        <v>32</v>
      </c>
    </row>
    <row r="295" spans="1:5" ht="15" customHeight="1" x14ac:dyDescent="0.25">
      <c r="A295" s="55">
        <v>43667.039710648147</v>
      </c>
      <c r="B295" s="55">
        <v>43668.585416666669</v>
      </c>
      <c r="C295" s="65">
        <v>291.3</v>
      </c>
      <c r="D295" s="46" t="s">
        <v>553</v>
      </c>
      <c r="E295" s="58" t="s">
        <v>32</v>
      </c>
    </row>
    <row r="296" spans="1:5" ht="15" customHeight="1" x14ac:dyDescent="0.25">
      <c r="A296" s="55">
        <v>43667.309814814813</v>
      </c>
      <c r="B296" s="55">
        <v>43668.585416666669</v>
      </c>
      <c r="C296" s="65">
        <v>46.1</v>
      </c>
      <c r="D296" s="46" t="s">
        <v>101</v>
      </c>
      <c r="E296" s="58" t="s">
        <v>32</v>
      </c>
    </row>
    <row r="297" spans="1:5" ht="15" customHeight="1" x14ac:dyDescent="0.25">
      <c r="A297" s="55">
        <v>43667.320833333331</v>
      </c>
      <c r="B297" s="55">
        <v>43668.585416666669</v>
      </c>
      <c r="C297" s="65">
        <v>485.5</v>
      </c>
      <c r="D297" s="46" t="s">
        <v>193</v>
      </c>
      <c r="E297" s="58" t="s">
        <v>32</v>
      </c>
    </row>
    <row r="298" spans="1:5" ht="15" customHeight="1" x14ac:dyDescent="0.25">
      <c r="A298" s="55">
        <v>43667.377824074072</v>
      </c>
      <c r="B298" s="55">
        <v>43668.585416666669</v>
      </c>
      <c r="C298" s="65">
        <v>46.1</v>
      </c>
      <c r="D298" s="46" t="s">
        <v>194</v>
      </c>
      <c r="E298" s="58" t="s">
        <v>32</v>
      </c>
    </row>
    <row r="299" spans="1:5" ht="15" customHeight="1" x14ac:dyDescent="0.25">
      <c r="A299" s="55">
        <v>43667.40347222222</v>
      </c>
      <c r="B299" s="55">
        <v>43668.585416666669</v>
      </c>
      <c r="C299" s="65">
        <v>96.1</v>
      </c>
      <c r="D299" s="46" t="s">
        <v>195</v>
      </c>
      <c r="E299" s="58" t="s">
        <v>32</v>
      </c>
    </row>
    <row r="300" spans="1:5" ht="15" customHeight="1" x14ac:dyDescent="0.25">
      <c r="A300" s="55">
        <v>43667.425000000003</v>
      </c>
      <c r="B300" s="55">
        <v>43668.585416666669</v>
      </c>
      <c r="C300" s="65">
        <v>96.1</v>
      </c>
      <c r="D300" s="46" t="s">
        <v>254</v>
      </c>
      <c r="E300" s="58" t="s">
        <v>32</v>
      </c>
    </row>
    <row r="301" spans="1:5" ht="15" customHeight="1" x14ac:dyDescent="0.25">
      <c r="A301" s="55">
        <v>43667.433333333334</v>
      </c>
      <c r="B301" s="55">
        <v>43668.585416666669</v>
      </c>
      <c r="C301" s="65">
        <v>96.1</v>
      </c>
      <c r="D301" s="46" t="s">
        <v>196</v>
      </c>
      <c r="E301" s="58" t="s">
        <v>32</v>
      </c>
    </row>
    <row r="302" spans="1:5" ht="15" customHeight="1" x14ac:dyDescent="0.25">
      <c r="A302" s="55">
        <v>43667.43540509259</v>
      </c>
      <c r="B302" s="55">
        <v>43668.585416666669</v>
      </c>
      <c r="C302" s="65">
        <v>485.5</v>
      </c>
      <c r="D302" s="46" t="s">
        <v>115</v>
      </c>
      <c r="E302" s="58" t="s">
        <v>32</v>
      </c>
    </row>
    <row r="303" spans="1:5" ht="15" customHeight="1" x14ac:dyDescent="0.25">
      <c r="A303" s="55">
        <v>43667.521585648145</v>
      </c>
      <c r="B303" s="55">
        <v>43668.585416666669</v>
      </c>
      <c r="C303" s="65">
        <v>96.1</v>
      </c>
      <c r="D303" s="46" t="s">
        <v>554</v>
      </c>
      <c r="E303" s="58" t="s">
        <v>32</v>
      </c>
    </row>
    <row r="304" spans="1:5" ht="15" customHeight="1" x14ac:dyDescent="0.25">
      <c r="A304" s="55">
        <v>43667.549293981479</v>
      </c>
      <c r="B304" s="55">
        <v>43668.585416666669</v>
      </c>
      <c r="C304" s="65">
        <v>485.5</v>
      </c>
      <c r="D304" s="46" t="s">
        <v>197</v>
      </c>
      <c r="E304" s="58" t="s">
        <v>32</v>
      </c>
    </row>
    <row r="305" spans="1:5" ht="15" customHeight="1" x14ac:dyDescent="0.25">
      <c r="A305" s="55">
        <v>43667.598611111112</v>
      </c>
      <c r="B305" s="55">
        <v>43668.585416666669</v>
      </c>
      <c r="C305" s="65">
        <v>485.5</v>
      </c>
      <c r="D305" s="46" t="s">
        <v>116</v>
      </c>
      <c r="E305" s="58" t="s">
        <v>32</v>
      </c>
    </row>
    <row r="306" spans="1:5" ht="15" customHeight="1" x14ac:dyDescent="0.25">
      <c r="A306" s="55">
        <v>43667.633321759262</v>
      </c>
      <c r="B306" s="55">
        <v>43668.585416666669</v>
      </c>
      <c r="C306" s="65">
        <v>194.2</v>
      </c>
      <c r="D306" s="46" t="s">
        <v>198</v>
      </c>
      <c r="E306" s="58" t="s">
        <v>32</v>
      </c>
    </row>
    <row r="307" spans="1:5" ht="15" customHeight="1" x14ac:dyDescent="0.25">
      <c r="A307" s="55">
        <v>43667.651377314818</v>
      </c>
      <c r="B307" s="55">
        <v>43668.585416666669</v>
      </c>
      <c r="C307" s="65">
        <v>96.1</v>
      </c>
      <c r="D307" s="46" t="s">
        <v>117</v>
      </c>
      <c r="E307" s="58" t="s">
        <v>32</v>
      </c>
    </row>
    <row r="308" spans="1:5" ht="15" customHeight="1" x14ac:dyDescent="0.25">
      <c r="A308" s="55">
        <v>43667.684594907405</v>
      </c>
      <c r="B308" s="55">
        <v>43668.585416666669</v>
      </c>
      <c r="C308" s="65">
        <v>484.53</v>
      </c>
      <c r="D308" s="46" t="s">
        <v>555</v>
      </c>
      <c r="E308" s="58" t="s">
        <v>32</v>
      </c>
    </row>
    <row r="309" spans="1:5" ht="15" customHeight="1" x14ac:dyDescent="0.25">
      <c r="A309" s="55">
        <v>43667.928842592592</v>
      </c>
      <c r="B309" s="55">
        <v>43668.585416666669</v>
      </c>
      <c r="C309" s="65">
        <v>194.2</v>
      </c>
      <c r="D309" s="46" t="s">
        <v>556</v>
      </c>
      <c r="E309" s="58" t="s">
        <v>32</v>
      </c>
    </row>
    <row r="310" spans="1:5" ht="15" customHeight="1" x14ac:dyDescent="0.25">
      <c r="A310" s="55">
        <v>43668.038217592592</v>
      </c>
      <c r="B310" s="55">
        <v>43669.433645833335</v>
      </c>
      <c r="C310" s="65">
        <v>46.1</v>
      </c>
      <c r="D310" s="46" t="s">
        <v>557</v>
      </c>
      <c r="E310" s="58" t="s">
        <v>32</v>
      </c>
    </row>
    <row r="311" spans="1:5" ht="15" customHeight="1" x14ac:dyDescent="0.25">
      <c r="A311" s="55">
        <v>43668.058692129627</v>
      </c>
      <c r="B311" s="55">
        <v>43669.433645833335</v>
      </c>
      <c r="C311" s="65">
        <v>971</v>
      </c>
      <c r="D311" s="46" t="s">
        <v>558</v>
      </c>
      <c r="E311" s="58" t="s">
        <v>32</v>
      </c>
    </row>
    <row r="312" spans="1:5" ht="15" customHeight="1" x14ac:dyDescent="0.25">
      <c r="A312" s="55">
        <v>43668.307164351849</v>
      </c>
      <c r="B312" s="55">
        <v>43669.433645833335</v>
      </c>
      <c r="C312" s="65">
        <v>46.1</v>
      </c>
      <c r="D312" s="46" t="s">
        <v>101</v>
      </c>
      <c r="E312" s="58" t="s">
        <v>32</v>
      </c>
    </row>
    <row r="313" spans="1:5" ht="15" customHeight="1" x14ac:dyDescent="0.25">
      <c r="A313" s="55">
        <v>43668.361747685187</v>
      </c>
      <c r="B313" s="55">
        <v>43669.433645833335</v>
      </c>
      <c r="C313" s="65">
        <v>291.3</v>
      </c>
      <c r="D313" s="46" t="s">
        <v>274</v>
      </c>
      <c r="E313" s="58" t="s">
        <v>32</v>
      </c>
    </row>
    <row r="314" spans="1:5" ht="15" customHeight="1" x14ac:dyDescent="0.25">
      <c r="A314" s="55">
        <v>43668.398530092592</v>
      </c>
      <c r="B314" s="55">
        <v>43669.433645833335</v>
      </c>
      <c r="C314" s="65">
        <v>485.5</v>
      </c>
      <c r="D314" s="46" t="s">
        <v>559</v>
      </c>
      <c r="E314" s="58" t="s">
        <v>32</v>
      </c>
    </row>
    <row r="315" spans="1:5" ht="15" customHeight="1" x14ac:dyDescent="0.25">
      <c r="A315" s="55">
        <v>43668.40284722222</v>
      </c>
      <c r="B315" s="55">
        <v>43669.433645833335</v>
      </c>
      <c r="C315" s="65">
        <v>291.3</v>
      </c>
      <c r="D315" s="46" t="s">
        <v>560</v>
      </c>
      <c r="E315" s="58" t="s">
        <v>32</v>
      </c>
    </row>
    <row r="316" spans="1:5" ht="15" customHeight="1" x14ac:dyDescent="0.25">
      <c r="A316" s="55">
        <v>43668.513194444444</v>
      </c>
      <c r="B316" s="55">
        <v>43669.433645833335</v>
      </c>
      <c r="C316" s="65">
        <v>194.2</v>
      </c>
      <c r="D316" s="46" t="s">
        <v>199</v>
      </c>
      <c r="E316" s="58" t="s">
        <v>32</v>
      </c>
    </row>
    <row r="317" spans="1:5" ht="15" customHeight="1" x14ac:dyDescent="0.25">
      <c r="A317" s="55">
        <v>43668.585416666669</v>
      </c>
      <c r="B317" s="55">
        <v>43669.433645833335</v>
      </c>
      <c r="C317" s="65">
        <v>485.5</v>
      </c>
      <c r="D317" s="46" t="s">
        <v>200</v>
      </c>
      <c r="E317" s="58" t="s">
        <v>32</v>
      </c>
    </row>
    <row r="318" spans="1:5" ht="15" customHeight="1" x14ac:dyDescent="0.25">
      <c r="A318" s="55">
        <v>43668.703634259262</v>
      </c>
      <c r="B318" s="55">
        <v>43669.433645833335</v>
      </c>
      <c r="C318" s="65">
        <v>388.4</v>
      </c>
      <c r="D318" s="46" t="s">
        <v>561</v>
      </c>
      <c r="E318" s="58" t="s">
        <v>32</v>
      </c>
    </row>
    <row r="319" spans="1:5" ht="15" customHeight="1" x14ac:dyDescent="0.25">
      <c r="A319" s="55">
        <v>43668.777824074074</v>
      </c>
      <c r="B319" s="55">
        <v>43669.433645833335</v>
      </c>
      <c r="C319" s="65">
        <v>485.5</v>
      </c>
      <c r="D319" s="46" t="s">
        <v>562</v>
      </c>
      <c r="E319" s="58" t="s">
        <v>32</v>
      </c>
    </row>
    <row r="320" spans="1:5" ht="15" customHeight="1" x14ac:dyDescent="0.25">
      <c r="A320" s="55">
        <v>43669.145208333335</v>
      </c>
      <c r="B320" s="55">
        <v>43670.033055555556</v>
      </c>
      <c r="C320" s="65">
        <v>971</v>
      </c>
      <c r="D320" s="46" t="s">
        <v>563</v>
      </c>
      <c r="E320" s="58" t="s">
        <v>32</v>
      </c>
    </row>
    <row r="321" spans="1:5" ht="15" customHeight="1" x14ac:dyDescent="0.25">
      <c r="A321" s="55">
        <v>43669.399189814816</v>
      </c>
      <c r="B321" s="55">
        <v>43670.033055555556</v>
      </c>
      <c r="C321" s="65">
        <v>291.3</v>
      </c>
      <c r="D321" s="46" t="s">
        <v>564</v>
      </c>
      <c r="E321" s="58" t="s">
        <v>32</v>
      </c>
    </row>
    <row r="322" spans="1:5" ht="15" customHeight="1" x14ac:dyDescent="0.25">
      <c r="A322" s="55">
        <v>43669.433645833335</v>
      </c>
      <c r="B322" s="55">
        <v>43670.033055555556</v>
      </c>
      <c r="C322" s="65">
        <v>1942</v>
      </c>
      <c r="D322" s="46" t="s">
        <v>565</v>
      </c>
      <c r="E322" s="58" t="s">
        <v>32</v>
      </c>
    </row>
    <row r="323" spans="1:5" ht="15" customHeight="1" x14ac:dyDescent="0.25">
      <c r="A323" s="55">
        <v>43669.451527777775</v>
      </c>
      <c r="B323" s="55">
        <v>43670.033055555556</v>
      </c>
      <c r="C323" s="65">
        <v>46.1</v>
      </c>
      <c r="D323" s="46" t="s">
        <v>101</v>
      </c>
      <c r="E323" s="58" t="s">
        <v>32</v>
      </c>
    </row>
    <row r="324" spans="1:5" ht="15" customHeight="1" x14ac:dyDescent="0.25">
      <c r="A324" s="55">
        <v>43669.459699074076</v>
      </c>
      <c r="B324" s="55">
        <v>43670.033055555556</v>
      </c>
      <c r="C324" s="65">
        <v>194.2</v>
      </c>
      <c r="D324" s="46" t="s">
        <v>212</v>
      </c>
      <c r="E324" s="58" t="s">
        <v>32</v>
      </c>
    </row>
    <row r="325" spans="1:5" ht="15" customHeight="1" x14ac:dyDescent="0.25">
      <c r="A325" s="55">
        <v>43669.579872685186</v>
      </c>
      <c r="B325" s="55">
        <v>43670.033055555556</v>
      </c>
      <c r="C325" s="65">
        <v>291.3</v>
      </c>
      <c r="D325" s="46" t="s">
        <v>289</v>
      </c>
      <c r="E325" s="58" t="s">
        <v>32</v>
      </c>
    </row>
    <row r="326" spans="1:5" ht="15" customHeight="1" x14ac:dyDescent="0.25">
      <c r="A326" s="55">
        <v>43669.594409722224</v>
      </c>
      <c r="B326" s="55">
        <v>43670.033055555556</v>
      </c>
      <c r="C326" s="65">
        <v>485.5</v>
      </c>
      <c r="D326" s="46" t="s">
        <v>118</v>
      </c>
      <c r="E326" s="58" t="s">
        <v>32</v>
      </c>
    </row>
    <row r="327" spans="1:5" ht="15" customHeight="1" x14ac:dyDescent="0.25">
      <c r="A327" s="55">
        <v>43669.675694444442</v>
      </c>
      <c r="B327" s="55">
        <v>43670.033055555556</v>
      </c>
      <c r="C327" s="65">
        <v>96.1</v>
      </c>
      <c r="D327" s="46" t="s">
        <v>119</v>
      </c>
      <c r="E327" s="58" t="s">
        <v>32</v>
      </c>
    </row>
    <row r="328" spans="1:5" ht="15" customHeight="1" x14ac:dyDescent="0.25">
      <c r="A328" s="55">
        <v>43669.849965277775</v>
      </c>
      <c r="B328" s="55">
        <v>43670.033055555556</v>
      </c>
      <c r="C328" s="65">
        <v>2136.1999999999998</v>
      </c>
      <c r="D328" s="46" t="s">
        <v>279</v>
      </c>
      <c r="E328" s="58" t="s">
        <v>32</v>
      </c>
    </row>
    <row r="329" spans="1:5" ht="15" customHeight="1" x14ac:dyDescent="0.25">
      <c r="A329" s="55">
        <v>43669.968611111108</v>
      </c>
      <c r="B329" s="55">
        <v>43670.033055555556</v>
      </c>
      <c r="C329" s="65">
        <v>971</v>
      </c>
      <c r="D329" s="46" t="s">
        <v>566</v>
      </c>
      <c r="E329" s="58" t="s">
        <v>32</v>
      </c>
    </row>
    <row r="330" spans="1:5" ht="15" customHeight="1" x14ac:dyDescent="0.25">
      <c r="A330" s="55">
        <v>43669.978472222225</v>
      </c>
      <c r="B330" s="55">
        <v>43670.033055555556</v>
      </c>
      <c r="C330" s="65">
        <v>96.1</v>
      </c>
      <c r="D330" s="46" t="s">
        <v>120</v>
      </c>
      <c r="E330" s="58" t="s">
        <v>32</v>
      </c>
    </row>
    <row r="331" spans="1:5" ht="15" customHeight="1" x14ac:dyDescent="0.25">
      <c r="A331" s="55">
        <v>43669.99050925926</v>
      </c>
      <c r="B331" s="55">
        <v>43670.033055555556</v>
      </c>
      <c r="C331" s="65">
        <v>485.5</v>
      </c>
      <c r="D331" s="46" t="s">
        <v>250</v>
      </c>
      <c r="E331" s="58" t="s">
        <v>32</v>
      </c>
    </row>
    <row r="332" spans="1:5" ht="15" customHeight="1" x14ac:dyDescent="0.25">
      <c r="A332" s="55">
        <v>43670.027743055558</v>
      </c>
      <c r="B332" s="55">
        <v>43671.503472222219</v>
      </c>
      <c r="C332" s="65">
        <v>194.2</v>
      </c>
      <c r="D332" s="46" t="s">
        <v>121</v>
      </c>
      <c r="E332" s="58" t="s">
        <v>32</v>
      </c>
    </row>
    <row r="333" spans="1:5" ht="15" customHeight="1" x14ac:dyDescent="0.25">
      <c r="A333" s="55">
        <v>43670.033055555556</v>
      </c>
      <c r="B333" s="55">
        <v>43671.503472222219</v>
      </c>
      <c r="C333" s="65">
        <v>485.5</v>
      </c>
      <c r="D333" s="46" t="s">
        <v>567</v>
      </c>
      <c r="E333" s="58" t="s">
        <v>32</v>
      </c>
    </row>
    <row r="334" spans="1:5" ht="15" customHeight="1" x14ac:dyDescent="0.25">
      <c r="A334" s="55">
        <v>43670.310902777775</v>
      </c>
      <c r="B334" s="55">
        <v>43671.503472222219</v>
      </c>
      <c r="C334" s="65">
        <v>46.1</v>
      </c>
      <c r="D334" s="46" t="s">
        <v>101</v>
      </c>
      <c r="E334" s="58" t="s">
        <v>32</v>
      </c>
    </row>
    <row r="335" spans="1:5" ht="15" customHeight="1" x14ac:dyDescent="0.25">
      <c r="A335" s="55">
        <v>43670.427083333336</v>
      </c>
      <c r="B335" s="55">
        <v>43671.503472222219</v>
      </c>
      <c r="C335" s="65">
        <v>96.1</v>
      </c>
      <c r="D335" s="46" t="s">
        <v>123</v>
      </c>
      <c r="E335" s="58" t="s">
        <v>32</v>
      </c>
    </row>
    <row r="336" spans="1:5" ht="15" customHeight="1" x14ac:dyDescent="0.25">
      <c r="A336" s="55">
        <v>43670.435370370367</v>
      </c>
      <c r="B336" s="55">
        <v>43671.503472222219</v>
      </c>
      <c r="C336" s="65">
        <v>194.2</v>
      </c>
      <c r="D336" s="46" t="s">
        <v>124</v>
      </c>
      <c r="E336" s="58" t="s">
        <v>32</v>
      </c>
    </row>
    <row r="337" spans="1:5" ht="15" customHeight="1" x14ac:dyDescent="0.25">
      <c r="A337" s="55">
        <v>43670.450196759259</v>
      </c>
      <c r="B337" s="55">
        <v>43671.503472222219</v>
      </c>
      <c r="C337" s="65">
        <v>485.5</v>
      </c>
      <c r="D337" s="46" t="s">
        <v>277</v>
      </c>
      <c r="E337" s="58" t="s">
        <v>32</v>
      </c>
    </row>
    <row r="338" spans="1:5" ht="15" customHeight="1" x14ac:dyDescent="0.25">
      <c r="A338" s="55">
        <v>43670.480196759258</v>
      </c>
      <c r="B338" s="55">
        <v>43671.503472222219</v>
      </c>
      <c r="C338" s="65">
        <v>485.5</v>
      </c>
      <c r="D338" s="46" t="s">
        <v>192</v>
      </c>
      <c r="E338" s="58" t="s">
        <v>32</v>
      </c>
    </row>
    <row r="339" spans="1:5" ht="15" customHeight="1" x14ac:dyDescent="0.25">
      <c r="A339" s="55">
        <v>43670.511712962965</v>
      </c>
      <c r="B339" s="55">
        <v>43671.503472222219</v>
      </c>
      <c r="C339" s="65">
        <v>485.5</v>
      </c>
      <c r="D339" s="46" t="s">
        <v>568</v>
      </c>
      <c r="E339" s="58" t="s">
        <v>32</v>
      </c>
    </row>
    <row r="340" spans="1:5" ht="15" customHeight="1" x14ac:dyDescent="0.25">
      <c r="A340" s="55">
        <v>43670.532592592594</v>
      </c>
      <c r="B340" s="55">
        <v>43671.503472222219</v>
      </c>
      <c r="C340" s="65">
        <v>46.1</v>
      </c>
      <c r="D340" s="46" t="s">
        <v>569</v>
      </c>
      <c r="E340" s="58" t="s">
        <v>32</v>
      </c>
    </row>
    <row r="341" spans="1:5" ht="15" customHeight="1" x14ac:dyDescent="0.25">
      <c r="A341" s="55">
        <v>43670.624108796299</v>
      </c>
      <c r="B341" s="55">
        <v>43671.503472222219</v>
      </c>
      <c r="C341" s="65">
        <v>291.3</v>
      </c>
      <c r="D341" s="46" t="s">
        <v>570</v>
      </c>
      <c r="E341" s="58" t="s">
        <v>599</v>
      </c>
    </row>
    <row r="342" spans="1:5" ht="15" customHeight="1" x14ac:dyDescent="0.25">
      <c r="A342" s="55">
        <v>43670.73609953704</v>
      </c>
      <c r="B342" s="55">
        <v>43671.503472222219</v>
      </c>
      <c r="C342" s="65">
        <v>485.5</v>
      </c>
      <c r="D342" s="46" t="s">
        <v>201</v>
      </c>
      <c r="E342" s="58" t="s">
        <v>32</v>
      </c>
    </row>
    <row r="343" spans="1:5" ht="15" customHeight="1" x14ac:dyDescent="0.25">
      <c r="A343" s="55">
        <v>43670.746527777781</v>
      </c>
      <c r="B343" s="55">
        <v>43671.503472222219</v>
      </c>
      <c r="C343" s="65">
        <v>485.5</v>
      </c>
      <c r="D343" s="46" t="s">
        <v>256</v>
      </c>
      <c r="E343" s="58" t="s">
        <v>32</v>
      </c>
    </row>
    <row r="344" spans="1:5" ht="15" customHeight="1" x14ac:dyDescent="0.25">
      <c r="A344" s="55">
        <v>43670.778622685182</v>
      </c>
      <c r="B344" s="55">
        <v>43671.503472222219</v>
      </c>
      <c r="C344" s="65">
        <v>9.1</v>
      </c>
      <c r="D344" s="46" t="s">
        <v>571</v>
      </c>
      <c r="E344" s="58" t="s">
        <v>32</v>
      </c>
    </row>
    <row r="345" spans="1:5" ht="15" customHeight="1" x14ac:dyDescent="0.25">
      <c r="A345" s="55">
        <v>43670.782025462962</v>
      </c>
      <c r="B345" s="55">
        <v>43671.503472222219</v>
      </c>
      <c r="C345" s="65">
        <v>96.1</v>
      </c>
      <c r="D345" s="46" t="s">
        <v>572</v>
      </c>
      <c r="E345" s="58" t="s">
        <v>32</v>
      </c>
    </row>
    <row r="346" spans="1:5" ht="15" customHeight="1" x14ac:dyDescent="0.25">
      <c r="A346" s="55">
        <v>43670.817291666666</v>
      </c>
      <c r="B346" s="55">
        <v>43671.503472222219</v>
      </c>
      <c r="C346" s="65">
        <v>485.5</v>
      </c>
      <c r="D346" s="46" t="s">
        <v>573</v>
      </c>
      <c r="E346" s="58" t="s">
        <v>32</v>
      </c>
    </row>
    <row r="347" spans="1:5" ht="15" customHeight="1" x14ac:dyDescent="0.25">
      <c r="A347" s="55">
        <v>43670.899398148147</v>
      </c>
      <c r="B347" s="55">
        <v>43671.503472222219</v>
      </c>
      <c r="C347" s="65">
        <v>485.5</v>
      </c>
      <c r="D347" s="46" t="s">
        <v>84</v>
      </c>
      <c r="E347" s="58" t="s">
        <v>32</v>
      </c>
    </row>
    <row r="348" spans="1:5" ht="15" customHeight="1" x14ac:dyDescent="0.25">
      <c r="A348" s="55">
        <v>43670.928726851853</v>
      </c>
      <c r="B348" s="55">
        <v>43671.503472222219</v>
      </c>
      <c r="C348" s="65">
        <v>291.3</v>
      </c>
      <c r="D348" s="46" t="s">
        <v>574</v>
      </c>
      <c r="E348" s="58" t="s">
        <v>599</v>
      </c>
    </row>
    <row r="349" spans="1:5" ht="15" customHeight="1" x14ac:dyDescent="0.25">
      <c r="A349" s="55">
        <v>43670.973298611112</v>
      </c>
      <c r="B349" s="55">
        <v>43671.503472222219</v>
      </c>
      <c r="C349" s="65">
        <v>1500.19</v>
      </c>
      <c r="D349" s="46" t="s">
        <v>575</v>
      </c>
      <c r="E349" s="58" t="s">
        <v>32</v>
      </c>
    </row>
    <row r="350" spans="1:5" ht="15" customHeight="1" x14ac:dyDescent="0.25">
      <c r="A350" s="55">
        <v>43671.064583333333</v>
      </c>
      <c r="B350" s="55">
        <v>43672.554166666669</v>
      </c>
      <c r="C350" s="65">
        <v>96.1</v>
      </c>
      <c r="D350" s="46" t="s">
        <v>122</v>
      </c>
      <c r="E350" s="58" t="s">
        <v>32</v>
      </c>
    </row>
    <row r="351" spans="1:5" ht="15" customHeight="1" x14ac:dyDescent="0.25">
      <c r="A351" s="55">
        <v>43671.372916666667</v>
      </c>
      <c r="B351" s="55">
        <v>43672.554166666669</v>
      </c>
      <c r="C351" s="65">
        <v>485.5</v>
      </c>
      <c r="D351" s="46" t="s">
        <v>211</v>
      </c>
      <c r="E351" s="58" t="s">
        <v>32</v>
      </c>
    </row>
    <row r="352" spans="1:5" ht="15" customHeight="1" x14ac:dyDescent="0.25">
      <c r="A352" s="55">
        <v>43671.436724537038</v>
      </c>
      <c r="B352" s="55">
        <v>43672.554166666669</v>
      </c>
      <c r="C352" s="65">
        <v>971</v>
      </c>
      <c r="D352" s="46" t="s">
        <v>127</v>
      </c>
      <c r="E352" s="58" t="s">
        <v>599</v>
      </c>
    </row>
    <row r="353" spans="1:5" ht="15" customHeight="1" x14ac:dyDescent="0.25">
      <c r="A353" s="55">
        <v>43671.476631944446</v>
      </c>
      <c r="B353" s="55">
        <v>43672.554166666669</v>
      </c>
      <c r="C353" s="65">
        <v>46.1</v>
      </c>
      <c r="D353" s="46" t="s">
        <v>101</v>
      </c>
      <c r="E353" s="58" t="s">
        <v>32</v>
      </c>
    </row>
    <row r="354" spans="1:5" ht="15" customHeight="1" x14ac:dyDescent="0.25">
      <c r="A354" s="55">
        <v>43671.503472222219</v>
      </c>
      <c r="B354" s="55">
        <v>43672.554166666669</v>
      </c>
      <c r="C354" s="65">
        <v>194.2</v>
      </c>
      <c r="D354" s="46" t="s">
        <v>126</v>
      </c>
      <c r="E354" s="58" t="s">
        <v>32</v>
      </c>
    </row>
    <row r="355" spans="1:5" ht="15" customHeight="1" x14ac:dyDescent="0.25">
      <c r="A355" s="55">
        <v>43671.551898148151</v>
      </c>
      <c r="B355" s="55">
        <v>43672.554166666669</v>
      </c>
      <c r="C355" s="65">
        <v>242.75</v>
      </c>
      <c r="D355" s="46" t="s">
        <v>576</v>
      </c>
      <c r="E355" s="58" t="s">
        <v>32</v>
      </c>
    </row>
    <row r="356" spans="1:5" ht="15" customHeight="1" x14ac:dyDescent="0.25">
      <c r="A356" s="55">
        <v>43671.672222222223</v>
      </c>
      <c r="B356" s="55">
        <v>43672.554166666669</v>
      </c>
      <c r="C356" s="65">
        <v>96.1</v>
      </c>
      <c r="D356" s="46" t="s">
        <v>577</v>
      </c>
      <c r="E356" s="58" t="s">
        <v>32</v>
      </c>
    </row>
    <row r="357" spans="1:5" ht="15" customHeight="1" x14ac:dyDescent="0.25">
      <c r="A357" s="55">
        <v>43671.677083333336</v>
      </c>
      <c r="B357" s="55">
        <v>43672.554166666669</v>
      </c>
      <c r="C357" s="65">
        <v>96.1</v>
      </c>
      <c r="D357" s="46" t="s">
        <v>128</v>
      </c>
      <c r="E357" s="137" t="s">
        <v>32</v>
      </c>
    </row>
    <row r="358" spans="1:5" ht="15" customHeight="1" x14ac:dyDescent="0.25">
      <c r="A358" s="55">
        <v>43671.686550925922</v>
      </c>
      <c r="B358" s="55">
        <v>43672.554166666669</v>
      </c>
      <c r="C358" s="65">
        <v>194.2</v>
      </c>
      <c r="D358" s="46" t="s">
        <v>578</v>
      </c>
      <c r="E358" s="58" t="s">
        <v>32</v>
      </c>
    </row>
    <row r="359" spans="1:5" ht="15" customHeight="1" x14ac:dyDescent="0.25">
      <c r="A359" s="55">
        <v>43671.695520833331</v>
      </c>
      <c r="B359" s="55">
        <v>43672.554166666669</v>
      </c>
      <c r="C359" s="65">
        <v>145.65</v>
      </c>
      <c r="D359" s="46" t="s">
        <v>579</v>
      </c>
      <c r="E359" s="58" t="s">
        <v>32</v>
      </c>
    </row>
    <row r="360" spans="1:5" ht="15" customHeight="1" x14ac:dyDescent="0.25">
      <c r="A360" s="55">
        <v>43671.714583333334</v>
      </c>
      <c r="B360" s="55">
        <v>43672.554166666669</v>
      </c>
      <c r="C360" s="65">
        <v>194.2</v>
      </c>
      <c r="D360" s="46" t="s">
        <v>129</v>
      </c>
      <c r="E360" s="58" t="s">
        <v>32</v>
      </c>
    </row>
    <row r="361" spans="1:5" ht="15" customHeight="1" x14ac:dyDescent="0.25">
      <c r="A361" s="55">
        <v>43671.83662037037</v>
      </c>
      <c r="B361" s="55">
        <v>43672.554166666669</v>
      </c>
      <c r="C361" s="65">
        <v>96.1</v>
      </c>
      <c r="D361" s="46" t="s">
        <v>580</v>
      </c>
      <c r="E361" s="58" t="s">
        <v>32</v>
      </c>
    </row>
    <row r="362" spans="1:5" ht="15" customHeight="1" x14ac:dyDescent="0.25">
      <c r="A362" s="55">
        <v>43671.903460648151</v>
      </c>
      <c r="B362" s="55">
        <v>43672.554166666669</v>
      </c>
      <c r="C362" s="65">
        <v>485.5</v>
      </c>
      <c r="D362" s="46" t="s">
        <v>130</v>
      </c>
      <c r="E362" s="58" t="s">
        <v>32</v>
      </c>
    </row>
    <row r="363" spans="1:5" ht="15" customHeight="1" x14ac:dyDescent="0.25">
      <c r="A363" s="55">
        <v>43671.925775462965</v>
      </c>
      <c r="B363" s="55">
        <v>43672.554166666669</v>
      </c>
      <c r="C363" s="65">
        <v>485.5</v>
      </c>
      <c r="D363" s="46" t="s">
        <v>488</v>
      </c>
      <c r="E363" s="58" t="s">
        <v>32</v>
      </c>
    </row>
    <row r="364" spans="1:5" ht="15" customHeight="1" x14ac:dyDescent="0.25">
      <c r="A364" s="55">
        <v>43671.962233796294</v>
      </c>
      <c r="B364" s="55">
        <v>43672.554166666669</v>
      </c>
      <c r="C364" s="65">
        <v>5340.5</v>
      </c>
      <c r="D364" s="46" t="s">
        <v>581</v>
      </c>
      <c r="E364" s="58" t="s">
        <v>32</v>
      </c>
    </row>
    <row r="365" spans="1:5" ht="15" customHeight="1" x14ac:dyDescent="0.25">
      <c r="A365" s="55">
        <v>43671.96597222222</v>
      </c>
      <c r="B365" s="55">
        <v>43672.554166666669</v>
      </c>
      <c r="C365" s="65">
        <v>86.1</v>
      </c>
      <c r="D365" s="46" t="s">
        <v>44</v>
      </c>
      <c r="E365" s="58" t="s">
        <v>32</v>
      </c>
    </row>
    <row r="366" spans="1:5" ht="15" customHeight="1" x14ac:dyDescent="0.25">
      <c r="A366" s="55">
        <v>43672.301620370374</v>
      </c>
      <c r="B366" s="55">
        <v>43675.650578703702</v>
      </c>
      <c r="C366" s="65">
        <v>46.1</v>
      </c>
      <c r="D366" s="46" t="s">
        <v>101</v>
      </c>
      <c r="E366" s="58" t="s">
        <v>32</v>
      </c>
    </row>
    <row r="367" spans="1:5" ht="15" customHeight="1" x14ac:dyDescent="0.25">
      <c r="A367" s="55">
        <v>43672.554166666669</v>
      </c>
      <c r="B367" s="55">
        <v>43675.650578703702</v>
      </c>
      <c r="C367" s="65">
        <v>50.1</v>
      </c>
      <c r="D367" s="46" t="s">
        <v>44</v>
      </c>
      <c r="E367" s="58" t="s">
        <v>32</v>
      </c>
    </row>
    <row r="368" spans="1:5" ht="15" customHeight="1" x14ac:dyDescent="0.25">
      <c r="A368" s="55">
        <v>43672.579212962963</v>
      </c>
      <c r="B368" s="55">
        <v>43675.650578703702</v>
      </c>
      <c r="C368" s="65">
        <v>971</v>
      </c>
      <c r="D368" s="46" t="s">
        <v>519</v>
      </c>
      <c r="E368" s="58" t="s">
        <v>32</v>
      </c>
    </row>
    <row r="369" spans="1:5" ht="15" customHeight="1" x14ac:dyDescent="0.25">
      <c r="A369" s="55">
        <v>43672.60833333333</v>
      </c>
      <c r="B369" s="55">
        <v>43675.650578703702</v>
      </c>
      <c r="C369" s="65">
        <v>1942</v>
      </c>
      <c r="D369" s="46" t="s">
        <v>202</v>
      </c>
      <c r="E369" s="58" t="s">
        <v>32</v>
      </c>
    </row>
    <row r="370" spans="1:5" ht="15" customHeight="1" x14ac:dyDescent="0.25">
      <c r="A370" s="55">
        <v>43672.644282407404</v>
      </c>
      <c r="B370" s="55">
        <v>43675.650578703702</v>
      </c>
      <c r="C370" s="65">
        <v>971</v>
      </c>
      <c r="D370" s="46" t="s">
        <v>582</v>
      </c>
      <c r="E370" s="58" t="s">
        <v>32</v>
      </c>
    </row>
    <row r="371" spans="1:5" ht="15" customHeight="1" x14ac:dyDescent="0.25">
      <c r="A371" s="55">
        <v>43672.707638888889</v>
      </c>
      <c r="B371" s="55">
        <v>43675.650578703702</v>
      </c>
      <c r="C371" s="65">
        <v>971</v>
      </c>
      <c r="D371" s="46" t="s">
        <v>131</v>
      </c>
      <c r="E371" s="58" t="s">
        <v>32</v>
      </c>
    </row>
    <row r="372" spans="1:5" ht="15" customHeight="1" x14ac:dyDescent="0.25">
      <c r="A372" s="55">
        <v>43672.714062500003</v>
      </c>
      <c r="B372" s="55">
        <v>43675.650578703702</v>
      </c>
      <c r="C372" s="65">
        <v>19220</v>
      </c>
      <c r="D372" s="46" t="s">
        <v>583</v>
      </c>
      <c r="E372" s="58" t="s">
        <v>32</v>
      </c>
    </row>
    <row r="373" spans="1:5" ht="15" customHeight="1" x14ac:dyDescent="0.25">
      <c r="A373" s="55">
        <v>43672.725636574076</v>
      </c>
      <c r="B373" s="55">
        <v>43675.650578703702</v>
      </c>
      <c r="C373" s="65">
        <v>485.5</v>
      </c>
      <c r="D373" s="46" t="s">
        <v>132</v>
      </c>
      <c r="E373" s="58" t="s">
        <v>32</v>
      </c>
    </row>
    <row r="374" spans="1:5" ht="15" customHeight="1" x14ac:dyDescent="0.25">
      <c r="A374" s="55">
        <v>43672.764236111114</v>
      </c>
      <c r="B374" s="55">
        <v>43675.650578703702</v>
      </c>
      <c r="C374" s="65">
        <v>485.5</v>
      </c>
      <c r="D374" s="46" t="s">
        <v>584</v>
      </c>
      <c r="E374" s="58" t="s">
        <v>32</v>
      </c>
    </row>
    <row r="375" spans="1:5" ht="15" customHeight="1" x14ac:dyDescent="0.25">
      <c r="A375" s="55">
        <v>43672.774305555555</v>
      </c>
      <c r="B375" s="55">
        <v>43675.650578703702</v>
      </c>
      <c r="C375" s="65">
        <v>291.3</v>
      </c>
      <c r="D375" s="46" t="s">
        <v>203</v>
      </c>
      <c r="E375" s="58" t="s">
        <v>32</v>
      </c>
    </row>
    <row r="376" spans="1:5" ht="15" customHeight="1" x14ac:dyDescent="0.25">
      <c r="A376" s="55">
        <v>43672.79277777778</v>
      </c>
      <c r="B376" s="55">
        <v>43675.650578703702</v>
      </c>
      <c r="C376" s="65">
        <v>485.5</v>
      </c>
      <c r="D376" s="46" t="s">
        <v>585</v>
      </c>
      <c r="E376" s="58" t="s">
        <v>32</v>
      </c>
    </row>
    <row r="377" spans="1:5" ht="15" customHeight="1" x14ac:dyDescent="0.25">
      <c r="A377" s="55">
        <v>43673.316412037035</v>
      </c>
      <c r="B377" s="55">
        <v>43675.650578703702</v>
      </c>
      <c r="C377" s="65">
        <v>46.1</v>
      </c>
      <c r="D377" s="46" t="s">
        <v>101</v>
      </c>
      <c r="E377" s="58" t="s">
        <v>32</v>
      </c>
    </row>
    <row r="378" spans="1:5" ht="15" customHeight="1" x14ac:dyDescent="0.25">
      <c r="A378" s="55">
        <v>43673.508171296293</v>
      </c>
      <c r="B378" s="55">
        <v>43675.650578703702</v>
      </c>
      <c r="C378" s="65">
        <v>1456.5</v>
      </c>
      <c r="D378" s="46" t="s">
        <v>586</v>
      </c>
      <c r="E378" s="58" t="s">
        <v>32</v>
      </c>
    </row>
    <row r="379" spans="1:5" ht="15" customHeight="1" x14ac:dyDescent="0.25">
      <c r="A379" s="55">
        <v>43673.522835648146</v>
      </c>
      <c r="B379" s="55">
        <v>43675.650578703702</v>
      </c>
      <c r="C379" s="65">
        <v>485.5</v>
      </c>
      <c r="D379" s="46" t="s">
        <v>134</v>
      </c>
      <c r="E379" s="58" t="s">
        <v>32</v>
      </c>
    </row>
    <row r="380" spans="1:5" ht="15" customHeight="1" x14ac:dyDescent="0.25">
      <c r="A380" s="55">
        <v>43673.537465277775</v>
      </c>
      <c r="B380" s="55">
        <v>43675.650578703702</v>
      </c>
      <c r="C380" s="65">
        <v>971</v>
      </c>
      <c r="D380" s="46" t="s">
        <v>135</v>
      </c>
      <c r="E380" s="58" t="s">
        <v>32</v>
      </c>
    </row>
    <row r="381" spans="1:5" ht="15" customHeight="1" x14ac:dyDescent="0.25">
      <c r="A381" s="55">
        <v>43673.568668981483</v>
      </c>
      <c r="B381" s="55">
        <v>43675.650578703702</v>
      </c>
      <c r="C381" s="65">
        <v>291.3</v>
      </c>
      <c r="D381" s="46" t="s">
        <v>210</v>
      </c>
      <c r="E381" s="58" t="s">
        <v>32</v>
      </c>
    </row>
    <row r="382" spans="1:5" ht="15" customHeight="1" x14ac:dyDescent="0.25">
      <c r="A382" s="55">
        <v>43673.6721412037</v>
      </c>
      <c r="B382" s="55">
        <v>43675.650578703702</v>
      </c>
      <c r="C382" s="65">
        <v>485.5</v>
      </c>
      <c r="D382" s="46" t="s">
        <v>136</v>
      </c>
      <c r="E382" s="58" t="s">
        <v>32</v>
      </c>
    </row>
    <row r="383" spans="1:5" ht="15" customHeight="1" x14ac:dyDescent="0.25">
      <c r="A383" s="55">
        <v>43673.67496527778</v>
      </c>
      <c r="B383" s="55">
        <v>43675.650578703702</v>
      </c>
      <c r="C383" s="65">
        <v>485.5</v>
      </c>
      <c r="D383" s="46" t="s">
        <v>137</v>
      </c>
      <c r="E383" s="58" t="s">
        <v>32</v>
      </c>
    </row>
    <row r="384" spans="1:5" ht="15" customHeight="1" x14ac:dyDescent="0.25">
      <c r="A384" s="55">
        <v>43673.856851851851</v>
      </c>
      <c r="B384" s="55">
        <v>43675.650578703702</v>
      </c>
      <c r="C384" s="65">
        <v>242.75</v>
      </c>
      <c r="D384" s="46" t="s">
        <v>205</v>
      </c>
      <c r="E384" s="58" t="s">
        <v>32</v>
      </c>
    </row>
    <row r="385" spans="1:5" ht="15" customHeight="1" x14ac:dyDescent="0.25">
      <c r="A385" s="55">
        <v>43673.889548611114</v>
      </c>
      <c r="B385" s="55">
        <v>43675.650578703702</v>
      </c>
      <c r="C385" s="65">
        <v>485.5</v>
      </c>
      <c r="D385" s="46" t="s">
        <v>133</v>
      </c>
      <c r="E385" s="58" t="s">
        <v>32</v>
      </c>
    </row>
    <row r="386" spans="1:5" ht="15" customHeight="1" x14ac:dyDescent="0.25">
      <c r="A386" s="55">
        <v>43673.904618055552</v>
      </c>
      <c r="B386" s="55">
        <v>43675.650578703702</v>
      </c>
      <c r="C386" s="65">
        <v>485.5</v>
      </c>
      <c r="D386" s="46" t="s">
        <v>270</v>
      </c>
      <c r="E386" s="58" t="s">
        <v>32</v>
      </c>
    </row>
    <row r="387" spans="1:5" ht="15" customHeight="1" x14ac:dyDescent="0.25">
      <c r="A387" s="55">
        <v>43673.986805555556</v>
      </c>
      <c r="B387" s="55">
        <v>43675.650578703702</v>
      </c>
      <c r="C387" s="65">
        <v>339.85</v>
      </c>
      <c r="D387" s="46" t="s">
        <v>587</v>
      </c>
      <c r="E387" s="58" t="s">
        <v>32</v>
      </c>
    </row>
    <row r="388" spans="1:5" ht="15" customHeight="1" x14ac:dyDescent="0.25">
      <c r="A388" s="55">
        <v>43674.286516203705</v>
      </c>
      <c r="B388" s="55">
        <v>43675.650578703702</v>
      </c>
      <c r="C388" s="65">
        <v>194.2</v>
      </c>
      <c r="D388" s="46" t="s">
        <v>588</v>
      </c>
      <c r="E388" s="58" t="s">
        <v>32</v>
      </c>
    </row>
    <row r="389" spans="1:5" ht="15" customHeight="1" x14ac:dyDescent="0.25">
      <c r="A389" s="55">
        <v>43674.287847222222</v>
      </c>
      <c r="B389" s="55">
        <v>43675.650578703702</v>
      </c>
      <c r="C389" s="65">
        <v>194.2</v>
      </c>
      <c r="D389" s="46" t="s">
        <v>588</v>
      </c>
      <c r="E389" s="58" t="s">
        <v>32</v>
      </c>
    </row>
    <row r="390" spans="1:5" ht="15" customHeight="1" x14ac:dyDescent="0.25">
      <c r="A390" s="55">
        <v>43674.295729166668</v>
      </c>
      <c r="B390" s="55">
        <v>43675.650578703702</v>
      </c>
      <c r="C390" s="65">
        <v>46.1</v>
      </c>
      <c r="D390" s="46" t="s">
        <v>101</v>
      </c>
      <c r="E390" s="58" t="s">
        <v>32</v>
      </c>
    </row>
    <row r="391" spans="1:5" ht="15" customHeight="1" x14ac:dyDescent="0.25">
      <c r="A391" s="55">
        <v>43674.378472222219</v>
      </c>
      <c r="B391" s="55">
        <v>43675.650578703702</v>
      </c>
      <c r="C391" s="65">
        <v>485.5</v>
      </c>
      <c r="D391" s="46" t="s">
        <v>138</v>
      </c>
      <c r="E391" s="58" t="s">
        <v>139</v>
      </c>
    </row>
    <row r="392" spans="1:5" ht="15" customHeight="1" x14ac:dyDescent="0.25">
      <c r="A392" s="55">
        <v>43674.407627314817</v>
      </c>
      <c r="B392" s="55">
        <v>43675.650578703702</v>
      </c>
      <c r="C392" s="65">
        <v>242.75</v>
      </c>
      <c r="D392" s="46" t="s">
        <v>257</v>
      </c>
      <c r="E392" s="58" t="s">
        <v>32</v>
      </c>
    </row>
    <row r="393" spans="1:5" ht="15" customHeight="1" x14ac:dyDescent="0.25">
      <c r="A393" s="55">
        <v>43674.427777777775</v>
      </c>
      <c r="B393" s="55">
        <v>43675.650578703702</v>
      </c>
      <c r="C393" s="65">
        <v>96.1</v>
      </c>
      <c r="D393" s="46" t="s">
        <v>258</v>
      </c>
      <c r="E393" s="58" t="s">
        <v>32</v>
      </c>
    </row>
    <row r="394" spans="1:5" ht="15" customHeight="1" x14ac:dyDescent="0.25">
      <c r="A394" s="55">
        <v>43674.4375</v>
      </c>
      <c r="B394" s="55">
        <v>43675.650578703702</v>
      </c>
      <c r="C394" s="65">
        <v>194.2</v>
      </c>
      <c r="D394" s="46" t="s">
        <v>206</v>
      </c>
      <c r="E394" s="58" t="s">
        <v>32</v>
      </c>
    </row>
    <row r="395" spans="1:5" ht="15" customHeight="1" x14ac:dyDescent="0.25">
      <c r="A395" s="55">
        <v>43674.609074074076</v>
      </c>
      <c r="B395" s="55">
        <v>43675.650578703702</v>
      </c>
      <c r="C395" s="65">
        <v>971</v>
      </c>
      <c r="D395" s="46" t="s">
        <v>145</v>
      </c>
      <c r="E395" s="58" t="s">
        <v>32</v>
      </c>
    </row>
    <row r="396" spans="1:5" ht="15" customHeight="1" x14ac:dyDescent="0.25">
      <c r="A396" s="55">
        <v>43674.615972222222</v>
      </c>
      <c r="B396" s="55">
        <v>43675.650578703702</v>
      </c>
      <c r="C396" s="65">
        <v>194.2</v>
      </c>
      <c r="D396" s="46" t="s">
        <v>146</v>
      </c>
      <c r="E396" s="58" t="s">
        <v>32</v>
      </c>
    </row>
    <row r="397" spans="1:5" ht="15" customHeight="1" x14ac:dyDescent="0.25">
      <c r="A397" s="55">
        <v>43674.638877314814</v>
      </c>
      <c r="B397" s="55">
        <v>43675.650578703702</v>
      </c>
      <c r="C397" s="65">
        <v>485.5</v>
      </c>
      <c r="D397" s="46" t="s">
        <v>147</v>
      </c>
      <c r="E397" s="58" t="s">
        <v>32</v>
      </c>
    </row>
    <row r="398" spans="1:5" ht="15" customHeight="1" x14ac:dyDescent="0.25">
      <c r="A398" s="55">
        <v>43674.648599537039</v>
      </c>
      <c r="B398" s="55">
        <v>43675.650578703702</v>
      </c>
      <c r="C398" s="65">
        <v>291.3</v>
      </c>
      <c r="D398" s="46" t="s">
        <v>148</v>
      </c>
      <c r="E398" s="58" t="s">
        <v>32</v>
      </c>
    </row>
    <row r="399" spans="1:5" ht="15" customHeight="1" x14ac:dyDescent="0.25">
      <c r="A399" s="55">
        <v>43674.699988425928</v>
      </c>
      <c r="B399" s="55">
        <v>43675.650578703702</v>
      </c>
      <c r="C399" s="65">
        <v>485.5</v>
      </c>
      <c r="D399" s="46" t="s">
        <v>104</v>
      </c>
      <c r="E399" s="58" t="s">
        <v>32</v>
      </c>
    </row>
    <row r="400" spans="1:5" ht="15" customHeight="1" x14ac:dyDescent="0.25">
      <c r="A400" s="55">
        <v>43674.765972222223</v>
      </c>
      <c r="B400" s="55">
        <v>43675.650578703702</v>
      </c>
      <c r="C400" s="65">
        <v>485.5</v>
      </c>
      <c r="D400" s="46" t="s">
        <v>174</v>
      </c>
      <c r="E400" s="58" t="s">
        <v>32</v>
      </c>
    </row>
    <row r="401" spans="1:5" ht="15" customHeight="1" x14ac:dyDescent="0.25">
      <c r="A401" s="55">
        <v>43674.840266203704</v>
      </c>
      <c r="B401" s="55">
        <v>43675.650578703702</v>
      </c>
      <c r="C401" s="65">
        <v>485.5</v>
      </c>
      <c r="D401" s="46" t="s">
        <v>173</v>
      </c>
      <c r="E401" s="58" t="s">
        <v>32</v>
      </c>
    </row>
    <row r="402" spans="1:5" ht="15" customHeight="1" x14ac:dyDescent="0.25">
      <c r="A402" s="55">
        <v>43674.919432870367</v>
      </c>
      <c r="B402" s="55">
        <v>43675.650578703702</v>
      </c>
      <c r="C402" s="65">
        <v>77.099999999999994</v>
      </c>
      <c r="D402" s="46" t="s">
        <v>44</v>
      </c>
      <c r="E402" s="58" t="s">
        <v>32</v>
      </c>
    </row>
    <row r="403" spans="1:5" ht="15" customHeight="1" x14ac:dyDescent="0.25">
      <c r="A403" s="55">
        <v>43674.940266203703</v>
      </c>
      <c r="B403" s="55">
        <v>43675.650578703702</v>
      </c>
      <c r="C403" s="65">
        <v>194.2</v>
      </c>
      <c r="D403" s="46" t="s">
        <v>37</v>
      </c>
      <c r="E403" s="58" t="s">
        <v>32</v>
      </c>
    </row>
    <row r="404" spans="1:5" ht="15" customHeight="1" x14ac:dyDescent="0.25">
      <c r="A404" s="55">
        <v>43675.069189814814</v>
      </c>
      <c r="B404" s="55">
        <v>43676.624305555553</v>
      </c>
      <c r="C404" s="65">
        <v>96.1</v>
      </c>
      <c r="D404" s="46" t="s">
        <v>589</v>
      </c>
      <c r="E404" s="58" t="s">
        <v>32</v>
      </c>
    </row>
    <row r="405" spans="1:5" ht="15" customHeight="1" x14ac:dyDescent="0.25">
      <c r="A405" s="55">
        <v>43675.244108796294</v>
      </c>
      <c r="B405" s="55">
        <v>43676.624305555553</v>
      </c>
      <c r="C405" s="65">
        <v>46.1</v>
      </c>
      <c r="D405" s="46" t="s">
        <v>101</v>
      </c>
      <c r="E405" s="58" t="s">
        <v>32</v>
      </c>
    </row>
    <row r="406" spans="1:5" ht="15" customHeight="1" x14ac:dyDescent="0.25">
      <c r="A406" s="55">
        <v>43675.395115740743</v>
      </c>
      <c r="B406" s="55">
        <v>43676.624305555553</v>
      </c>
      <c r="C406" s="65">
        <v>971</v>
      </c>
      <c r="D406" s="46" t="s">
        <v>140</v>
      </c>
      <c r="E406" s="58" t="s">
        <v>32</v>
      </c>
    </row>
    <row r="407" spans="1:5" ht="15" customHeight="1" x14ac:dyDescent="0.25">
      <c r="A407" s="55">
        <v>43675.554537037038</v>
      </c>
      <c r="B407" s="55">
        <v>43676.624305555553</v>
      </c>
      <c r="C407" s="65">
        <v>16701.2</v>
      </c>
      <c r="D407" s="46" t="s">
        <v>234</v>
      </c>
      <c r="E407" s="58" t="s">
        <v>32</v>
      </c>
    </row>
    <row r="408" spans="1:5" ht="15" customHeight="1" x14ac:dyDescent="0.25">
      <c r="A408" s="55">
        <v>43675.650578703702</v>
      </c>
      <c r="B408" s="55">
        <v>43676.624305555553</v>
      </c>
      <c r="C408" s="65">
        <v>2883</v>
      </c>
      <c r="D408" s="46" t="s">
        <v>590</v>
      </c>
      <c r="E408" s="58" t="s">
        <v>32</v>
      </c>
    </row>
    <row r="409" spans="1:5" ht="15" customHeight="1" x14ac:dyDescent="0.25">
      <c r="A409" s="55">
        <v>43676.307662037034</v>
      </c>
      <c r="B409" s="55">
        <v>43677.606041666666</v>
      </c>
      <c r="C409" s="65">
        <v>46.1</v>
      </c>
      <c r="D409" s="46" t="s">
        <v>101</v>
      </c>
      <c r="E409" s="58" t="s">
        <v>32</v>
      </c>
    </row>
    <row r="410" spans="1:5" ht="15" customHeight="1" x14ac:dyDescent="0.25">
      <c r="A410" s="55">
        <v>43676.418715277781</v>
      </c>
      <c r="B410" s="55">
        <v>43677.606041666666</v>
      </c>
      <c r="C410" s="65">
        <v>96.1</v>
      </c>
      <c r="D410" s="46" t="s">
        <v>141</v>
      </c>
      <c r="E410" s="58" t="s">
        <v>32</v>
      </c>
    </row>
    <row r="411" spans="1:5" ht="15" customHeight="1" x14ac:dyDescent="0.25">
      <c r="A411" s="55">
        <v>43676.439930555556</v>
      </c>
      <c r="B411" s="55">
        <v>43677.606041666666</v>
      </c>
      <c r="C411" s="65">
        <v>485.5</v>
      </c>
      <c r="D411" s="46" t="s">
        <v>591</v>
      </c>
      <c r="E411" s="58" t="s">
        <v>32</v>
      </c>
    </row>
    <row r="412" spans="1:5" ht="15" customHeight="1" x14ac:dyDescent="0.25">
      <c r="A412" s="55">
        <v>43676.498564814814</v>
      </c>
      <c r="B412" s="55">
        <v>43677.606041666666</v>
      </c>
      <c r="C412" s="65">
        <v>6.1</v>
      </c>
      <c r="D412" s="46" t="s">
        <v>259</v>
      </c>
      <c r="E412" s="58" t="s">
        <v>32</v>
      </c>
    </row>
    <row r="413" spans="1:5" ht="15" customHeight="1" x14ac:dyDescent="0.25">
      <c r="A413" s="55">
        <v>43676.624305555553</v>
      </c>
      <c r="B413" s="55">
        <v>43677.606041666666</v>
      </c>
      <c r="C413" s="65">
        <v>485.5</v>
      </c>
      <c r="D413" s="46" t="s">
        <v>239</v>
      </c>
      <c r="E413" s="58" t="s">
        <v>32</v>
      </c>
    </row>
    <row r="414" spans="1:5" ht="15" customHeight="1" x14ac:dyDescent="0.25">
      <c r="A414" s="55">
        <v>43676.63957175926</v>
      </c>
      <c r="B414" s="55">
        <v>43677.606041666666</v>
      </c>
      <c r="C414" s="65">
        <v>485.5</v>
      </c>
      <c r="D414" s="46" t="s">
        <v>208</v>
      </c>
      <c r="E414" s="58" t="s">
        <v>32</v>
      </c>
    </row>
    <row r="415" spans="1:5" ht="15" customHeight="1" x14ac:dyDescent="0.25">
      <c r="A415" s="55">
        <v>43676.663541666669</v>
      </c>
      <c r="B415" s="55">
        <v>43677.606041666666</v>
      </c>
      <c r="C415" s="65">
        <v>96.1</v>
      </c>
      <c r="D415" s="46" t="s">
        <v>592</v>
      </c>
      <c r="E415" s="58" t="s">
        <v>32</v>
      </c>
    </row>
    <row r="416" spans="1:5" ht="15" customHeight="1" x14ac:dyDescent="0.25">
      <c r="A416" s="55">
        <v>43676.874097222222</v>
      </c>
      <c r="B416" s="55">
        <v>43677.606041666666</v>
      </c>
      <c r="C416" s="65">
        <v>16.100000000000001</v>
      </c>
      <c r="D416" s="46" t="s">
        <v>593</v>
      </c>
      <c r="E416" s="58" t="s">
        <v>32</v>
      </c>
    </row>
    <row r="417" spans="1:5" ht="15" customHeight="1" x14ac:dyDescent="0.25">
      <c r="A417" s="55">
        <v>43676.927071759259</v>
      </c>
      <c r="B417" s="55">
        <v>43677.606041666666</v>
      </c>
      <c r="C417" s="65">
        <v>485.5</v>
      </c>
      <c r="D417" s="46" t="s">
        <v>294</v>
      </c>
      <c r="E417" s="58" t="s">
        <v>32</v>
      </c>
    </row>
    <row r="418" spans="1:5" ht="15" customHeight="1" x14ac:dyDescent="0.25">
      <c r="A418" s="55">
        <v>43676.932245370372</v>
      </c>
      <c r="B418" s="55">
        <v>43677.606041666666</v>
      </c>
      <c r="C418" s="65">
        <v>485.5</v>
      </c>
      <c r="D418" s="46" t="s">
        <v>594</v>
      </c>
      <c r="E418" s="58" t="s">
        <v>32</v>
      </c>
    </row>
    <row r="419" spans="1:5" ht="15" customHeight="1" x14ac:dyDescent="0.25">
      <c r="A419" s="55">
        <v>43676.938877314817</v>
      </c>
      <c r="B419" s="55">
        <v>43677.606041666666</v>
      </c>
      <c r="C419" s="65">
        <v>145.65</v>
      </c>
      <c r="D419" s="46" t="s">
        <v>38</v>
      </c>
      <c r="E419" s="58" t="s">
        <v>32</v>
      </c>
    </row>
    <row r="420" spans="1:5" ht="15" customHeight="1" x14ac:dyDescent="0.25">
      <c r="A420" s="55">
        <v>43677.311064814814</v>
      </c>
      <c r="B420" s="95">
        <v>43678</v>
      </c>
      <c r="C420" s="65">
        <v>46.1</v>
      </c>
      <c r="D420" s="46" t="s">
        <v>101</v>
      </c>
      <c r="E420" s="58" t="s">
        <v>32</v>
      </c>
    </row>
    <row r="421" spans="1:5" ht="15" customHeight="1" x14ac:dyDescent="0.25">
      <c r="A421" s="55">
        <v>43677.356932870367</v>
      </c>
      <c r="B421" s="95">
        <v>43678</v>
      </c>
      <c r="C421" s="65">
        <v>971</v>
      </c>
      <c r="D421" s="46" t="s">
        <v>33</v>
      </c>
      <c r="E421" s="58" t="s">
        <v>32</v>
      </c>
    </row>
    <row r="422" spans="1:5" ht="15" customHeight="1" x14ac:dyDescent="0.25">
      <c r="A422" s="55">
        <v>43677.447696759256</v>
      </c>
      <c r="B422" s="95">
        <v>43678</v>
      </c>
      <c r="C422" s="65">
        <v>971</v>
      </c>
      <c r="D422" s="46" t="s">
        <v>595</v>
      </c>
      <c r="E422" s="58" t="s">
        <v>32</v>
      </c>
    </row>
    <row r="423" spans="1:5" ht="15" customHeight="1" x14ac:dyDescent="0.25">
      <c r="A423" s="55">
        <v>43677.606041666666</v>
      </c>
      <c r="B423" s="95">
        <v>43678</v>
      </c>
      <c r="C423" s="65">
        <v>953.52</v>
      </c>
      <c r="D423" s="46" t="s">
        <v>36</v>
      </c>
      <c r="E423" s="58" t="s">
        <v>599</v>
      </c>
    </row>
    <row r="424" spans="1:5" ht="15" customHeight="1" x14ac:dyDescent="0.25">
      <c r="A424" s="55">
        <v>43677.776400462964</v>
      </c>
      <c r="B424" s="95">
        <v>43678</v>
      </c>
      <c r="C424" s="65">
        <v>9710</v>
      </c>
      <c r="D424" s="46" t="s">
        <v>238</v>
      </c>
      <c r="E424" s="58" t="s">
        <v>32</v>
      </c>
    </row>
    <row r="425" spans="1:5" ht="15" customHeight="1" x14ac:dyDescent="0.25">
      <c r="A425" s="55">
        <v>43677.787546296298</v>
      </c>
      <c r="B425" s="95">
        <v>43678</v>
      </c>
      <c r="C425" s="65">
        <v>971</v>
      </c>
      <c r="D425" s="46" t="s">
        <v>596</v>
      </c>
      <c r="E425" s="58" t="s">
        <v>32</v>
      </c>
    </row>
    <row r="426" spans="1:5" ht="15" customHeight="1" x14ac:dyDescent="0.25">
      <c r="A426" s="55">
        <v>43677.80872685185</v>
      </c>
      <c r="B426" s="95">
        <v>43678</v>
      </c>
      <c r="C426" s="65">
        <v>26.1</v>
      </c>
      <c r="D426" s="46" t="s">
        <v>597</v>
      </c>
      <c r="E426" s="58" t="s">
        <v>32</v>
      </c>
    </row>
    <row r="427" spans="1:5" ht="15" customHeight="1" x14ac:dyDescent="0.25">
      <c r="A427" s="55">
        <v>43677.844583333332</v>
      </c>
      <c r="B427" s="95">
        <v>43678</v>
      </c>
      <c r="C427" s="65">
        <v>233.04</v>
      </c>
      <c r="D427" s="46" t="s">
        <v>598</v>
      </c>
      <c r="E427" s="58" t="s">
        <v>32</v>
      </c>
    </row>
    <row r="428" spans="1:5" ht="30" customHeight="1" x14ac:dyDescent="0.25">
      <c r="A428" s="196" t="s">
        <v>149</v>
      </c>
      <c r="B428" s="197"/>
      <c r="C428" s="8">
        <f>SUM(C10:C419)</f>
        <v>322308.18000000023</v>
      </c>
      <c r="D428" s="97"/>
      <c r="E428" s="23"/>
    </row>
    <row r="429" spans="1:5" ht="30" customHeight="1" x14ac:dyDescent="0.25">
      <c r="A429" s="196" t="s">
        <v>150</v>
      </c>
      <c r="B429" s="197"/>
      <c r="C429" s="8">
        <f>SUM(C420:C427)</f>
        <v>13881.76</v>
      </c>
      <c r="D429" s="97"/>
      <c r="E429" s="23"/>
    </row>
  </sheetData>
  <sheetProtection formatCells="0" formatColumns="0" formatRows="0" insertColumns="0" insertRows="0" insertHyperlinks="0" deleteColumns="0" deleteRows="0" sort="0" autoFilter="0" pivotTables="0"/>
  <sortState ref="A81:E427">
    <sortCondition ref="A81"/>
  </sortState>
  <mergeCells count="7">
    <mergeCell ref="A429:B429"/>
    <mergeCell ref="C1:E1"/>
    <mergeCell ref="C2:E2"/>
    <mergeCell ref="C4:E4"/>
    <mergeCell ref="C5:E5"/>
    <mergeCell ref="C6:E6"/>
    <mergeCell ref="A428:B428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0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15.7109375" style="30" customWidth="1"/>
    <col min="5" max="5" width="26.140625" style="30" customWidth="1"/>
    <col min="6" max="6" width="54.42578125" customWidth="1"/>
    <col min="7" max="256" width="8.85546875" customWidth="1"/>
  </cols>
  <sheetData>
    <row r="1" spans="1:6" ht="18.75" x14ac:dyDescent="0.3">
      <c r="B1" s="198" t="s">
        <v>0</v>
      </c>
      <c r="C1" s="198"/>
      <c r="D1" s="198"/>
      <c r="E1" s="198"/>
      <c r="F1" s="198"/>
    </row>
    <row r="2" spans="1:6" ht="18.75" x14ac:dyDescent="0.3">
      <c r="B2" s="198" t="s">
        <v>1</v>
      </c>
      <c r="C2" s="198"/>
      <c r="D2" s="198"/>
      <c r="E2" s="198"/>
      <c r="F2" s="198"/>
    </row>
    <row r="3" spans="1:6" ht="18" customHeight="1" x14ac:dyDescent="0.3">
      <c r="D3" s="29"/>
      <c r="E3" s="29"/>
      <c r="F3" s="5"/>
    </row>
    <row r="4" spans="1:6" ht="18.75" x14ac:dyDescent="0.25">
      <c r="B4" s="199" t="s">
        <v>151</v>
      </c>
      <c r="C4" s="199"/>
      <c r="D4" s="199"/>
      <c r="E4" s="199"/>
      <c r="F4" s="199"/>
    </row>
    <row r="5" spans="1:6" ht="18.75" x14ac:dyDescent="0.25">
      <c r="B5" s="199" t="s">
        <v>397</v>
      </c>
      <c r="C5" s="199"/>
      <c r="D5" s="199"/>
      <c r="E5" s="199"/>
      <c r="F5" s="199"/>
    </row>
    <row r="6" spans="1:6" ht="18.75" x14ac:dyDescent="0.3">
      <c r="D6" s="200"/>
      <c r="E6" s="200"/>
      <c r="F6" s="200"/>
    </row>
    <row r="8" spans="1:6" s="35" customFormat="1" ht="45" x14ac:dyDescent="0.25">
      <c r="A8" s="31" t="s">
        <v>28</v>
      </c>
      <c r="B8" s="32" t="s">
        <v>152</v>
      </c>
      <c r="C8" s="32" t="s">
        <v>21</v>
      </c>
      <c r="D8" s="33" t="s">
        <v>153</v>
      </c>
      <c r="E8" s="33" t="s">
        <v>31</v>
      </c>
      <c r="F8" s="34" t="s">
        <v>154</v>
      </c>
    </row>
    <row r="9" spans="1:6" s="35" customFormat="1" ht="15" customHeight="1" x14ac:dyDescent="0.25">
      <c r="A9" s="52">
        <v>43643</v>
      </c>
      <c r="B9" s="52">
        <v>43647</v>
      </c>
      <c r="C9" s="47">
        <v>303.35000000000002</v>
      </c>
      <c r="D9" s="47">
        <v>280</v>
      </c>
      <c r="E9" s="116" t="s">
        <v>310</v>
      </c>
      <c r="F9" s="58" t="s">
        <v>32</v>
      </c>
    </row>
    <row r="10" spans="1:6" s="35" customFormat="1" ht="15" customHeight="1" x14ac:dyDescent="0.25">
      <c r="A10" s="48">
        <v>43647</v>
      </c>
      <c r="B10" s="128">
        <v>43649</v>
      </c>
      <c r="C10" s="47">
        <v>1200</v>
      </c>
      <c r="D10" s="47">
        <v>1143.2</v>
      </c>
      <c r="E10" s="116" t="s">
        <v>308</v>
      </c>
      <c r="F10" s="58" t="s">
        <v>32</v>
      </c>
    </row>
    <row r="11" spans="1:6" s="35" customFormat="1" ht="15" customHeight="1" x14ac:dyDescent="0.25">
      <c r="A11" s="48">
        <v>43647</v>
      </c>
      <c r="B11" s="128">
        <v>43654</v>
      </c>
      <c r="C11" s="47">
        <v>500</v>
      </c>
      <c r="D11" s="47">
        <v>468</v>
      </c>
      <c r="E11" s="116" t="s">
        <v>708</v>
      </c>
      <c r="F11" s="58" t="s">
        <v>32</v>
      </c>
    </row>
    <row r="12" spans="1:6" s="35" customFormat="1" ht="15" customHeight="1" x14ac:dyDescent="0.25">
      <c r="A12" s="52">
        <v>43657</v>
      </c>
      <c r="B12" s="52">
        <v>43661</v>
      </c>
      <c r="C12" s="47">
        <v>266</v>
      </c>
      <c r="D12" s="47">
        <v>245.63</v>
      </c>
      <c r="E12" s="116" t="s">
        <v>601</v>
      </c>
      <c r="F12" s="58" t="s">
        <v>32</v>
      </c>
    </row>
    <row r="13" spans="1:6" s="35" customFormat="1" ht="15" customHeight="1" x14ac:dyDescent="0.25">
      <c r="A13" s="52">
        <v>43658</v>
      </c>
      <c r="B13" s="52">
        <v>43661</v>
      </c>
      <c r="C13" s="47">
        <v>305.12</v>
      </c>
      <c r="D13" s="47">
        <v>281.69</v>
      </c>
      <c r="E13" s="116" t="s">
        <v>310</v>
      </c>
      <c r="F13" s="58" t="s">
        <v>32</v>
      </c>
    </row>
    <row r="14" spans="1:6" s="35" customFormat="1" ht="15" customHeight="1" x14ac:dyDescent="0.25">
      <c r="A14" s="52">
        <v>43661</v>
      </c>
      <c r="B14" s="52">
        <v>43663</v>
      </c>
      <c r="C14" s="103">
        <v>2000</v>
      </c>
      <c r="D14" s="47">
        <v>1912</v>
      </c>
      <c r="E14" s="116" t="s">
        <v>602</v>
      </c>
      <c r="F14" s="58" t="s">
        <v>32</v>
      </c>
    </row>
    <row r="15" spans="1:6" s="35" customFormat="1" ht="15" customHeight="1" x14ac:dyDescent="0.25">
      <c r="A15" s="48">
        <v>43664</v>
      </c>
      <c r="B15" s="52">
        <v>43668</v>
      </c>
      <c r="C15" s="103">
        <v>303.38</v>
      </c>
      <c r="D15" s="47">
        <v>280.02999999999997</v>
      </c>
      <c r="E15" s="116" t="s">
        <v>310</v>
      </c>
      <c r="F15" s="58" t="s">
        <v>32</v>
      </c>
    </row>
    <row r="16" spans="1:6" s="35" customFormat="1" ht="15" customHeight="1" x14ac:dyDescent="0.25">
      <c r="A16" s="52">
        <v>43665</v>
      </c>
      <c r="B16" s="52">
        <v>43668</v>
      </c>
      <c r="C16" s="103">
        <v>50</v>
      </c>
      <c r="D16" s="47">
        <v>38.049999999999997</v>
      </c>
      <c r="E16" s="116" t="s">
        <v>603</v>
      </c>
      <c r="F16" s="58" t="s">
        <v>32</v>
      </c>
    </row>
    <row r="17" spans="1:6" s="35" customFormat="1" ht="15" customHeight="1" x14ac:dyDescent="0.25">
      <c r="A17" s="48">
        <v>43673</v>
      </c>
      <c r="B17" s="52">
        <v>43675</v>
      </c>
      <c r="C17" s="103">
        <v>2000</v>
      </c>
      <c r="D17" s="47">
        <v>1902</v>
      </c>
      <c r="E17" s="116" t="s">
        <v>309</v>
      </c>
      <c r="F17" s="58" t="s">
        <v>32</v>
      </c>
    </row>
    <row r="18" spans="1:6" s="35" customFormat="1" ht="15" customHeight="1" x14ac:dyDescent="0.25">
      <c r="A18" s="52">
        <v>43674</v>
      </c>
      <c r="B18" s="52">
        <v>43676</v>
      </c>
      <c r="C18" s="47">
        <v>304.99</v>
      </c>
      <c r="D18" s="47">
        <v>281.57</v>
      </c>
      <c r="E18" s="116" t="s">
        <v>310</v>
      </c>
      <c r="F18" s="58" t="s">
        <v>32</v>
      </c>
    </row>
    <row r="19" spans="1:6" ht="15" customHeight="1" x14ac:dyDescent="0.25">
      <c r="A19" s="201" t="s">
        <v>155</v>
      </c>
      <c r="B19" s="202"/>
      <c r="C19" s="202"/>
      <c r="D19" s="22">
        <f>SUM(D9:D18)</f>
        <v>6832.17</v>
      </c>
      <c r="E19" s="22"/>
      <c r="F19" s="145"/>
    </row>
    <row r="20" spans="1:6" x14ac:dyDescent="0.25">
      <c r="A20" s="201" t="s">
        <v>156</v>
      </c>
      <c r="B20" s="202"/>
      <c r="C20" s="202"/>
      <c r="D20" s="22">
        <v>0</v>
      </c>
      <c r="E20" s="22"/>
      <c r="F20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20:C20"/>
    <mergeCell ref="D6:F6"/>
    <mergeCell ref="B4:F4"/>
    <mergeCell ref="B1:F1"/>
    <mergeCell ref="B2:F2"/>
    <mergeCell ref="B5:F5"/>
    <mergeCell ref="A19:C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1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0" customWidth="1"/>
    <col min="4" max="4" width="34.140625" customWidth="1"/>
    <col min="5" max="256" width="8.85546875" customWidth="1"/>
  </cols>
  <sheetData>
    <row r="1" spans="1:4" ht="18.75" x14ac:dyDescent="0.3">
      <c r="B1" s="198" t="s">
        <v>0</v>
      </c>
      <c r="C1" s="198"/>
      <c r="D1" s="198"/>
    </row>
    <row r="2" spans="1:4" ht="18.75" x14ac:dyDescent="0.3">
      <c r="B2" s="198" t="s">
        <v>1</v>
      </c>
      <c r="C2" s="198"/>
      <c r="D2" s="198"/>
    </row>
    <row r="3" spans="1:4" ht="18" customHeight="1" x14ac:dyDescent="0.3">
      <c r="C3" s="29"/>
      <c r="D3" s="5"/>
    </row>
    <row r="4" spans="1:4" ht="18.75" x14ac:dyDescent="0.25">
      <c r="B4" s="199" t="s">
        <v>157</v>
      </c>
      <c r="C4" s="199"/>
      <c r="D4" s="199"/>
    </row>
    <row r="5" spans="1:4" ht="18.75" x14ac:dyDescent="0.25">
      <c r="B5" s="199" t="s">
        <v>397</v>
      </c>
      <c r="C5" s="199"/>
      <c r="D5" s="199"/>
    </row>
    <row r="6" spans="1:4" ht="18.75" x14ac:dyDescent="0.3">
      <c r="C6" s="200"/>
      <c r="D6" s="200"/>
    </row>
    <row r="8" spans="1:4" s="35" customFormat="1" ht="30" x14ac:dyDescent="0.25">
      <c r="A8" s="31" t="s">
        <v>28</v>
      </c>
      <c r="B8" s="32" t="s">
        <v>152</v>
      </c>
      <c r="C8" s="33" t="s">
        <v>21</v>
      </c>
      <c r="D8" s="34" t="s">
        <v>31</v>
      </c>
    </row>
    <row r="9" spans="1:4" s="35" customFormat="1" ht="15" customHeight="1" x14ac:dyDescent="0.25">
      <c r="A9" s="54">
        <v>43644</v>
      </c>
      <c r="B9" s="54">
        <v>43647</v>
      </c>
      <c r="C9" s="65">
        <v>1000</v>
      </c>
      <c r="D9" s="115" t="s">
        <v>312</v>
      </c>
    </row>
    <row r="10" spans="1:4" s="35" customFormat="1" ht="15" customHeight="1" x14ac:dyDescent="0.25">
      <c r="A10" s="129">
        <v>43648</v>
      </c>
      <c r="B10" s="129">
        <v>43649</v>
      </c>
      <c r="C10" s="65">
        <v>1000</v>
      </c>
      <c r="D10" s="117" t="s">
        <v>313</v>
      </c>
    </row>
    <row r="11" spans="1:4" s="35" customFormat="1" ht="15" customHeight="1" x14ac:dyDescent="0.25">
      <c r="A11" s="129">
        <v>43649</v>
      </c>
      <c r="B11" s="129">
        <v>43650</v>
      </c>
      <c r="C11" s="135">
        <v>200</v>
      </c>
      <c r="D11" s="115" t="s">
        <v>604</v>
      </c>
    </row>
    <row r="12" spans="1:4" s="35" customFormat="1" ht="15" customHeight="1" x14ac:dyDescent="0.25">
      <c r="A12" s="129">
        <v>43653</v>
      </c>
      <c r="B12" s="129">
        <v>43654</v>
      </c>
      <c r="C12" s="135">
        <v>3000</v>
      </c>
      <c r="D12" s="117" t="s">
        <v>311</v>
      </c>
    </row>
    <row r="13" spans="1:4" s="35" customFormat="1" ht="15" customHeight="1" x14ac:dyDescent="0.25">
      <c r="A13" s="129">
        <v>43658</v>
      </c>
      <c r="B13" s="129">
        <v>43661</v>
      </c>
      <c r="C13" s="169">
        <v>300</v>
      </c>
      <c r="D13" s="117" t="s">
        <v>605</v>
      </c>
    </row>
    <row r="14" spans="1:4" ht="15" customHeight="1" x14ac:dyDescent="0.25">
      <c r="A14" s="129">
        <v>43658</v>
      </c>
      <c r="B14" s="129">
        <v>43661</v>
      </c>
      <c r="C14" s="65">
        <v>130</v>
      </c>
      <c r="D14" s="117" t="s">
        <v>606</v>
      </c>
    </row>
    <row r="15" spans="1:4" s="35" customFormat="1" ht="15" customHeight="1" x14ac:dyDescent="0.25">
      <c r="A15" s="129">
        <v>43660</v>
      </c>
      <c r="B15" s="129">
        <v>43661</v>
      </c>
      <c r="C15" s="135">
        <v>100</v>
      </c>
      <c r="D15" s="117" t="s">
        <v>607</v>
      </c>
    </row>
    <row r="16" spans="1:4" ht="15" customHeight="1" x14ac:dyDescent="0.25">
      <c r="A16" s="54">
        <v>43667</v>
      </c>
      <c r="B16" s="129">
        <v>43668</v>
      </c>
      <c r="C16" s="65">
        <v>500</v>
      </c>
      <c r="D16" s="117" t="s">
        <v>608</v>
      </c>
    </row>
    <row r="17" spans="1:4" s="35" customFormat="1" ht="15" customHeight="1" x14ac:dyDescent="0.25">
      <c r="A17" s="129">
        <v>43668</v>
      </c>
      <c r="B17" s="129">
        <v>43669</v>
      </c>
      <c r="C17" s="135">
        <v>50</v>
      </c>
      <c r="D17" s="117" t="s">
        <v>609</v>
      </c>
    </row>
    <row r="18" spans="1:4" ht="15" customHeight="1" x14ac:dyDescent="0.25">
      <c r="A18" s="129">
        <v>43670</v>
      </c>
      <c r="B18" s="129">
        <v>43671</v>
      </c>
      <c r="C18" s="65">
        <v>96</v>
      </c>
      <c r="D18" s="117" t="s">
        <v>610</v>
      </c>
    </row>
    <row r="19" spans="1:4" ht="15" customHeight="1" x14ac:dyDescent="0.25">
      <c r="A19" s="129">
        <v>43677</v>
      </c>
      <c r="B19" s="152">
        <v>43678</v>
      </c>
      <c r="C19" s="65">
        <v>500</v>
      </c>
      <c r="D19" s="117" t="s">
        <v>611</v>
      </c>
    </row>
    <row r="20" spans="1:4" ht="30" customHeight="1" x14ac:dyDescent="0.25">
      <c r="A20" s="201" t="s">
        <v>158</v>
      </c>
      <c r="B20" s="202"/>
      <c r="C20" s="8">
        <f>SUM(C9:C18)-SUM(C9:C18)*2.8%</f>
        <v>6197.4719999999998</v>
      </c>
      <c r="D20" s="145"/>
    </row>
    <row r="21" spans="1:4" ht="30" customHeight="1" x14ac:dyDescent="0.25">
      <c r="A21" s="201" t="s">
        <v>159</v>
      </c>
      <c r="B21" s="202"/>
      <c r="C21" s="8">
        <f>C19*97.2%</f>
        <v>486</v>
      </c>
      <c r="D21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21:B21"/>
    <mergeCell ref="B1:D1"/>
    <mergeCell ref="B2:D2"/>
    <mergeCell ref="B4:D4"/>
    <mergeCell ref="B5:D5"/>
    <mergeCell ref="C6:D6"/>
    <mergeCell ref="A20:B2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4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0" customWidth="1"/>
    <col min="4" max="4" width="37.85546875" customWidth="1"/>
    <col min="5" max="5" width="9.85546875" customWidth="1"/>
    <col min="6" max="256" width="8.85546875" customWidth="1"/>
  </cols>
  <sheetData>
    <row r="1" spans="1:6" ht="18.75" x14ac:dyDescent="0.3">
      <c r="B1" s="198" t="s">
        <v>0</v>
      </c>
      <c r="C1" s="198"/>
      <c r="D1" s="198"/>
    </row>
    <row r="2" spans="1:6" ht="18.75" x14ac:dyDescent="0.3">
      <c r="B2" s="198" t="s">
        <v>1</v>
      </c>
      <c r="C2" s="198"/>
      <c r="D2" s="198"/>
    </row>
    <row r="3" spans="1:6" ht="18" customHeight="1" x14ac:dyDescent="0.3">
      <c r="C3" s="29"/>
      <c r="D3" s="5"/>
    </row>
    <row r="4" spans="1:6" ht="18.75" x14ac:dyDescent="0.25">
      <c r="B4" s="199" t="s">
        <v>160</v>
      </c>
      <c r="C4" s="199"/>
      <c r="D4" s="199"/>
    </row>
    <row r="5" spans="1:6" ht="18.75" x14ac:dyDescent="0.25">
      <c r="B5" s="199" t="s">
        <v>397</v>
      </c>
      <c r="C5" s="199"/>
      <c r="D5" s="199"/>
    </row>
    <row r="6" spans="1:6" ht="18.75" x14ac:dyDescent="0.3">
      <c r="C6" s="200"/>
      <c r="D6" s="200"/>
    </row>
    <row r="8" spans="1:6" s="35" customFormat="1" ht="30" x14ac:dyDescent="0.25">
      <c r="A8" s="31" t="s">
        <v>28</v>
      </c>
      <c r="B8" s="32" t="s">
        <v>152</v>
      </c>
      <c r="C8" s="33" t="s">
        <v>21</v>
      </c>
      <c r="D8" s="34" t="s">
        <v>161</v>
      </c>
    </row>
    <row r="9" spans="1:6" s="62" customFormat="1" ht="15" customHeight="1" x14ac:dyDescent="0.25">
      <c r="A9" s="55">
        <v>43624</v>
      </c>
      <c r="B9" s="93" t="s">
        <v>612</v>
      </c>
      <c r="C9" s="65">
        <v>100</v>
      </c>
      <c r="D9" s="46">
        <v>9576</v>
      </c>
    </row>
    <row r="10" spans="1:6" s="62" customFormat="1" ht="15" customHeight="1" x14ac:dyDescent="0.25">
      <c r="A10" s="55">
        <v>43626</v>
      </c>
      <c r="B10" s="93" t="s">
        <v>612</v>
      </c>
      <c r="C10" s="65">
        <v>50</v>
      </c>
      <c r="D10" s="46">
        <v>5112</v>
      </c>
    </row>
    <row r="11" spans="1:6" s="62" customFormat="1" ht="15" customHeight="1" x14ac:dyDescent="0.25">
      <c r="A11" s="55">
        <v>43626</v>
      </c>
      <c r="B11" s="93" t="s">
        <v>612</v>
      </c>
      <c r="C11" s="65">
        <v>55</v>
      </c>
      <c r="D11" s="46">
        <v>9464</v>
      </c>
    </row>
    <row r="12" spans="1:6" s="62" customFormat="1" ht="15" customHeight="1" x14ac:dyDescent="0.25">
      <c r="A12" s="55">
        <v>43636</v>
      </c>
      <c r="B12" s="93" t="s">
        <v>612</v>
      </c>
      <c r="C12" s="65">
        <v>50</v>
      </c>
      <c r="D12" s="46">
        <v>5621</v>
      </c>
    </row>
    <row r="13" spans="1:6" s="87" customFormat="1" ht="15" customHeight="1" x14ac:dyDescent="0.25">
      <c r="A13" s="55">
        <v>43643</v>
      </c>
      <c r="B13" s="93" t="s">
        <v>612</v>
      </c>
      <c r="C13" s="65">
        <v>300</v>
      </c>
      <c r="D13" s="46">
        <v>2322</v>
      </c>
      <c r="E13"/>
      <c r="F13"/>
    </row>
    <row r="14" spans="1:6" s="87" customFormat="1" ht="15" customHeight="1" x14ac:dyDescent="0.25">
      <c r="A14" s="55">
        <v>43644</v>
      </c>
      <c r="B14" s="93" t="s">
        <v>612</v>
      </c>
      <c r="C14" s="65">
        <v>47</v>
      </c>
      <c r="D14" s="46">
        <v>4537</v>
      </c>
      <c r="E14"/>
      <c r="F14"/>
    </row>
    <row r="15" spans="1:6" s="87" customFormat="1" ht="15" customHeight="1" x14ac:dyDescent="0.25">
      <c r="A15" s="55">
        <v>43644</v>
      </c>
      <c r="B15" s="93" t="s">
        <v>612</v>
      </c>
      <c r="C15" s="65">
        <v>500</v>
      </c>
      <c r="D15" s="46">
        <v>1626</v>
      </c>
      <c r="E15"/>
      <c r="F15"/>
    </row>
    <row r="16" spans="1:6" ht="15" customHeight="1" x14ac:dyDescent="0.25">
      <c r="A16" s="55">
        <v>43646</v>
      </c>
      <c r="B16" s="93" t="s">
        <v>612</v>
      </c>
      <c r="C16" s="65">
        <v>50</v>
      </c>
      <c r="D16" s="46">
        <v>7216</v>
      </c>
    </row>
    <row r="17" spans="1:6" ht="15" customHeight="1" x14ac:dyDescent="0.25">
      <c r="A17" s="55">
        <v>43646</v>
      </c>
      <c r="B17" s="93" t="s">
        <v>612</v>
      </c>
      <c r="C17" s="65">
        <v>500</v>
      </c>
      <c r="D17" s="46">
        <v>5123</v>
      </c>
    </row>
    <row r="18" spans="1:6" s="62" customFormat="1" ht="15" customHeight="1" x14ac:dyDescent="0.25">
      <c r="A18" s="55">
        <v>43648</v>
      </c>
      <c r="B18" s="93" t="s">
        <v>613</v>
      </c>
      <c r="C18" s="65">
        <v>1000</v>
      </c>
      <c r="D18" s="46">
        <v>3436</v>
      </c>
    </row>
    <row r="19" spans="1:6" s="62" customFormat="1" ht="15" customHeight="1" x14ac:dyDescent="0.25">
      <c r="A19" s="55">
        <v>43654</v>
      </c>
      <c r="B19" s="93" t="s">
        <v>613</v>
      </c>
      <c r="C19" s="65">
        <v>170</v>
      </c>
      <c r="D19" s="60" t="s">
        <v>614</v>
      </c>
    </row>
    <row r="20" spans="1:6" s="62" customFormat="1" ht="15" customHeight="1" x14ac:dyDescent="0.25">
      <c r="A20" s="55">
        <v>43660</v>
      </c>
      <c r="B20" s="93" t="s">
        <v>613</v>
      </c>
      <c r="C20" s="65">
        <v>50</v>
      </c>
      <c r="D20" s="46">
        <v>5254</v>
      </c>
    </row>
    <row r="21" spans="1:6" s="62" customFormat="1" ht="15" customHeight="1" x14ac:dyDescent="0.25">
      <c r="A21" s="55">
        <v>43664</v>
      </c>
      <c r="B21" s="93" t="s">
        <v>613</v>
      </c>
      <c r="C21" s="65">
        <v>1000</v>
      </c>
      <c r="D21" s="46">
        <v>4322</v>
      </c>
    </row>
    <row r="22" spans="1:6" s="62" customFormat="1" ht="15" customHeight="1" x14ac:dyDescent="0.25">
      <c r="A22" s="55">
        <v>43666</v>
      </c>
      <c r="B22" s="93" t="s">
        <v>613</v>
      </c>
      <c r="C22" s="65">
        <v>100</v>
      </c>
      <c r="D22" s="46">
        <v>5125</v>
      </c>
    </row>
    <row r="23" spans="1:6" s="62" customFormat="1" ht="15" customHeight="1" x14ac:dyDescent="0.25">
      <c r="A23" s="55">
        <v>43667</v>
      </c>
      <c r="B23" s="93" t="s">
        <v>613</v>
      </c>
      <c r="C23" s="65">
        <v>6</v>
      </c>
      <c r="D23" s="46">
        <v>5490</v>
      </c>
    </row>
    <row r="24" spans="1:6" s="62" customFormat="1" ht="15" customHeight="1" x14ac:dyDescent="0.25">
      <c r="A24" s="55">
        <v>43667</v>
      </c>
      <c r="B24" s="93" t="s">
        <v>613</v>
      </c>
      <c r="C24" s="65">
        <v>50</v>
      </c>
      <c r="D24" s="46">
        <v>5254</v>
      </c>
    </row>
    <row r="25" spans="1:6" s="62" customFormat="1" ht="15" customHeight="1" x14ac:dyDescent="0.25">
      <c r="A25" s="55">
        <v>43669</v>
      </c>
      <c r="B25" s="93" t="s">
        <v>613</v>
      </c>
      <c r="C25" s="65">
        <v>200</v>
      </c>
      <c r="D25" s="46">
        <v>5254</v>
      </c>
    </row>
    <row r="26" spans="1:6" s="62" customFormat="1" ht="15" customHeight="1" x14ac:dyDescent="0.25">
      <c r="A26" s="55">
        <v>43669</v>
      </c>
      <c r="B26" s="93" t="s">
        <v>613</v>
      </c>
      <c r="C26" s="65">
        <v>200</v>
      </c>
      <c r="D26" s="46">
        <v>5254</v>
      </c>
    </row>
    <row r="27" spans="1:6" s="62" customFormat="1" ht="15" customHeight="1" x14ac:dyDescent="0.25">
      <c r="A27" s="55">
        <v>43670</v>
      </c>
      <c r="B27" s="93" t="s">
        <v>613</v>
      </c>
      <c r="C27" s="65">
        <v>100</v>
      </c>
      <c r="D27" s="46">
        <v>5254</v>
      </c>
    </row>
    <row r="28" spans="1:6" s="62" customFormat="1" ht="15" customHeight="1" x14ac:dyDescent="0.25">
      <c r="A28" s="55">
        <v>43671</v>
      </c>
      <c r="B28" s="93" t="s">
        <v>613</v>
      </c>
      <c r="C28" s="65">
        <v>150</v>
      </c>
      <c r="D28" s="46">
        <v>8126</v>
      </c>
    </row>
    <row r="29" spans="1:6" s="62" customFormat="1" ht="15" customHeight="1" x14ac:dyDescent="0.25">
      <c r="A29" s="55">
        <v>43674</v>
      </c>
      <c r="B29" s="93" t="s">
        <v>613</v>
      </c>
      <c r="C29" s="65">
        <v>2.2999999999999998</v>
      </c>
      <c r="D29" s="46">
        <v>4033</v>
      </c>
    </row>
    <row r="30" spans="1:6" x14ac:dyDescent="0.25">
      <c r="E30" s="87"/>
      <c r="F30" s="87"/>
    </row>
    <row r="31" spans="1:6" x14ac:dyDescent="0.25">
      <c r="E31" s="87"/>
      <c r="F31" s="87"/>
    </row>
    <row r="32" spans="1:6" x14ac:dyDescent="0.25">
      <c r="E32" s="87"/>
      <c r="F32" s="87"/>
    </row>
    <row r="33" spans="1:4" ht="30" customHeight="1" x14ac:dyDescent="0.25">
      <c r="A33" s="201" t="s">
        <v>260</v>
      </c>
      <c r="B33" s="202"/>
      <c r="C33" s="8">
        <f>SUM(C9:C17)-SUM(C9:C17)*5%</f>
        <v>1569.4</v>
      </c>
      <c r="D33" s="20"/>
    </row>
    <row r="34" spans="1:4" ht="30" customHeight="1" x14ac:dyDescent="0.25">
      <c r="A34" s="201" t="s">
        <v>261</v>
      </c>
      <c r="B34" s="202"/>
      <c r="C34" s="8">
        <f>SUM(C18:C29)-SUM(C18:C29)*5%</f>
        <v>2876.8850000000002</v>
      </c>
      <c r="D34" s="20"/>
    </row>
  </sheetData>
  <sheetProtection formatCells="0" formatColumns="0" formatRows="0" insertColumns="0" insertRows="0" insertHyperlinks="0" deleteColumns="0" deleteRows="0" sort="0" autoFilter="0" pivotTables="0"/>
  <sortState ref="A13:F32">
    <sortCondition ref="A13"/>
  </sortState>
  <mergeCells count="7">
    <mergeCell ref="A34:B34"/>
    <mergeCell ref="A33:B33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ignoredErrors>
    <ignoredError sqref="D19" numberStoredAsText="1"/>
    <ignoredError sqref="C33:C34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65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4" width="15.7109375" style="30" customWidth="1"/>
    <col min="5" max="5" width="35" customWidth="1"/>
    <col min="6" max="257" width="8.85546875" customWidth="1"/>
  </cols>
  <sheetData>
    <row r="1" spans="1:5" ht="18.75" x14ac:dyDescent="0.3">
      <c r="B1" s="198" t="s">
        <v>0</v>
      </c>
      <c r="C1" s="198"/>
      <c r="D1" s="198"/>
      <c r="E1" s="198"/>
    </row>
    <row r="2" spans="1:5" ht="18.75" x14ac:dyDescent="0.3">
      <c r="B2" s="198" t="s">
        <v>1</v>
      </c>
      <c r="C2" s="198"/>
      <c r="D2" s="198"/>
      <c r="E2" s="198"/>
    </row>
    <row r="3" spans="1:5" ht="18" customHeight="1" x14ac:dyDescent="0.3">
      <c r="C3" s="29"/>
      <c r="D3" s="29"/>
      <c r="E3" s="5"/>
    </row>
    <row r="4" spans="1:5" ht="18.75" x14ac:dyDescent="0.25">
      <c r="B4" s="199" t="s">
        <v>162</v>
      </c>
      <c r="C4" s="199"/>
      <c r="D4" s="199"/>
      <c r="E4" s="199"/>
    </row>
    <row r="5" spans="1:5" ht="18.75" x14ac:dyDescent="0.25">
      <c r="B5" s="199" t="s">
        <v>397</v>
      </c>
      <c r="C5" s="199"/>
      <c r="D5" s="199"/>
      <c r="E5" s="199"/>
    </row>
    <row r="6" spans="1:5" ht="18.75" x14ac:dyDescent="0.3">
      <c r="C6" s="200"/>
      <c r="D6" s="200"/>
      <c r="E6" s="200"/>
    </row>
    <row r="8" spans="1:5" s="35" customFormat="1" ht="30" x14ac:dyDescent="0.25">
      <c r="A8" s="49" t="s">
        <v>28</v>
      </c>
      <c r="B8" s="50" t="s">
        <v>152</v>
      </c>
      <c r="C8" s="205" t="s">
        <v>21</v>
      </c>
      <c r="D8" s="206"/>
      <c r="E8" s="51" t="s">
        <v>161</v>
      </c>
    </row>
    <row r="9" spans="1:5" ht="15" customHeight="1" x14ac:dyDescent="0.25">
      <c r="A9" s="55">
        <v>43619</v>
      </c>
      <c r="B9" s="185">
        <v>43649</v>
      </c>
      <c r="C9" s="61">
        <v>150</v>
      </c>
      <c r="D9" s="61">
        <v>138</v>
      </c>
      <c r="E9" s="60" t="s">
        <v>295</v>
      </c>
    </row>
    <row r="10" spans="1:5" ht="15" customHeight="1" x14ac:dyDescent="0.25">
      <c r="A10" s="55">
        <v>43619.922094907</v>
      </c>
      <c r="B10" s="185">
        <v>43649</v>
      </c>
      <c r="C10" s="61">
        <v>50</v>
      </c>
      <c r="D10" s="61">
        <v>46</v>
      </c>
      <c r="E10" s="60" t="s">
        <v>296</v>
      </c>
    </row>
    <row r="11" spans="1:5" ht="15" customHeight="1" x14ac:dyDescent="0.25">
      <c r="A11" s="55">
        <v>43620.868518518997</v>
      </c>
      <c r="B11" s="185">
        <v>43649</v>
      </c>
      <c r="C11" s="61">
        <v>100</v>
      </c>
      <c r="D11" s="61">
        <v>92</v>
      </c>
      <c r="E11" s="60" t="s">
        <v>236</v>
      </c>
    </row>
    <row r="12" spans="1:5" ht="15" customHeight="1" x14ac:dyDescent="0.25">
      <c r="A12" s="55">
        <v>43621.514201389</v>
      </c>
      <c r="B12" s="185">
        <v>43649</v>
      </c>
      <c r="C12" s="61">
        <v>200</v>
      </c>
      <c r="D12" s="61">
        <v>184</v>
      </c>
      <c r="E12" s="60" t="s">
        <v>297</v>
      </c>
    </row>
    <row r="13" spans="1:5" ht="15" customHeight="1" x14ac:dyDescent="0.25">
      <c r="A13" s="55">
        <v>43621.522048610997</v>
      </c>
      <c r="B13" s="185">
        <v>43649</v>
      </c>
      <c r="C13" s="61">
        <v>100</v>
      </c>
      <c r="D13" s="61">
        <v>92</v>
      </c>
      <c r="E13" s="60" t="s">
        <v>296</v>
      </c>
    </row>
    <row r="14" spans="1:5" ht="15" customHeight="1" x14ac:dyDescent="0.25">
      <c r="A14" s="55">
        <v>43621.927268519001</v>
      </c>
      <c r="B14" s="185">
        <v>43649</v>
      </c>
      <c r="C14" s="61">
        <v>300</v>
      </c>
      <c r="D14" s="61">
        <v>276</v>
      </c>
      <c r="E14" s="60" t="s">
        <v>298</v>
      </c>
    </row>
    <row r="15" spans="1:5" ht="15" customHeight="1" x14ac:dyDescent="0.25">
      <c r="A15" s="55">
        <v>43621.971180556</v>
      </c>
      <c r="B15" s="185">
        <v>43649</v>
      </c>
      <c r="C15" s="61">
        <v>300</v>
      </c>
      <c r="D15" s="61">
        <v>276</v>
      </c>
      <c r="E15" s="60" t="s">
        <v>237</v>
      </c>
    </row>
    <row r="16" spans="1:5" ht="15" customHeight="1" x14ac:dyDescent="0.25">
      <c r="A16" s="55">
        <v>43622.283773148003</v>
      </c>
      <c r="B16" s="185">
        <v>43649</v>
      </c>
      <c r="C16" s="61">
        <v>100</v>
      </c>
      <c r="D16" s="61">
        <v>92</v>
      </c>
      <c r="E16" s="60" t="s">
        <v>296</v>
      </c>
    </row>
    <row r="17" spans="1:5" ht="15" customHeight="1" x14ac:dyDescent="0.25">
      <c r="A17" s="55">
        <v>43623.557858795997</v>
      </c>
      <c r="B17" s="185">
        <v>43649</v>
      </c>
      <c r="C17" s="61">
        <v>75</v>
      </c>
      <c r="D17" s="61">
        <v>69</v>
      </c>
      <c r="E17" s="60" t="s">
        <v>299</v>
      </c>
    </row>
    <row r="18" spans="1:5" ht="15" customHeight="1" x14ac:dyDescent="0.25">
      <c r="A18" s="55">
        <v>43624.890497685003</v>
      </c>
      <c r="B18" s="185">
        <v>43649</v>
      </c>
      <c r="C18" s="61">
        <v>200</v>
      </c>
      <c r="D18" s="61">
        <v>184</v>
      </c>
      <c r="E18" s="60" t="s">
        <v>263</v>
      </c>
    </row>
    <row r="19" spans="1:5" ht="15" customHeight="1" x14ac:dyDescent="0.25">
      <c r="A19" s="55">
        <v>43625.885787036997</v>
      </c>
      <c r="B19" s="185">
        <v>43649</v>
      </c>
      <c r="C19" s="61">
        <v>50</v>
      </c>
      <c r="D19" s="61">
        <v>46</v>
      </c>
      <c r="E19" s="60" t="s">
        <v>300</v>
      </c>
    </row>
    <row r="20" spans="1:5" ht="15" customHeight="1" x14ac:dyDescent="0.25">
      <c r="A20" s="55">
        <v>43627.295833333003</v>
      </c>
      <c r="B20" s="185">
        <v>43649</v>
      </c>
      <c r="C20" s="61">
        <v>100</v>
      </c>
      <c r="D20" s="61">
        <v>92</v>
      </c>
      <c r="E20" s="60" t="s">
        <v>296</v>
      </c>
    </row>
    <row r="21" spans="1:5" ht="15" customHeight="1" x14ac:dyDescent="0.25">
      <c r="A21" s="55">
        <v>43627.914548610999</v>
      </c>
      <c r="B21" s="185">
        <v>43649</v>
      </c>
      <c r="C21" s="61">
        <v>300</v>
      </c>
      <c r="D21" s="61">
        <v>276</v>
      </c>
      <c r="E21" s="60" t="s">
        <v>163</v>
      </c>
    </row>
    <row r="22" spans="1:5" ht="15" customHeight="1" x14ac:dyDescent="0.25">
      <c r="A22" s="55">
        <v>43629.867210648001</v>
      </c>
      <c r="B22" s="185">
        <v>43649</v>
      </c>
      <c r="C22" s="61">
        <v>100</v>
      </c>
      <c r="D22" s="61">
        <v>92</v>
      </c>
      <c r="E22" s="60" t="s">
        <v>301</v>
      </c>
    </row>
    <row r="23" spans="1:5" ht="15" customHeight="1" x14ac:dyDescent="0.25">
      <c r="A23" s="55">
        <v>43630.297962962999</v>
      </c>
      <c r="B23" s="185">
        <v>43649</v>
      </c>
      <c r="C23" s="61">
        <v>100</v>
      </c>
      <c r="D23" s="61">
        <v>92</v>
      </c>
      <c r="E23" s="60" t="s">
        <v>302</v>
      </c>
    </row>
    <row r="24" spans="1:5" ht="15" customHeight="1" x14ac:dyDescent="0.25">
      <c r="A24" s="55">
        <v>43630.684942129999</v>
      </c>
      <c r="B24" s="185">
        <v>43649</v>
      </c>
      <c r="C24" s="61">
        <v>10</v>
      </c>
      <c r="D24" s="61">
        <v>9.1999999999999993</v>
      </c>
      <c r="E24" s="60" t="s">
        <v>303</v>
      </c>
    </row>
    <row r="25" spans="1:5" ht="15" customHeight="1" x14ac:dyDescent="0.25">
      <c r="A25" s="55">
        <v>43634.887858795999</v>
      </c>
      <c r="B25" s="185">
        <v>43649</v>
      </c>
      <c r="C25" s="61">
        <v>1000</v>
      </c>
      <c r="D25" s="61">
        <v>920</v>
      </c>
      <c r="E25" s="60" t="s">
        <v>304</v>
      </c>
    </row>
    <row r="26" spans="1:5" ht="15" customHeight="1" x14ac:dyDescent="0.25">
      <c r="A26" s="55">
        <v>43634.969907407001</v>
      </c>
      <c r="B26" s="185">
        <v>43649</v>
      </c>
      <c r="C26" s="61">
        <v>100</v>
      </c>
      <c r="D26" s="61">
        <v>92</v>
      </c>
      <c r="E26" s="60" t="s">
        <v>164</v>
      </c>
    </row>
    <row r="27" spans="1:5" ht="15" customHeight="1" x14ac:dyDescent="0.25">
      <c r="A27" s="55">
        <v>43637.441458333</v>
      </c>
      <c r="B27" s="185">
        <v>43649</v>
      </c>
      <c r="C27" s="61">
        <v>300</v>
      </c>
      <c r="D27" s="61">
        <v>276</v>
      </c>
      <c r="E27" s="60" t="s">
        <v>305</v>
      </c>
    </row>
    <row r="28" spans="1:5" ht="15" customHeight="1" x14ac:dyDescent="0.25">
      <c r="A28" s="55">
        <v>43641.609108796001</v>
      </c>
      <c r="B28" s="185">
        <v>43649</v>
      </c>
      <c r="C28" s="61">
        <v>130</v>
      </c>
      <c r="D28" s="61">
        <v>119.6</v>
      </c>
      <c r="E28" s="60" t="s">
        <v>306</v>
      </c>
    </row>
    <row r="29" spans="1:5" ht="15" customHeight="1" x14ac:dyDescent="0.25">
      <c r="A29" s="55">
        <v>43644.336562500001</v>
      </c>
      <c r="B29" s="185">
        <v>43649</v>
      </c>
      <c r="C29" s="61">
        <v>2850</v>
      </c>
      <c r="D29" s="61">
        <v>2622</v>
      </c>
      <c r="E29" s="60" t="s">
        <v>307</v>
      </c>
    </row>
    <row r="30" spans="1:5" ht="15" customHeight="1" x14ac:dyDescent="0.25">
      <c r="A30" s="55">
        <v>43647.565219907003</v>
      </c>
      <c r="B30" s="185">
        <v>43649</v>
      </c>
      <c r="C30" s="61">
        <v>3000</v>
      </c>
      <c r="D30" s="61">
        <v>2760</v>
      </c>
      <c r="E30" s="60" t="s">
        <v>615</v>
      </c>
    </row>
    <row r="31" spans="1:5" ht="15" customHeight="1" x14ac:dyDescent="0.25">
      <c r="A31" s="55">
        <v>43647.683009259003</v>
      </c>
      <c r="B31" s="185">
        <v>43649</v>
      </c>
      <c r="C31" s="61">
        <v>300</v>
      </c>
      <c r="D31" s="61">
        <v>276</v>
      </c>
      <c r="E31" s="60" t="s">
        <v>616</v>
      </c>
    </row>
    <row r="32" spans="1:5" ht="15" customHeight="1" x14ac:dyDescent="0.25">
      <c r="A32" s="55">
        <v>43648.915000000001</v>
      </c>
      <c r="B32" s="185">
        <v>43649</v>
      </c>
      <c r="C32" s="61">
        <v>100</v>
      </c>
      <c r="D32" s="61">
        <v>92</v>
      </c>
      <c r="E32" s="60" t="s">
        <v>236</v>
      </c>
    </row>
    <row r="33" spans="1:5" ht="15" customHeight="1" x14ac:dyDescent="0.25">
      <c r="A33" s="55">
        <v>43650.368032407001</v>
      </c>
      <c r="B33" s="185">
        <v>43649</v>
      </c>
      <c r="C33" s="61">
        <v>300</v>
      </c>
      <c r="D33" s="61">
        <v>276</v>
      </c>
      <c r="E33" s="60" t="s">
        <v>163</v>
      </c>
    </row>
    <row r="34" spans="1:5" ht="15" customHeight="1" x14ac:dyDescent="0.25">
      <c r="A34" s="55">
        <v>43651.091319444</v>
      </c>
      <c r="B34" s="185">
        <v>43649</v>
      </c>
      <c r="C34" s="61">
        <v>100</v>
      </c>
      <c r="D34" s="61">
        <v>92</v>
      </c>
      <c r="E34" s="60" t="s">
        <v>617</v>
      </c>
    </row>
    <row r="35" spans="1:5" ht="15" customHeight="1" x14ac:dyDescent="0.25">
      <c r="A35" s="55">
        <v>43652.986053241002</v>
      </c>
      <c r="B35" s="185">
        <v>43649</v>
      </c>
      <c r="C35" s="61">
        <v>300</v>
      </c>
      <c r="D35" s="61">
        <v>276</v>
      </c>
      <c r="E35" s="60" t="s">
        <v>618</v>
      </c>
    </row>
    <row r="36" spans="1:5" ht="15" customHeight="1" x14ac:dyDescent="0.25">
      <c r="A36" s="55">
        <v>43654.516643518997</v>
      </c>
      <c r="B36" s="185">
        <v>43649</v>
      </c>
      <c r="C36" s="61">
        <v>50</v>
      </c>
      <c r="D36" s="61">
        <v>46</v>
      </c>
      <c r="E36" s="60" t="s">
        <v>619</v>
      </c>
    </row>
    <row r="37" spans="1:5" ht="15" customHeight="1" x14ac:dyDescent="0.25">
      <c r="A37" s="55">
        <v>43655.520219906997</v>
      </c>
      <c r="B37" s="185">
        <v>43649</v>
      </c>
      <c r="C37" s="61">
        <v>500</v>
      </c>
      <c r="D37" s="61">
        <v>460</v>
      </c>
      <c r="E37" s="60" t="s">
        <v>620</v>
      </c>
    </row>
    <row r="38" spans="1:5" ht="15" customHeight="1" x14ac:dyDescent="0.25">
      <c r="A38" s="55">
        <v>43656.705844907003</v>
      </c>
      <c r="B38" s="185">
        <v>43649</v>
      </c>
      <c r="C38" s="61">
        <v>100</v>
      </c>
      <c r="D38" s="61">
        <v>92</v>
      </c>
      <c r="E38" s="60" t="s">
        <v>621</v>
      </c>
    </row>
    <row r="39" spans="1:5" ht="15" customHeight="1" x14ac:dyDescent="0.25">
      <c r="A39" s="55">
        <v>43658.794293981002</v>
      </c>
      <c r="B39" s="185">
        <v>43649</v>
      </c>
      <c r="C39" s="61">
        <v>15</v>
      </c>
      <c r="D39" s="61">
        <v>13.8</v>
      </c>
      <c r="E39" s="60" t="s">
        <v>622</v>
      </c>
    </row>
    <row r="40" spans="1:5" ht="15" customHeight="1" x14ac:dyDescent="0.25">
      <c r="A40" s="55">
        <v>43659.015254630001</v>
      </c>
      <c r="B40" s="185">
        <v>43649</v>
      </c>
      <c r="C40" s="61">
        <v>100</v>
      </c>
      <c r="D40" s="61">
        <v>92</v>
      </c>
      <c r="E40" s="60" t="s">
        <v>164</v>
      </c>
    </row>
    <row r="41" spans="1:5" ht="15" customHeight="1" x14ac:dyDescent="0.25">
      <c r="A41" s="55">
        <v>43659.538541667003</v>
      </c>
      <c r="B41" s="185">
        <v>43649</v>
      </c>
      <c r="C41" s="61">
        <v>50</v>
      </c>
      <c r="D41" s="61">
        <v>46</v>
      </c>
      <c r="E41" s="60" t="s">
        <v>623</v>
      </c>
    </row>
    <row r="42" spans="1:5" ht="15" customHeight="1" x14ac:dyDescent="0.25">
      <c r="A42" s="55">
        <v>43660.719502314998</v>
      </c>
      <c r="B42" s="185">
        <v>43649</v>
      </c>
      <c r="C42" s="61">
        <v>30</v>
      </c>
      <c r="D42" s="61">
        <v>27.6</v>
      </c>
      <c r="E42" s="60" t="s">
        <v>624</v>
      </c>
    </row>
    <row r="43" spans="1:5" ht="15" customHeight="1" x14ac:dyDescent="0.25">
      <c r="A43" s="55">
        <v>43661.425937499997</v>
      </c>
      <c r="B43" s="185">
        <v>43649</v>
      </c>
      <c r="C43" s="61">
        <v>50</v>
      </c>
      <c r="D43" s="61">
        <v>46</v>
      </c>
      <c r="E43" s="60" t="s">
        <v>622</v>
      </c>
    </row>
    <row r="44" spans="1:5" ht="15" customHeight="1" x14ac:dyDescent="0.25">
      <c r="A44" s="55">
        <v>43661.503819443999</v>
      </c>
      <c r="B44" s="185">
        <v>43649</v>
      </c>
      <c r="C44" s="61">
        <v>50</v>
      </c>
      <c r="D44" s="61">
        <v>46</v>
      </c>
      <c r="E44" s="60" t="s">
        <v>625</v>
      </c>
    </row>
    <row r="45" spans="1:5" ht="15" customHeight="1" x14ac:dyDescent="0.25">
      <c r="A45" s="55">
        <v>43661.601018519003</v>
      </c>
      <c r="B45" s="185">
        <v>43649</v>
      </c>
      <c r="C45" s="61">
        <v>500</v>
      </c>
      <c r="D45" s="61">
        <v>460</v>
      </c>
      <c r="E45" s="60" t="s">
        <v>626</v>
      </c>
    </row>
    <row r="46" spans="1:5" ht="15" customHeight="1" x14ac:dyDescent="0.25">
      <c r="A46" s="55">
        <v>43662.608981480997</v>
      </c>
      <c r="B46" s="185">
        <v>43649</v>
      </c>
      <c r="C46" s="61">
        <v>50</v>
      </c>
      <c r="D46" s="61">
        <v>46</v>
      </c>
      <c r="E46" s="60" t="s">
        <v>627</v>
      </c>
    </row>
    <row r="47" spans="1:5" ht="15" customHeight="1" x14ac:dyDescent="0.25">
      <c r="A47" s="55">
        <v>43663.399467593001</v>
      </c>
      <c r="B47" s="185">
        <v>43649</v>
      </c>
      <c r="C47" s="61">
        <v>50</v>
      </c>
      <c r="D47" s="61">
        <v>46</v>
      </c>
      <c r="E47" s="60" t="s">
        <v>628</v>
      </c>
    </row>
    <row r="48" spans="1:5" ht="15" customHeight="1" x14ac:dyDescent="0.25">
      <c r="A48" s="55">
        <v>43663.809571758997</v>
      </c>
      <c r="B48" s="102">
        <v>43678</v>
      </c>
      <c r="C48" s="61">
        <v>500</v>
      </c>
      <c r="D48" s="61">
        <v>460</v>
      </c>
      <c r="E48" s="60" t="s">
        <v>629</v>
      </c>
    </row>
    <row r="49" spans="1:5" ht="15" customHeight="1" x14ac:dyDescent="0.25">
      <c r="A49" s="55">
        <v>43663.925983795998</v>
      </c>
      <c r="B49" s="102">
        <v>43678</v>
      </c>
      <c r="C49" s="61">
        <v>290</v>
      </c>
      <c r="D49" s="61">
        <v>266.8</v>
      </c>
      <c r="E49" s="60" t="s">
        <v>630</v>
      </c>
    </row>
    <row r="50" spans="1:5" ht="15" customHeight="1" x14ac:dyDescent="0.25">
      <c r="A50" s="55">
        <v>43664.110949073998</v>
      </c>
      <c r="B50" s="102">
        <v>43678</v>
      </c>
      <c r="C50" s="61">
        <v>100</v>
      </c>
      <c r="D50" s="61">
        <v>92</v>
      </c>
      <c r="E50" s="60" t="s">
        <v>631</v>
      </c>
    </row>
    <row r="51" spans="1:5" ht="15" customHeight="1" x14ac:dyDescent="0.25">
      <c r="A51" s="55">
        <v>43664.959745369997</v>
      </c>
      <c r="B51" s="102">
        <v>43678</v>
      </c>
      <c r="C51" s="61">
        <v>50</v>
      </c>
      <c r="D51" s="61">
        <v>46</v>
      </c>
      <c r="E51" s="60" t="s">
        <v>632</v>
      </c>
    </row>
    <row r="52" spans="1:5" ht="15" customHeight="1" x14ac:dyDescent="0.25">
      <c r="A52" s="55">
        <v>43665.754467592997</v>
      </c>
      <c r="B52" s="102">
        <v>43678</v>
      </c>
      <c r="C52" s="61">
        <v>300</v>
      </c>
      <c r="D52" s="61">
        <v>276</v>
      </c>
      <c r="E52" s="60" t="s">
        <v>633</v>
      </c>
    </row>
    <row r="53" spans="1:5" ht="15" customHeight="1" x14ac:dyDescent="0.25">
      <c r="A53" s="55">
        <v>43665.978101852001</v>
      </c>
      <c r="B53" s="102">
        <v>43678</v>
      </c>
      <c r="C53" s="61">
        <v>300</v>
      </c>
      <c r="D53" s="61">
        <v>276</v>
      </c>
      <c r="E53" s="60" t="s">
        <v>634</v>
      </c>
    </row>
    <row r="54" spans="1:5" ht="15" customHeight="1" x14ac:dyDescent="0.25">
      <c r="A54" s="55">
        <v>43665.988726852003</v>
      </c>
      <c r="B54" s="102">
        <v>43678</v>
      </c>
      <c r="C54" s="61">
        <v>117</v>
      </c>
      <c r="D54" s="61">
        <v>107.64</v>
      </c>
      <c r="E54" s="60" t="s">
        <v>635</v>
      </c>
    </row>
    <row r="55" spans="1:5" ht="15" customHeight="1" x14ac:dyDescent="0.25">
      <c r="A55" s="55">
        <v>43670.613969906997</v>
      </c>
      <c r="B55" s="102">
        <v>43678</v>
      </c>
      <c r="C55" s="61">
        <v>300</v>
      </c>
      <c r="D55" s="61">
        <v>276</v>
      </c>
      <c r="E55" s="60" t="s">
        <v>636</v>
      </c>
    </row>
    <row r="56" spans="1:5" ht="15" customHeight="1" x14ac:dyDescent="0.25">
      <c r="A56" s="55">
        <v>43672.560682869997</v>
      </c>
      <c r="B56" s="102">
        <v>43678</v>
      </c>
      <c r="C56" s="61">
        <v>300</v>
      </c>
      <c r="D56" s="61">
        <v>276</v>
      </c>
      <c r="E56" s="60" t="s">
        <v>637</v>
      </c>
    </row>
    <row r="57" spans="1:5" ht="15" customHeight="1" x14ac:dyDescent="0.25">
      <c r="A57" s="55">
        <v>43672.561759258999</v>
      </c>
      <c r="B57" s="102">
        <v>43678</v>
      </c>
      <c r="C57" s="61">
        <v>500</v>
      </c>
      <c r="D57" s="61">
        <v>460</v>
      </c>
      <c r="E57" s="60" t="s">
        <v>637</v>
      </c>
    </row>
    <row r="58" spans="1:5" ht="15" customHeight="1" x14ac:dyDescent="0.25">
      <c r="A58" s="55">
        <v>43672.563182869999</v>
      </c>
      <c r="B58" s="102">
        <v>43678</v>
      </c>
      <c r="C58" s="61">
        <v>200</v>
      </c>
      <c r="D58" s="61">
        <v>184</v>
      </c>
      <c r="E58" s="60" t="s">
        <v>637</v>
      </c>
    </row>
    <row r="59" spans="1:5" ht="15" customHeight="1" x14ac:dyDescent="0.25">
      <c r="A59" s="55">
        <v>43674.427071758997</v>
      </c>
      <c r="B59" s="102">
        <v>43678</v>
      </c>
      <c r="C59" s="61">
        <v>800</v>
      </c>
      <c r="D59" s="61">
        <v>736</v>
      </c>
      <c r="E59" s="60" t="s">
        <v>307</v>
      </c>
    </row>
    <row r="60" spans="1:5" ht="15" customHeight="1" x14ac:dyDescent="0.25">
      <c r="A60" s="55">
        <v>43674.643472222</v>
      </c>
      <c r="B60" s="102">
        <v>43678</v>
      </c>
      <c r="C60" s="61">
        <v>100</v>
      </c>
      <c r="D60" s="61">
        <v>92</v>
      </c>
      <c r="E60" s="60" t="s">
        <v>638</v>
      </c>
    </row>
    <row r="61" spans="1:5" ht="15" customHeight="1" x14ac:dyDescent="0.25">
      <c r="A61" s="55">
        <v>43677.739803240998</v>
      </c>
      <c r="B61" s="102">
        <v>43678</v>
      </c>
      <c r="C61" s="61">
        <v>1050</v>
      </c>
      <c r="D61" s="61">
        <v>966</v>
      </c>
      <c r="E61" s="60" t="s">
        <v>307</v>
      </c>
    </row>
    <row r="62" spans="1:5" ht="15" customHeight="1" x14ac:dyDescent="0.25">
      <c r="A62" s="55">
        <v>43677.948020832999</v>
      </c>
      <c r="B62" s="102">
        <v>43678</v>
      </c>
      <c r="C62" s="61">
        <v>400</v>
      </c>
      <c r="D62" s="61">
        <v>368</v>
      </c>
      <c r="E62" s="60" t="s">
        <v>633</v>
      </c>
    </row>
    <row r="63" spans="1:5" ht="30" customHeight="1" x14ac:dyDescent="0.25">
      <c r="A63" s="203" t="s">
        <v>155</v>
      </c>
      <c r="B63" s="204"/>
      <c r="C63" s="41">
        <f>SUM(D9:D47)+96.28</f>
        <v>11375.48</v>
      </c>
      <c r="D63" s="41"/>
      <c r="E63" s="39"/>
    </row>
    <row r="64" spans="1:5" ht="30" customHeight="1" x14ac:dyDescent="0.25">
      <c r="A64" s="203" t="s">
        <v>165</v>
      </c>
      <c r="B64" s="204"/>
      <c r="C64" s="41">
        <f>SUM(D48:D62)</f>
        <v>4882.4400000000005</v>
      </c>
      <c r="D64" s="41"/>
      <c r="E64" s="39"/>
    </row>
    <row r="65" spans="3:4" x14ac:dyDescent="0.25">
      <c r="C65" s="40"/>
      <c r="D65" s="40"/>
    </row>
  </sheetData>
  <sheetProtection formatCells="0" formatColumns="0" formatRows="0" insertColumns="0" insertRows="0" insertHyperlinks="0" deleteColumns="0" deleteRows="0" sort="0" autoFilter="0" pivotTables="0"/>
  <mergeCells count="8">
    <mergeCell ref="A64:B64"/>
    <mergeCell ref="B1:E1"/>
    <mergeCell ref="B2:E2"/>
    <mergeCell ref="B4:E4"/>
    <mergeCell ref="B5:E5"/>
    <mergeCell ref="C6:E6"/>
    <mergeCell ref="A63:B63"/>
    <mergeCell ref="C8:D8"/>
  </mergeCells>
  <pageMargins left="0.7" right="0.7" top="0.75" bottom="0.75" header="0.3" footer="0.3"/>
  <pageSetup paperSize="9" orientation="portrait"/>
  <ignoredErrors>
    <ignoredError sqref="E24:E62 E9:E2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01"/>
  <sheetViews>
    <sheetView showGridLines="0" workbookViewId="0">
      <selection activeCell="A8" sqref="A8"/>
    </sheetView>
  </sheetViews>
  <sheetFormatPr defaultColWidth="11.42578125" defaultRowHeight="15" customHeight="1" x14ac:dyDescent="0.25"/>
  <cols>
    <col min="1" max="1" width="20.7109375" customWidth="1"/>
    <col min="2" max="2" width="19.140625" customWidth="1"/>
    <col min="3" max="3" width="37.85546875" style="87" customWidth="1"/>
    <col min="4" max="4" width="95.42578125" customWidth="1"/>
    <col min="5" max="5" width="13.28515625" customWidth="1"/>
    <col min="6" max="256" width="8.85546875" customWidth="1"/>
  </cols>
  <sheetData>
    <row r="1" spans="1:4" ht="15" customHeight="1" x14ac:dyDescent="0.3">
      <c r="B1" s="198" t="s">
        <v>0</v>
      </c>
      <c r="C1" s="198"/>
      <c r="D1" s="198"/>
    </row>
    <row r="2" spans="1:4" ht="15" customHeight="1" x14ac:dyDescent="0.3">
      <c r="B2" s="198" t="s">
        <v>1</v>
      </c>
      <c r="C2" s="198"/>
      <c r="D2" s="198"/>
    </row>
    <row r="3" spans="1:4" ht="15" customHeight="1" x14ac:dyDescent="0.3">
      <c r="B3" s="5"/>
      <c r="C3" s="141"/>
    </row>
    <row r="4" spans="1:4" ht="15" customHeight="1" x14ac:dyDescent="0.25">
      <c r="B4" s="199" t="s">
        <v>166</v>
      </c>
      <c r="C4" s="199"/>
      <c r="D4" s="199"/>
    </row>
    <row r="5" spans="1:4" ht="15" customHeight="1" x14ac:dyDescent="0.25">
      <c r="B5" s="199" t="s">
        <v>167</v>
      </c>
      <c r="C5" s="199"/>
      <c r="D5" s="199"/>
    </row>
    <row r="6" spans="1:4" ht="15" customHeight="1" x14ac:dyDescent="0.3">
      <c r="B6" s="200" t="s">
        <v>482</v>
      </c>
      <c r="C6" s="200"/>
      <c r="D6" s="200"/>
    </row>
    <row r="9" spans="1:4" ht="15" customHeight="1" x14ac:dyDescent="0.25">
      <c r="A9" s="7" t="s">
        <v>168</v>
      </c>
      <c r="B9" s="36" t="s">
        <v>21</v>
      </c>
      <c r="C9" s="21" t="s">
        <v>31</v>
      </c>
      <c r="D9" s="21" t="s">
        <v>154</v>
      </c>
    </row>
    <row r="10" spans="1:4" ht="15" customHeight="1" x14ac:dyDescent="0.25">
      <c r="A10" s="224" t="s">
        <v>169</v>
      </c>
      <c r="B10" s="225"/>
      <c r="C10" s="225"/>
      <c r="D10" s="226"/>
    </row>
    <row r="11" spans="1:4" ht="15" customHeight="1" x14ac:dyDescent="0.25">
      <c r="A11" s="167">
        <v>43647.11184027791</v>
      </c>
      <c r="B11" s="168">
        <v>50</v>
      </c>
      <c r="C11" s="166" t="s">
        <v>316</v>
      </c>
      <c r="D11" s="142" t="s">
        <v>32</v>
      </c>
    </row>
    <row r="12" spans="1:4" ht="15" customHeight="1" x14ac:dyDescent="0.25">
      <c r="A12" s="167">
        <v>43647.13201388903</v>
      </c>
      <c r="B12" s="168">
        <v>150</v>
      </c>
      <c r="C12" s="166" t="s">
        <v>438</v>
      </c>
      <c r="D12" s="142" t="s">
        <v>32</v>
      </c>
    </row>
    <row r="13" spans="1:4" ht="15" customHeight="1" x14ac:dyDescent="0.25">
      <c r="A13" s="167">
        <v>43647.114641203545</v>
      </c>
      <c r="B13" s="168">
        <v>300</v>
      </c>
      <c r="C13" s="166" t="s">
        <v>439</v>
      </c>
      <c r="D13" s="142" t="s">
        <v>32</v>
      </c>
    </row>
    <row r="14" spans="1:4" ht="15" customHeight="1" x14ac:dyDescent="0.25">
      <c r="A14" s="167">
        <v>43648.053912037052</v>
      </c>
      <c r="B14" s="168">
        <v>100</v>
      </c>
      <c r="C14" s="166" t="s">
        <v>315</v>
      </c>
      <c r="D14" s="142" t="s">
        <v>32</v>
      </c>
    </row>
    <row r="15" spans="1:4" ht="15" customHeight="1" x14ac:dyDescent="0.25">
      <c r="A15" s="167">
        <v>43648.070902777836</v>
      </c>
      <c r="B15" s="168">
        <v>200</v>
      </c>
      <c r="C15" s="166" t="s">
        <v>440</v>
      </c>
      <c r="D15" s="142" t="s">
        <v>32</v>
      </c>
    </row>
    <row r="16" spans="1:4" ht="15" customHeight="1" x14ac:dyDescent="0.25">
      <c r="A16" s="167">
        <v>43648.061006944627</v>
      </c>
      <c r="B16" s="168">
        <v>400</v>
      </c>
      <c r="C16" s="166" t="s">
        <v>370</v>
      </c>
      <c r="D16" s="142" t="s">
        <v>32</v>
      </c>
    </row>
    <row r="17" spans="1:4" ht="15" customHeight="1" x14ac:dyDescent="0.25">
      <c r="A17" s="167">
        <v>43648.060081018601</v>
      </c>
      <c r="B17" s="168">
        <v>500</v>
      </c>
      <c r="C17" s="166" t="s">
        <v>319</v>
      </c>
      <c r="D17" s="142" t="s">
        <v>32</v>
      </c>
    </row>
    <row r="18" spans="1:4" ht="15" customHeight="1" x14ac:dyDescent="0.25">
      <c r="A18" s="167">
        <v>43648.075578703545</v>
      </c>
      <c r="B18" s="168">
        <v>1000</v>
      </c>
      <c r="C18" s="166" t="s">
        <v>321</v>
      </c>
      <c r="D18" s="142" t="s">
        <v>32</v>
      </c>
    </row>
    <row r="19" spans="1:4" ht="15" customHeight="1" x14ac:dyDescent="0.25">
      <c r="A19" s="167">
        <v>43649.048460647929</v>
      </c>
      <c r="B19" s="168">
        <v>100</v>
      </c>
      <c r="C19" s="166" t="s">
        <v>322</v>
      </c>
      <c r="D19" s="142" t="s">
        <v>32</v>
      </c>
    </row>
    <row r="20" spans="1:4" ht="15" customHeight="1" x14ac:dyDescent="0.25">
      <c r="A20" s="167">
        <v>43649.088437499944</v>
      </c>
      <c r="B20" s="168">
        <v>200</v>
      </c>
      <c r="C20" s="166" t="s">
        <v>441</v>
      </c>
      <c r="D20" s="142" t="s">
        <v>32</v>
      </c>
    </row>
    <row r="21" spans="1:4" ht="15" customHeight="1" x14ac:dyDescent="0.25">
      <c r="A21" s="167">
        <v>43649.085879629478</v>
      </c>
      <c r="B21" s="168">
        <v>250</v>
      </c>
      <c r="C21" s="166" t="s">
        <v>442</v>
      </c>
      <c r="D21" s="142" t="s">
        <v>32</v>
      </c>
    </row>
    <row r="22" spans="1:4" ht="15" customHeight="1" x14ac:dyDescent="0.25">
      <c r="A22" s="167">
        <v>43649.088090277743</v>
      </c>
      <c r="B22" s="168">
        <v>500</v>
      </c>
      <c r="C22" s="166" t="s">
        <v>320</v>
      </c>
      <c r="D22" s="142" t="s">
        <v>32</v>
      </c>
    </row>
    <row r="23" spans="1:4" ht="15" customHeight="1" x14ac:dyDescent="0.25">
      <c r="A23" s="167">
        <v>43650.093171296176</v>
      </c>
      <c r="B23" s="168">
        <v>50</v>
      </c>
      <c r="C23" s="166" t="s">
        <v>443</v>
      </c>
      <c r="D23" s="142" t="s">
        <v>32</v>
      </c>
    </row>
    <row r="24" spans="1:4" ht="15" customHeight="1" x14ac:dyDescent="0.25">
      <c r="A24" s="167">
        <v>43650.08840277791</v>
      </c>
      <c r="B24" s="168">
        <v>300</v>
      </c>
      <c r="C24" s="166" t="s">
        <v>323</v>
      </c>
      <c r="D24" s="142" t="s">
        <v>32</v>
      </c>
    </row>
    <row r="25" spans="1:4" ht="15" customHeight="1" x14ac:dyDescent="0.25">
      <c r="A25" s="167">
        <v>43650.08368055569</v>
      </c>
      <c r="B25" s="168">
        <v>500</v>
      </c>
      <c r="C25" s="166" t="s">
        <v>331</v>
      </c>
      <c r="D25" s="142" t="s">
        <v>32</v>
      </c>
    </row>
    <row r="26" spans="1:4" ht="15" customHeight="1" x14ac:dyDescent="0.25">
      <c r="A26" s="167">
        <v>43650.092106481548</v>
      </c>
      <c r="B26" s="168">
        <v>1100</v>
      </c>
      <c r="C26" s="166" t="s">
        <v>445</v>
      </c>
      <c r="D26" s="142" t="s">
        <v>679</v>
      </c>
    </row>
    <row r="27" spans="1:4" ht="15" customHeight="1" x14ac:dyDescent="0.25">
      <c r="A27" s="167">
        <v>43651.062546296511</v>
      </c>
      <c r="B27" s="168">
        <v>500</v>
      </c>
      <c r="C27" s="166" t="s">
        <v>444</v>
      </c>
      <c r="D27" s="142" t="s">
        <v>32</v>
      </c>
    </row>
    <row r="28" spans="1:4" ht="15" customHeight="1" x14ac:dyDescent="0.25">
      <c r="A28" s="167">
        <v>43651.068125000224</v>
      </c>
      <c r="B28" s="168">
        <v>3500</v>
      </c>
      <c r="C28" s="166" t="s">
        <v>373</v>
      </c>
      <c r="D28" s="142" t="s">
        <v>32</v>
      </c>
    </row>
    <row r="29" spans="1:4" ht="15" customHeight="1" x14ac:dyDescent="0.25">
      <c r="A29" s="167">
        <v>43653.459456018638</v>
      </c>
      <c r="B29" s="168">
        <v>80</v>
      </c>
      <c r="C29" s="166" t="s">
        <v>317</v>
      </c>
      <c r="D29" s="142" t="s">
        <v>32</v>
      </c>
    </row>
    <row r="30" spans="1:4" ht="15" customHeight="1" x14ac:dyDescent="0.25">
      <c r="A30" s="167">
        <v>43653.449525462929</v>
      </c>
      <c r="B30" s="168">
        <v>100</v>
      </c>
      <c r="C30" s="166" t="s">
        <v>327</v>
      </c>
      <c r="D30" s="142" t="s">
        <v>32</v>
      </c>
    </row>
    <row r="31" spans="1:4" ht="15" customHeight="1" x14ac:dyDescent="0.25">
      <c r="A31" s="167">
        <v>43653.452222221997</v>
      </c>
      <c r="B31" s="168">
        <v>100</v>
      </c>
      <c r="C31" s="166" t="s">
        <v>446</v>
      </c>
      <c r="D31" s="142" t="s">
        <v>721</v>
      </c>
    </row>
    <row r="32" spans="1:4" ht="15" customHeight="1" x14ac:dyDescent="0.25">
      <c r="A32" s="167">
        <v>43653.453981481493</v>
      </c>
      <c r="B32" s="168">
        <v>100</v>
      </c>
      <c r="C32" s="166" t="s">
        <v>328</v>
      </c>
      <c r="D32" s="142" t="s">
        <v>32</v>
      </c>
    </row>
    <row r="33" spans="1:4" ht="15" customHeight="1" x14ac:dyDescent="0.25">
      <c r="A33" s="167">
        <v>43653.456006944645</v>
      </c>
      <c r="B33" s="168">
        <v>100</v>
      </c>
      <c r="C33" s="166" t="s">
        <v>326</v>
      </c>
      <c r="D33" s="142" t="s">
        <v>32</v>
      </c>
    </row>
    <row r="34" spans="1:4" ht="15" customHeight="1" x14ac:dyDescent="0.25">
      <c r="A34" s="167">
        <v>43653.463877314702</v>
      </c>
      <c r="B34" s="168">
        <v>100</v>
      </c>
      <c r="C34" s="166" t="s">
        <v>325</v>
      </c>
      <c r="D34" s="142" t="s">
        <v>32</v>
      </c>
    </row>
    <row r="35" spans="1:4" ht="15" customHeight="1" x14ac:dyDescent="0.25">
      <c r="A35" s="167">
        <v>43653.44907407416</v>
      </c>
      <c r="B35" s="168">
        <v>200</v>
      </c>
      <c r="C35" s="166" t="s">
        <v>334</v>
      </c>
      <c r="D35" s="142" t="s">
        <v>32</v>
      </c>
    </row>
    <row r="36" spans="1:4" ht="15" customHeight="1" x14ac:dyDescent="0.25">
      <c r="A36" s="167">
        <v>43653.453090277966</v>
      </c>
      <c r="B36" s="168">
        <v>200</v>
      </c>
      <c r="C36" s="166" t="s">
        <v>333</v>
      </c>
      <c r="D36" s="142" t="s">
        <v>32</v>
      </c>
    </row>
    <row r="37" spans="1:4" ht="15" customHeight="1" x14ac:dyDescent="0.25">
      <c r="A37" s="167">
        <v>43653.448969907593</v>
      </c>
      <c r="B37" s="168">
        <v>250</v>
      </c>
      <c r="C37" s="166" t="s">
        <v>330</v>
      </c>
      <c r="D37" s="142" t="s">
        <v>32</v>
      </c>
    </row>
    <row r="38" spans="1:4" ht="15" customHeight="1" x14ac:dyDescent="0.25">
      <c r="A38" s="167">
        <v>43653.461354166735</v>
      </c>
      <c r="B38" s="168">
        <v>250</v>
      </c>
      <c r="C38" s="166" t="s">
        <v>318</v>
      </c>
      <c r="D38" s="142" t="s">
        <v>32</v>
      </c>
    </row>
    <row r="39" spans="1:4" ht="15" customHeight="1" x14ac:dyDescent="0.25">
      <c r="A39" s="167">
        <v>43653.451678240672</v>
      </c>
      <c r="B39" s="168">
        <v>300</v>
      </c>
      <c r="C39" s="166" t="s">
        <v>336</v>
      </c>
      <c r="D39" s="142" t="s">
        <v>32</v>
      </c>
    </row>
    <row r="40" spans="1:4" ht="15" customHeight="1" x14ac:dyDescent="0.25">
      <c r="A40" s="167">
        <v>43653.449594907463</v>
      </c>
      <c r="B40" s="168">
        <v>500</v>
      </c>
      <c r="C40" s="166" t="s">
        <v>337</v>
      </c>
      <c r="D40" s="142" t="s">
        <v>32</v>
      </c>
    </row>
    <row r="41" spans="1:4" ht="15" customHeight="1" x14ac:dyDescent="0.25">
      <c r="A41" s="167">
        <v>43653.452708333265</v>
      </c>
      <c r="B41" s="168">
        <v>500</v>
      </c>
      <c r="C41" s="166" t="s">
        <v>324</v>
      </c>
      <c r="D41" s="142" t="s">
        <v>32</v>
      </c>
    </row>
    <row r="42" spans="1:4" ht="15" customHeight="1" x14ac:dyDescent="0.25">
      <c r="A42" s="167">
        <v>43653.453784722369</v>
      </c>
      <c r="B42" s="168">
        <v>500</v>
      </c>
      <c r="C42" s="166" t="s">
        <v>335</v>
      </c>
      <c r="D42" s="142" t="s">
        <v>32</v>
      </c>
    </row>
    <row r="43" spans="1:4" ht="15" customHeight="1" x14ac:dyDescent="0.25">
      <c r="A43" s="167">
        <v>43653.471064814832</v>
      </c>
      <c r="B43" s="168">
        <v>500</v>
      </c>
      <c r="C43" s="166" t="s">
        <v>311</v>
      </c>
      <c r="D43" s="142" t="s">
        <v>32</v>
      </c>
    </row>
    <row r="44" spans="1:4" ht="15" customHeight="1" x14ac:dyDescent="0.25">
      <c r="A44" s="167">
        <v>43653.46516203694</v>
      </c>
      <c r="B44" s="168">
        <v>700</v>
      </c>
      <c r="C44" s="166" t="s">
        <v>338</v>
      </c>
      <c r="D44" s="142" t="s">
        <v>32</v>
      </c>
    </row>
    <row r="45" spans="1:4" ht="15" customHeight="1" x14ac:dyDescent="0.25">
      <c r="A45" s="167">
        <v>43653.462719907518</v>
      </c>
      <c r="B45" s="168">
        <v>1000</v>
      </c>
      <c r="C45" s="166" t="s">
        <v>332</v>
      </c>
      <c r="D45" s="142" t="s">
        <v>32</v>
      </c>
    </row>
    <row r="46" spans="1:4" ht="15" customHeight="1" x14ac:dyDescent="0.25">
      <c r="A46" s="167">
        <v>43653.466909722425</v>
      </c>
      <c r="B46" s="168">
        <v>1000</v>
      </c>
      <c r="C46" s="166" t="s">
        <v>339</v>
      </c>
      <c r="D46" s="142" t="s">
        <v>32</v>
      </c>
    </row>
    <row r="47" spans="1:4" ht="15" customHeight="1" x14ac:dyDescent="0.25">
      <c r="A47" s="167">
        <v>43653.465486111119</v>
      </c>
      <c r="B47" s="168">
        <v>2500</v>
      </c>
      <c r="C47" s="166" t="s">
        <v>373</v>
      </c>
      <c r="D47" s="142" t="s">
        <v>32</v>
      </c>
    </row>
    <row r="48" spans="1:4" ht="15" customHeight="1" x14ac:dyDescent="0.25">
      <c r="A48" s="167">
        <v>43653.470648148097</v>
      </c>
      <c r="B48" s="168">
        <v>5000</v>
      </c>
      <c r="C48" s="166" t="s">
        <v>447</v>
      </c>
      <c r="D48" s="142" t="s">
        <v>32</v>
      </c>
    </row>
    <row r="49" spans="1:4" ht="15" customHeight="1" x14ac:dyDescent="0.25">
      <c r="A49" s="167">
        <v>43654.082789351698</v>
      </c>
      <c r="B49" s="168">
        <v>150</v>
      </c>
      <c r="C49" s="166" t="s">
        <v>341</v>
      </c>
      <c r="D49" s="142" t="s">
        <v>32</v>
      </c>
    </row>
    <row r="50" spans="1:4" ht="15" customHeight="1" x14ac:dyDescent="0.25">
      <c r="A50" s="167">
        <v>43654.093148148153</v>
      </c>
      <c r="B50" s="168">
        <v>500</v>
      </c>
      <c r="C50" s="166" t="s">
        <v>344</v>
      </c>
      <c r="D50" s="142" t="s">
        <v>32</v>
      </c>
    </row>
    <row r="51" spans="1:4" ht="15" customHeight="1" x14ac:dyDescent="0.25">
      <c r="A51" s="167">
        <v>43655.060972222127</v>
      </c>
      <c r="B51" s="168">
        <v>400</v>
      </c>
      <c r="C51" s="166" t="s">
        <v>342</v>
      </c>
      <c r="D51" s="142" t="s">
        <v>32</v>
      </c>
    </row>
    <row r="52" spans="1:4" ht="15" customHeight="1" x14ac:dyDescent="0.25">
      <c r="A52" s="167">
        <v>43655.078993055504</v>
      </c>
      <c r="B52" s="168">
        <v>500</v>
      </c>
      <c r="C52" s="166" t="s">
        <v>343</v>
      </c>
      <c r="D52" s="142" t="s">
        <v>32</v>
      </c>
    </row>
    <row r="53" spans="1:4" ht="15" customHeight="1" x14ac:dyDescent="0.25">
      <c r="A53" s="167">
        <v>43655.06299768528</v>
      </c>
      <c r="B53" s="168">
        <v>1000</v>
      </c>
      <c r="C53" s="166" t="s">
        <v>345</v>
      </c>
      <c r="D53" s="142" t="s">
        <v>32</v>
      </c>
    </row>
    <row r="54" spans="1:4" ht="15" customHeight="1" x14ac:dyDescent="0.25">
      <c r="A54" s="167">
        <v>43656.073263888713</v>
      </c>
      <c r="B54" s="168">
        <v>50</v>
      </c>
      <c r="C54" s="166" t="s">
        <v>329</v>
      </c>
      <c r="D54" s="142" t="s">
        <v>32</v>
      </c>
    </row>
    <row r="55" spans="1:4" ht="15" customHeight="1" x14ac:dyDescent="0.25">
      <c r="A55" s="167">
        <v>43656.077106481418</v>
      </c>
      <c r="B55" s="168">
        <v>100</v>
      </c>
      <c r="C55" s="166" t="s">
        <v>340</v>
      </c>
      <c r="D55" s="142" t="s">
        <v>32</v>
      </c>
    </row>
    <row r="56" spans="1:4" ht="15" customHeight="1" x14ac:dyDescent="0.25">
      <c r="A56" s="167">
        <v>43656.059328703675</v>
      </c>
      <c r="B56" s="168">
        <v>500</v>
      </c>
      <c r="C56" s="166" t="s">
        <v>346</v>
      </c>
      <c r="D56" s="142" t="s">
        <v>32</v>
      </c>
    </row>
    <row r="57" spans="1:4" ht="15" customHeight="1" x14ac:dyDescent="0.25">
      <c r="A57" s="167">
        <v>43656.078344907612</v>
      </c>
      <c r="B57" s="168">
        <v>500</v>
      </c>
      <c r="C57" s="166" t="s">
        <v>358</v>
      </c>
      <c r="D57" s="142" t="s">
        <v>32</v>
      </c>
    </row>
    <row r="58" spans="1:4" ht="15" customHeight="1" x14ac:dyDescent="0.25">
      <c r="A58" s="167">
        <v>43657.084930555429</v>
      </c>
      <c r="B58" s="168">
        <v>50</v>
      </c>
      <c r="C58" s="166" t="s">
        <v>448</v>
      </c>
      <c r="D58" s="142" t="s">
        <v>32</v>
      </c>
    </row>
    <row r="59" spans="1:4" ht="15" customHeight="1" x14ac:dyDescent="0.25">
      <c r="A59" s="167">
        <v>43657.091412037145</v>
      </c>
      <c r="B59" s="168">
        <v>50</v>
      </c>
      <c r="C59" s="166" t="s">
        <v>347</v>
      </c>
      <c r="D59" s="142" t="s">
        <v>32</v>
      </c>
    </row>
    <row r="60" spans="1:4" ht="15" customHeight="1" x14ac:dyDescent="0.25">
      <c r="A60" s="167">
        <v>43657.086574073881</v>
      </c>
      <c r="B60" s="168">
        <v>150</v>
      </c>
      <c r="C60" s="166" t="s">
        <v>349</v>
      </c>
      <c r="D60" s="142" t="s">
        <v>32</v>
      </c>
    </row>
    <row r="61" spans="1:4" ht="15" customHeight="1" x14ac:dyDescent="0.25">
      <c r="A61" s="167">
        <v>43657.09584490722</v>
      </c>
      <c r="B61" s="168">
        <v>300</v>
      </c>
      <c r="C61" s="166" t="s">
        <v>350</v>
      </c>
      <c r="D61" s="142" t="s">
        <v>32</v>
      </c>
    </row>
    <row r="62" spans="1:4" ht="15" customHeight="1" x14ac:dyDescent="0.25">
      <c r="A62" s="167">
        <v>43657.105069444515</v>
      </c>
      <c r="B62" s="168">
        <v>300</v>
      </c>
      <c r="C62" s="166" t="s">
        <v>351</v>
      </c>
      <c r="D62" s="142" t="s">
        <v>32</v>
      </c>
    </row>
    <row r="63" spans="1:4" ht="15" customHeight="1" x14ac:dyDescent="0.25">
      <c r="A63" s="167">
        <v>43657.068865740672</v>
      </c>
      <c r="B63" s="168">
        <v>500</v>
      </c>
      <c r="C63" s="166" t="s">
        <v>449</v>
      </c>
      <c r="D63" s="142" t="s">
        <v>32</v>
      </c>
    </row>
    <row r="64" spans="1:4" ht="15" customHeight="1" x14ac:dyDescent="0.25">
      <c r="A64" s="167">
        <v>43657.091631944291</v>
      </c>
      <c r="B64" s="168">
        <v>500</v>
      </c>
      <c r="C64" s="166" t="s">
        <v>352</v>
      </c>
      <c r="D64" s="142" t="s">
        <v>32</v>
      </c>
    </row>
    <row r="65" spans="1:4" ht="15" customHeight="1" x14ac:dyDescent="0.25">
      <c r="A65" s="167">
        <v>43657.092280092649</v>
      </c>
      <c r="B65" s="168">
        <v>500</v>
      </c>
      <c r="C65" s="166" t="s">
        <v>331</v>
      </c>
      <c r="D65" s="142" t="s">
        <v>32</v>
      </c>
    </row>
    <row r="66" spans="1:4" ht="15" customHeight="1" x14ac:dyDescent="0.25">
      <c r="A66" s="167">
        <v>43657.093159722164</v>
      </c>
      <c r="B66" s="168">
        <v>2500</v>
      </c>
      <c r="C66" s="166" t="s">
        <v>450</v>
      </c>
      <c r="D66" s="142" t="s">
        <v>32</v>
      </c>
    </row>
    <row r="67" spans="1:4" ht="15" customHeight="1" x14ac:dyDescent="0.25">
      <c r="A67" s="167">
        <v>43657.11802083347</v>
      </c>
      <c r="B67" s="168">
        <v>2500</v>
      </c>
      <c r="C67" s="166" t="s">
        <v>457</v>
      </c>
      <c r="D67" s="142" t="s">
        <v>32</v>
      </c>
    </row>
    <row r="68" spans="1:4" ht="15" customHeight="1" x14ac:dyDescent="0.25">
      <c r="A68" s="167">
        <v>43657.11802083347</v>
      </c>
      <c r="B68" s="168">
        <v>6000</v>
      </c>
      <c r="C68" s="166" t="s">
        <v>600</v>
      </c>
      <c r="D68" s="142" t="s">
        <v>680</v>
      </c>
    </row>
    <row r="69" spans="1:4" ht="15" customHeight="1" x14ac:dyDescent="0.25">
      <c r="A69" s="167">
        <v>43658.081064814702</v>
      </c>
      <c r="B69" s="168">
        <v>50</v>
      </c>
      <c r="C69" s="166" t="s">
        <v>354</v>
      </c>
      <c r="D69" s="142" t="s">
        <v>32</v>
      </c>
    </row>
    <row r="70" spans="1:4" ht="15" customHeight="1" x14ac:dyDescent="0.25">
      <c r="A70" s="167">
        <v>43658.111307870597</v>
      </c>
      <c r="B70" s="168">
        <v>50</v>
      </c>
      <c r="C70" s="166" t="s">
        <v>353</v>
      </c>
      <c r="D70" s="142" t="s">
        <v>32</v>
      </c>
    </row>
    <row r="71" spans="1:4" ht="15" customHeight="1" x14ac:dyDescent="0.25">
      <c r="A71" s="167">
        <v>43658.08497685194</v>
      </c>
      <c r="B71" s="168">
        <v>495</v>
      </c>
      <c r="C71" s="166" t="s">
        <v>451</v>
      </c>
      <c r="D71" s="142" t="s">
        <v>32</v>
      </c>
    </row>
    <row r="72" spans="1:4" ht="15" customHeight="1" x14ac:dyDescent="0.25">
      <c r="A72" s="167">
        <v>43658.087685185019</v>
      </c>
      <c r="B72" s="168">
        <v>500</v>
      </c>
      <c r="C72" s="166" t="s">
        <v>356</v>
      </c>
      <c r="D72" s="142" t="s">
        <v>32</v>
      </c>
    </row>
    <row r="73" spans="1:4" ht="15" customHeight="1" x14ac:dyDescent="0.25">
      <c r="A73" s="167">
        <v>43658.104305555578</v>
      </c>
      <c r="B73" s="168">
        <v>500</v>
      </c>
      <c r="C73" s="166" t="s">
        <v>357</v>
      </c>
      <c r="D73" s="142" t="s">
        <v>32</v>
      </c>
    </row>
    <row r="74" spans="1:4" ht="15" customHeight="1" x14ac:dyDescent="0.25">
      <c r="A74" s="167">
        <v>43658.086678240914</v>
      </c>
      <c r="B74" s="168">
        <v>1000</v>
      </c>
      <c r="C74" s="166" t="s">
        <v>452</v>
      </c>
      <c r="D74" s="142" t="s">
        <v>32</v>
      </c>
    </row>
    <row r="75" spans="1:4" ht="15" customHeight="1" x14ac:dyDescent="0.25">
      <c r="A75" s="167">
        <v>43658.106076389086</v>
      </c>
      <c r="B75" s="168">
        <v>2500</v>
      </c>
      <c r="C75" s="166" t="s">
        <v>359</v>
      </c>
      <c r="D75" s="142" t="s">
        <v>32</v>
      </c>
    </row>
    <row r="76" spans="1:4" ht="15" customHeight="1" x14ac:dyDescent="0.25">
      <c r="A76" s="167">
        <v>43660.382546296343</v>
      </c>
      <c r="B76" s="168">
        <v>50</v>
      </c>
      <c r="C76" s="166" t="s">
        <v>355</v>
      </c>
      <c r="D76" s="142" t="s">
        <v>32</v>
      </c>
    </row>
    <row r="77" spans="1:4" ht="15" customHeight="1" x14ac:dyDescent="0.25">
      <c r="A77" s="167">
        <v>43660.387604166754</v>
      </c>
      <c r="B77" s="168">
        <v>50</v>
      </c>
      <c r="C77" s="166" t="s">
        <v>360</v>
      </c>
      <c r="D77" s="142" t="s">
        <v>32</v>
      </c>
    </row>
    <row r="78" spans="1:4" ht="15" customHeight="1" x14ac:dyDescent="0.25">
      <c r="A78" s="167">
        <v>43660.392037036829</v>
      </c>
      <c r="B78" s="168">
        <v>50</v>
      </c>
      <c r="C78" s="166" t="s">
        <v>453</v>
      </c>
      <c r="D78" s="142" t="s">
        <v>32</v>
      </c>
    </row>
    <row r="79" spans="1:4" ht="15" customHeight="1" x14ac:dyDescent="0.25">
      <c r="A79" s="167">
        <v>43660.379710648209</v>
      </c>
      <c r="B79" s="168">
        <v>80</v>
      </c>
      <c r="C79" s="166" t="s">
        <v>317</v>
      </c>
      <c r="D79" s="142" t="s">
        <v>32</v>
      </c>
    </row>
    <row r="80" spans="1:4" ht="15" customHeight="1" x14ac:dyDescent="0.25">
      <c r="A80" s="167">
        <v>43660.38670138875</v>
      </c>
      <c r="B80" s="168">
        <v>100</v>
      </c>
      <c r="C80" s="166" t="s">
        <v>361</v>
      </c>
      <c r="D80" s="142" t="s">
        <v>32</v>
      </c>
    </row>
    <row r="81" spans="1:4" ht="15" customHeight="1" x14ac:dyDescent="0.25">
      <c r="A81" s="167">
        <v>43660.384629629552</v>
      </c>
      <c r="B81" s="168">
        <v>200</v>
      </c>
      <c r="C81" s="166" t="s">
        <v>362</v>
      </c>
      <c r="D81" s="142" t="s">
        <v>32</v>
      </c>
    </row>
    <row r="82" spans="1:4" ht="15" customHeight="1" x14ac:dyDescent="0.25">
      <c r="A82" s="167">
        <v>43660.384432870429</v>
      </c>
      <c r="B82" s="168">
        <v>250</v>
      </c>
      <c r="C82" s="166" t="s">
        <v>363</v>
      </c>
      <c r="D82" s="142" t="s">
        <v>32</v>
      </c>
    </row>
    <row r="83" spans="1:4" ht="15" customHeight="1" x14ac:dyDescent="0.25">
      <c r="A83" s="167">
        <v>43660.388819444459</v>
      </c>
      <c r="B83" s="168">
        <v>500</v>
      </c>
      <c r="C83" s="166" t="s">
        <v>364</v>
      </c>
      <c r="D83" s="142" t="s">
        <v>32</v>
      </c>
    </row>
    <row r="84" spans="1:4" ht="15" customHeight="1" x14ac:dyDescent="0.25">
      <c r="A84" s="167">
        <v>43660.384340277873</v>
      </c>
      <c r="B84" s="168">
        <v>1000</v>
      </c>
      <c r="C84" s="166" t="s">
        <v>365</v>
      </c>
      <c r="D84" s="142" t="s">
        <v>32</v>
      </c>
    </row>
    <row r="85" spans="1:4" ht="15" customHeight="1" x14ac:dyDescent="0.25">
      <c r="A85" s="167">
        <v>43660.386620370205</v>
      </c>
      <c r="B85" s="168">
        <v>1000</v>
      </c>
      <c r="C85" s="166" t="s">
        <v>454</v>
      </c>
      <c r="D85" s="142" t="s">
        <v>32</v>
      </c>
    </row>
    <row r="86" spans="1:4" ht="15" customHeight="1" x14ac:dyDescent="0.25">
      <c r="A86" s="167">
        <v>43660.382731481455</v>
      </c>
      <c r="B86" s="168">
        <v>5000</v>
      </c>
      <c r="C86" s="166" t="s">
        <v>455</v>
      </c>
      <c r="D86" s="142" t="s">
        <v>32</v>
      </c>
    </row>
    <row r="87" spans="1:4" ht="15" customHeight="1" x14ac:dyDescent="0.25">
      <c r="A87" s="167">
        <v>43661.077418981586</v>
      </c>
      <c r="B87" s="168">
        <v>30</v>
      </c>
      <c r="C87" s="166" t="s">
        <v>366</v>
      </c>
      <c r="D87" s="142" t="s">
        <v>32</v>
      </c>
    </row>
    <row r="88" spans="1:4" ht="15" customHeight="1" x14ac:dyDescent="0.25">
      <c r="A88" s="167">
        <v>43661.077430555597</v>
      </c>
      <c r="B88" s="168">
        <v>50</v>
      </c>
      <c r="C88" s="166" t="s">
        <v>456</v>
      </c>
      <c r="D88" s="142" t="s">
        <v>32</v>
      </c>
    </row>
    <row r="89" spans="1:4" ht="15" customHeight="1" x14ac:dyDescent="0.25">
      <c r="A89" s="167">
        <v>43661.110578703694</v>
      </c>
      <c r="B89" s="168">
        <v>100</v>
      </c>
      <c r="C89" s="166" t="s">
        <v>367</v>
      </c>
      <c r="D89" s="142" t="s">
        <v>32</v>
      </c>
    </row>
    <row r="90" spans="1:4" ht="15" customHeight="1" x14ac:dyDescent="0.25">
      <c r="A90" s="167">
        <v>43661.091377314646</v>
      </c>
      <c r="B90" s="168">
        <v>1000</v>
      </c>
      <c r="C90" s="166" t="s">
        <v>372</v>
      </c>
      <c r="D90" s="142" t="s">
        <v>32</v>
      </c>
    </row>
    <row r="91" spans="1:4" ht="15" customHeight="1" x14ac:dyDescent="0.25">
      <c r="A91" s="167">
        <v>43662.080833333544</v>
      </c>
      <c r="B91" s="168">
        <v>100</v>
      </c>
      <c r="C91" s="166" t="s">
        <v>368</v>
      </c>
      <c r="D91" s="142" t="s">
        <v>32</v>
      </c>
    </row>
    <row r="92" spans="1:4" ht="15" customHeight="1" x14ac:dyDescent="0.25">
      <c r="A92" s="167">
        <v>43662.066203703638</v>
      </c>
      <c r="B92" s="168">
        <v>300</v>
      </c>
      <c r="C92" s="166" t="s">
        <v>458</v>
      </c>
      <c r="D92" s="142" t="s">
        <v>32</v>
      </c>
    </row>
    <row r="93" spans="1:4" ht="15" customHeight="1" x14ac:dyDescent="0.25">
      <c r="A93" s="167">
        <v>43662.066898148041</v>
      </c>
      <c r="B93" s="168">
        <v>500</v>
      </c>
      <c r="C93" s="166" t="s">
        <v>713</v>
      </c>
      <c r="D93" s="142" t="s">
        <v>32</v>
      </c>
    </row>
    <row r="94" spans="1:4" ht="15" customHeight="1" x14ac:dyDescent="0.25">
      <c r="A94" s="167">
        <v>43662.078576388769</v>
      </c>
      <c r="B94" s="168">
        <v>500</v>
      </c>
      <c r="C94" s="166" t="s">
        <v>714</v>
      </c>
      <c r="D94" s="142" t="s">
        <v>32</v>
      </c>
    </row>
    <row r="95" spans="1:4" ht="15" customHeight="1" x14ac:dyDescent="0.25">
      <c r="A95" s="167">
        <v>43662.079803240951</v>
      </c>
      <c r="B95" s="168">
        <v>1000</v>
      </c>
      <c r="C95" s="166" t="s">
        <v>371</v>
      </c>
      <c r="D95" s="142" t="s">
        <v>32</v>
      </c>
    </row>
    <row r="96" spans="1:4" ht="15" customHeight="1" x14ac:dyDescent="0.25">
      <c r="A96" s="167">
        <v>43663.11898148153</v>
      </c>
      <c r="B96" s="168">
        <v>60</v>
      </c>
      <c r="C96" s="166" t="s">
        <v>374</v>
      </c>
      <c r="D96" s="142" t="s">
        <v>32</v>
      </c>
    </row>
    <row r="97" spans="1:4" ht="15" customHeight="1" x14ac:dyDescent="0.25">
      <c r="A97" s="167">
        <v>43663.086018518545</v>
      </c>
      <c r="B97" s="168">
        <v>100</v>
      </c>
      <c r="C97" s="166" t="s">
        <v>459</v>
      </c>
      <c r="D97" s="142" t="s">
        <v>32</v>
      </c>
    </row>
    <row r="98" spans="1:4" ht="15" customHeight="1" x14ac:dyDescent="0.25">
      <c r="A98" s="167">
        <v>43663.106527777854</v>
      </c>
      <c r="B98" s="168">
        <v>100</v>
      </c>
      <c r="C98" s="166" t="s">
        <v>460</v>
      </c>
      <c r="D98" s="142" t="s">
        <v>32</v>
      </c>
    </row>
    <row r="99" spans="1:4" ht="15" customHeight="1" x14ac:dyDescent="0.25">
      <c r="A99" s="167">
        <v>43663.107337962836</v>
      </c>
      <c r="B99" s="168">
        <v>100</v>
      </c>
      <c r="C99" s="166" t="s">
        <v>461</v>
      </c>
      <c r="D99" s="142" t="s">
        <v>32</v>
      </c>
    </row>
    <row r="100" spans="1:4" ht="15" customHeight="1" x14ac:dyDescent="0.25">
      <c r="A100" s="167">
        <v>43663.107349536847</v>
      </c>
      <c r="B100" s="168">
        <v>100</v>
      </c>
      <c r="C100" s="166" t="s">
        <v>462</v>
      </c>
      <c r="D100" s="142" t="s">
        <v>32</v>
      </c>
    </row>
    <row r="101" spans="1:4" ht="15" customHeight="1" x14ac:dyDescent="0.25">
      <c r="A101" s="167">
        <v>43663.096689814702</v>
      </c>
      <c r="B101" s="168">
        <v>250</v>
      </c>
      <c r="C101" s="166" t="s">
        <v>375</v>
      </c>
      <c r="D101" s="142" t="s">
        <v>32</v>
      </c>
    </row>
    <row r="102" spans="1:4" ht="15" customHeight="1" x14ac:dyDescent="0.25">
      <c r="A102" s="167">
        <v>43663.108946759254</v>
      </c>
      <c r="B102" s="168">
        <v>7000</v>
      </c>
      <c r="C102" s="166" t="s">
        <v>376</v>
      </c>
      <c r="D102" s="142" t="s">
        <v>32</v>
      </c>
    </row>
    <row r="103" spans="1:4" ht="15" customHeight="1" x14ac:dyDescent="0.25">
      <c r="A103" s="167">
        <v>43664.07732638903</v>
      </c>
      <c r="B103" s="168">
        <v>50</v>
      </c>
      <c r="C103" s="166" t="s">
        <v>463</v>
      </c>
      <c r="D103" s="142" t="s">
        <v>32</v>
      </c>
    </row>
    <row r="104" spans="1:4" ht="15" customHeight="1" x14ac:dyDescent="0.25">
      <c r="A104" s="167">
        <v>43664.055138888769</v>
      </c>
      <c r="B104" s="168">
        <v>60</v>
      </c>
      <c r="C104" s="166" t="s">
        <v>378</v>
      </c>
      <c r="D104" s="142" t="s">
        <v>32</v>
      </c>
    </row>
    <row r="105" spans="1:4" ht="15" customHeight="1" x14ac:dyDescent="0.25">
      <c r="A105" s="167">
        <v>43664.070046296343</v>
      </c>
      <c r="B105" s="168">
        <v>60</v>
      </c>
      <c r="C105" s="166" t="s">
        <v>464</v>
      </c>
      <c r="D105" s="142" t="s">
        <v>32</v>
      </c>
    </row>
    <row r="106" spans="1:4" ht="15" customHeight="1" x14ac:dyDescent="0.25">
      <c r="A106" s="167">
        <v>43664.072916666511</v>
      </c>
      <c r="B106" s="168">
        <v>60</v>
      </c>
      <c r="C106" s="166" t="s">
        <v>377</v>
      </c>
      <c r="D106" s="142" t="s">
        <v>32</v>
      </c>
    </row>
    <row r="107" spans="1:4" ht="15" customHeight="1" x14ac:dyDescent="0.25">
      <c r="A107" s="167">
        <v>43664.066446759272</v>
      </c>
      <c r="B107" s="168">
        <v>61</v>
      </c>
      <c r="C107" s="166" t="s">
        <v>379</v>
      </c>
      <c r="D107" s="142" t="s">
        <v>32</v>
      </c>
    </row>
    <row r="108" spans="1:4" ht="15" customHeight="1" x14ac:dyDescent="0.25">
      <c r="A108" s="167">
        <v>43664.059375000186</v>
      </c>
      <c r="B108" s="168">
        <v>150</v>
      </c>
      <c r="C108" s="166" t="s">
        <v>465</v>
      </c>
      <c r="D108" s="142" t="s">
        <v>32</v>
      </c>
    </row>
    <row r="109" spans="1:4" ht="15" customHeight="1" x14ac:dyDescent="0.25">
      <c r="A109" s="167">
        <v>43664.071099536959</v>
      </c>
      <c r="B109" s="168">
        <v>350</v>
      </c>
      <c r="C109" s="166" t="s">
        <v>449</v>
      </c>
      <c r="D109" s="142" t="s">
        <v>32</v>
      </c>
    </row>
    <row r="110" spans="1:4" ht="15" customHeight="1" x14ac:dyDescent="0.25">
      <c r="A110" s="167">
        <v>43664.059386574198</v>
      </c>
      <c r="B110" s="168">
        <v>400</v>
      </c>
      <c r="C110" s="166" t="s">
        <v>466</v>
      </c>
      <c r="D110" s="142" t="s">
        <v>32</v>
      </c>
    </row>
    <row r="111" spans="1:4" ht="15" customHeight="1" x14ac:dyDescent="0.25">
      <c r="A111" s="167">
        <v>43664.056909722276</v>
      </c>
      <c r="B111" s="168">
        <v>500</v>
      </c>
      <c r="C111" s="166" t="s">
        <v>467</v>
      </c>
      <c r="D111" s="142" t="s">
        <v>32</v>
      </c>
    </row>
    <row r="112" spans="1:4" ht="15" customHeight="1" x14ac:dyDescent="0.25">
      <c r="A112" s="167">
        <v>43664.057256944478</v>
      </c>
      <c r="B112" s="168">
        <v>500</v>
      </c>
      <c r="C112" s="166" t="s">
        <v>331</v>
      </c>
      <c r="D112" s="142" t="s">
        <v>32</v>
      </c>
    </row>
    <row r="113" spans="1:4" ht="15" customHeight="1" x14ac:dyDescent="0.25">
      <c r="A113" s="167">
        <v>43665.068969907239</v>
      </c>
      <c r="B113" s="168">
        <v>60</v>
      </c>
      <c r="C113" s="166" t="s">
        <v>381</v>
      </c>
      <c r="D113" s="142" t="s">
        <v>32</v>
      </c>
    </row>
    <row r="114" spans="1:4" ht="15" customHeight="1" x14ac:dyDescent="0.25">
      <c r="A114" s="167">
        <v>43665.077372685075</v>
      </c>
      <c r="B114" s="168">
        <v>60</v>
      </c>
      <c r="C114" s="166" t="s">
        <v>380</v>
      </c>
      <c r="D114" s="142" t="s">
        <v>32</v>
      </c>
    </row>
    <row r="115" spans="1:4" ht="15" customHeight="1" x14ac:dyDescent="0.25">
      <c r="A115" s="167">
        <v>43665.072662036866</v>
      </c>
      <c r="B115" s="168">
        <v>100</v>
      </c>
      <c r="C115" s="166" t="s">
        <v>348</v>
      </c>
      <c r="D115" s="142" t="s">
        <v>32</v>
      </c>
    </row>
    <row r="116" spans="1:4" ht="15" customHeight="1" x14ac:dyDescent="0.25">
      <c r="A116" s="167">
        <v>43665.06379629625</v>
      </c>
      <c r="B116" s="168">
        <v>1000</v>
      </c>
      <c r="C116" s="166" t="s">
        <v>383</v>
      </c>
      <c r="D116" s="142" t="s">
        <v>32</v>
      </c>
    </row>
    <row r="117" spans="1:4" ht="15" customHeight="1" x14ac:dyDescent="0.25">
      <c r="A117" s="167">
        <v>43665.069999999832</v>
      </c>
      <c r="B117" s="168">
        <v>1000</v>
      </c>
      <c r="C117" s="166" t="s">
        <v>373</v>
      </c>
      <c r="D117" s="142" t="s">
        <v>32</v>
      </c>
    </row>
    <row r="118" spans="1:4" ht="15" customHeight="1" x14ac:dyDescent="0.25">
      <c r="A118" s="167">
        <v>43667.468148148153</v>
      </c>
      <c r="B118" s="168">
        <v>23</v>
      </c>
      <c r="C118" s="166" t="s">
        <v>468</v>
      </c>
      <c r="D118" s="142" t="s">
        <v>32</v>
      </c>
    </row>
    <row r="119" spans="1:4" ht="15" customHeight="1" x14ac:dyDescent="0.25">
      <c r="A119" s="167">
        <v>43667.469236111268</v>
      </c>
      <c r="B119" s="168">
        <v>25</v>
      </c>
      <c r="C119" s="166" t="s">
        <v>384</v>
      </c>
      <c r="D119" s="142" t="s">
        <v>32</v>
      </c>
    </row>
    <row r="120" spans="1:4" ht="15" customHeight="1" x14ac:dyDescent="0.25">
      <c r="A120" s="167">
        <v>43667.478645833209</v>
      </c>
      <c r="B120" s="168">
        <v>50</v>
      </c>
      <c r="C120" s="166" t="s">
        <v>715</v>
      </c>
      <c r="D120" s="142" t="s">
        <v>32</v>
      </c>
    </row>
    <row r="121" spans="1:4" ht="15" customHeight="1" x14ac:dyDescent="0.25">
      <c r="A121" s="167">
        <v>43667.482905092649</v>
      </c>
      <c r="B121" s="168">
        <v>50</v>
      </c>
      <c r="C121" s="166" t="s">
        <v>469</v>
      </c>
      <c r="D121" s="142" t="s">
        <v>32</v>
      </c>
    </row>
    <row r="122" spans="1:4" ht="15" customHeight="1" x14ac:dyDescent="0.25">
      <c r="A122" s="167">
        <v>43667.471851851791</v>
      </c>
      <c r="B122" s="168">
        <v>80</v>
      </c>
      <c r="C122" s="166" t="s">
        <v>317</v>
      </c>
      <c r="D122" s="142" t="s">
        <v>32</v>
      </c>
    </row>
    <row r="123" spans="1:4" ht="15" customHeight="1" x14ac:dyDescent="0.25">
      <c r="A123" s="167">
        <v>43667.474490740802</v>
      </c>
      <c r="B123" s="168">
        <v>100</v>
      </c>
      <c r="C123" s="166" t="s">
        <v>470</v>
      </c>
      <c r="D123" s="142" t="s">
        <v>32</v>
      </c>
    </row>
    <row r="124" spans="1:4" ht="15" customHeight="1" x14ac:dyDescent="0.25">
      <c r="A124" s="167">
        <v>43667.478761574253</v>
      </c>
      <c r="B124" s="168">
        <v>100</v>
      </c>
      <c r="C124" s="166" t="s">
        <v>386</v>
      </c>
      <c r="D124" s="142" t="s">
        <v>32</v>
      </c>
    </row>
    <row r="125" spans="1:4" ht="15" customHeight="1" x14ac:dyDescent="0.25">
      <c r="A125" s="167">
        <v>43667.482650463004</v>
      </c>
      <c r="B125" s="168">
        <v>100</v>
      </c>
      <c r="C125" s="166" t="s">
        <v>385</v>
      </c>
      <c r="D125" s="142" t="s">
        <v>32</v>
      </c>
    </row>
    <row r="126" spans="1:4" ht="15" customHeight="1" x14ac:dyDescent="0.25">
      <c r="A126" s="167">
        <v>43667.476840277668</v>
      </c>
      <c r="B126" s="168">
        <v>300</v>
      </c>
      <c r="C126" s="166" t="s">
        <v>709</v>
      </c>
      <c r="D126" s="142" t="s">
        <v>32</v>
      </c>
    </row>
    <row r="127" spans="1:4" ht="15" customHeight="1" x14ac:dyDescent="0.25">
      <c r="A127" s="167">
        <v>43667.473773148376</v>
      </c>
      <c r="B127" s="168">
        <v>500</v>
      </c>
      <c r="C127" s="166" t="s">
        <v>710</v>
      </c>
      <c r="D127" s="142" t="s">
        <v>32</v>
      </c>
    </row>
    <row r="128" spans="1:4" ht="15" customHeight="1" x14ac:dyDescent="0.25">
      <c r="A128" s="167">
        <v>43667.477962962817</v>
      </c>
      <c r="B128" s="168">
        <v>1000</v>
      </c>
      <c r="C128" s="166" t="s">
        <v>711</v>
      </c>
      <c r="D128" s="142" t="s">
        <v>32</v>
      </c>
    </row>
    <row r="129" spans="1:4" ht="15" customHeight="1" x14ac:dyDescent="0.25">
      <c r="A129" s="167">
        <v>43668.075671296101</v>
      </c>
      <c r="B129" s="168">
        <v>66</v>
      </c>
      <c r="C129" s="166" t="s">
        <v>471</v>
      </c>
      <c r="D129" s="142" t="s">
        <v>32</v>
      </c>
    </row>
    <row r="130" spans="1:4" ht="15" customHeight="1" x14ac:dyDescent="0.25">
      <c r="A130" s="167">
        <v>43668.080104166642</v>
      </c>
      <c r="B130" s="168">
        <v>250</v>
      </c>
      <c r="C130" s="166" t="s">
        <v>472</v>
      </c>
      <c r="D130" s="142" t="s">
        <v>32</v>
      </c>
    </row>
    <row r="131" spans="1:4" ht="15" customHeight="1" x14ac:dyDescent="0.25">
      <c r="A131" s="167">
        <v>43669.057071759365</v>
      </c>
      <c r="B131" s="168">
        <v>200</v>
      </c>
      <c r="C131" s="166" t="s">
        <v>387</v>
      </c>
      <c r="D131" s="142" t="s">
        <v>32</v>
      </c>
    </row>
    <row r="132" spans="1:4" ht="15" customHeight="1" x14ac:dyDescent="0.25">
      <c r="A132" s="167">
        <v>43669.105844907463</v>
      </c>
      <c r="B132" s="168">
        <v>1000</v>
      </c>
      <c r="C132" s="166" t="s">
        <v>712</v>
      </c>
      <c r="D132" s="142" t="s">
        <v>32</v>
      </c>
    </row>
    <row r="133" spans="1:4" ht="15" customHeight="1" x14ac:dyDescent="0.25">
      <c r="A133" s="167">
        <v>43670.072939815</v>
      </c>
      <c r="B133" s="168">
        <v>300</v>
      </c>
      <c r="C133" s="166" t="s">
        <v>473</v>
      </c>
      <c r="D133" s="142" t="s">
        <v>32</v>
      </c>
    </row>
    <row r="134" spans="1:4" ht="15" customHeight="1" x14ac:dyDescent="0.25">
      <c r="A134" s="167">
        <v>43670.109537037089</v>
      </c>
      <c r="B134" s="168">
        <v>500</v>
      </c>
      <c r="C134" s="166" t="s">
        <v>388</v>
      </c>
      <c r="D134" s="142" t="s">
        <v>32</v>
      </c>
    </row>
    <row r="135" spans="1:4" ht="15" customHeight="1" x14ac:dyDescent="0.25">
      <c r="A135" s="167">
        <v>43671.095497685019</v>
      </c>
      <c r="B135" s="168">
        <v>100</v>
      </c>
      <c r="C135" s="166" t="s">
        <v>389</v>
      </c>
      <c r="D135" s="142" t="s">
        <v>32</v>
      </c>
    </row>
    <row r="136" spans="1:4" ht="15" customHeight="1" x14ac:dyDescent="0.25">
      <c r="A136" s="167">
        <v>43671.064652777743</v>
      </c>
      <c r="B136" s="168">
        <v>200</v>
      </c>
      <c r="C136" s="166" t="s">
        <v>390</v>
      </c>
      <c r="D136" s="142" t="s">
        <v>32</v>
      </c>
    </row>
    <row r="137" spans="1:4" ht="15" customHeight="1" x14ac:dyDescent="0.25">
      <c r="A137" s="167">
        <v>43671.070474537089</v>
      </c>
      <c r="B137" s="168">
        <v>500</v>
      </c>
      <c r="C137" s="166" t="s">
        <v>331</v>
      </c>
      <c r="D137" s="142" t="s">
        <v>32</v>
      </c>
    </row>
    <row r="138" spans="1:4" ht="15" customHeight="1" x14ac:dyDescent="0.25">
      <c r="A138" s="167">
        <v>43671.097777777817</v>
      </c>
      <c r="B138" s="168">
        <v>800</v>
      </c>
      <c r="C138" s="166" t="s">
        <v>474</v>
      </c>
      <c r="D138" s="142" t="s">
        <v>721</v>
      </c>
    </row>
    <row r="139" spans="1:4" ht="15" customHeight="1" x14ac:dyDescent="0.25">
      <c r="A139" s="167">
        <v>43671.074953703675</v>
      </c>
      <c r="B139" s="168">
        <v>3200</v>
      </c>
      <c r="C139" s="166" t="s">
        <v>475</v>
      </c>
      <c r="D139" s="142" t="s">
        <v>681</v>
      </c>
    </row>
    <row r="140" spans="1:4" ht="15" customHeight="1" x14ac:dyDescent="0.25">
      <c r="A140" s="167">
        <v>43671.09082175931</v>
      </c>
      <c r="B140" s="168">
        <v>4300</v>
      </c>
      <c r="C140" s="166" t="s">
        <v>475</v>
      </c>
      <c r="D140" s="142" t="s">
        <v>681</v>
      </c>
    </row>
    <row r="141" spans="1:4" ht="15" customHeight="1" x14ac:dyDescent="0.25">
      <c r="A141" s="167">
        <v>43672.06182870362</v>
      </c>
      <c r="B141" s="168">
        <v>200</v>
      </c>
      <c r="C141" s="166" t="s">
        <v>391</v>
      </c>
      <c r="D141" s="142" t="s">
        <v>32</v>
      </c>
    </row>
    <row r="142" spans="1:4" ht="15" customHeight="1" x14ac:dyDescent="0.25">
      <c r="A142" s="167">
        <v>43672.076238425914</v>
      </c>
      <c r="B142" s="168">
        <v>600</v>
      </c>
      <c r="C142" s="166" t="s">
        <v>476</v>
      </c>
      <c r="D142" s="142" t="s">
        <v>32</v>
      </c>
    </row>
    <row r="143" spans="1:4" ht="15" customHeight="1" x14ac:dyDescent="0.25">
      <c r="A143" s="167">
        <v>43674.474907407537</v>
      </c>
      <c r="B143" s="168">
        <v>10</v>
      </c>
      <c r="C143" s="166" t="s">
        <v>477</v>
      </c>
      <c r="D143" s="142" t="s">
        <v>32</v>
      </c>
    </row>
    <row r="144" spans="1:4" ht="15" customHeight="1" x14ac:dyDescent="0.25">
      <c r="A144" s="167">
        <v>43674.479733796325</v>
      </c>
      <c r="B144" s="168">
        <v>17</v>
      </c>
      <c r="C144" s="166" t="s">
        <v>468</v>
      </c>
      <c r="D144" s="142" t="s">
        <v>32</v>
      </c>
    </row>
    <row r="145" spans="1:4" ht="15" customHeight="1" x14ac:dyDescent="0.25">
      <c r="A145" s="167">
        <v>43674.474664351903</v>
      </c>
      <c r="B145" s="168">
        <v>60</v>
      </c>
      <c r="C145" s="166" t="s">
        <v>478</v>
      </c>
      <c r="D145" s="142" t="s">
        <v>32</v>
      </c>
    </row>
    <row r="146" spans="1:4" ht="15" customHeight="1" x14ac:dyDescent="0.25">
      <c r="A146" s="167">
        <v>43674.474745370448</v>
      </c>
      <c r="B146" s="168">
        <v>80</v>
      </c>
      <c r="C146" s="166" t="s">
        <v>317</v>
      </c>
      <c r="D146" s="142" t="s">
        <v>32</v>
      </c>
    </row>
    <row r="147" spans="1:4" ht="15" customHeight="1" x14ac:dyDescent="0.25">
      <c r="A147" s="167">
        <v>43674.471053240821</v>
      </c>
      <c r="B147" s="168">
        <v>100</v>
      </c>
      <c r="C147" s="166" t="s">
        <v>392</v>
      </c>
      <c r="D147" s="142" t="s">
        <v>32</v>
      </c>
    </row>
    <row r="148" spans="1:4" ht="15" customHeight="1" x14ac:dyDescent="0.25">
      <c r="A148" s="167">
        <v>43674.47869212972</v>
      </c>
      <c r="B148" s="168">
        <v>100</v>
      </c>
      <c r="C148" s="166" t="s">
        <v>393</v>
      </c>
      <c r="D148" s="142" t="s">
        <v>32</v>
      </c>
    </row>
    <row r="149" spans="1:4" ht="15" customHeight="1" x14ac:dyDescent="0.25">
      <c r="A149" s="167">
        <v>43674.476608796511</v>
      </c>
      <c r="B149" s="168">
        <v>150</v>
      </c>
      <c r="C149" s="166" t="s">
        <v>382</v>
      </c>
      <c r="D149" s="142" t="s">
        <v>32</v>
      </c>
    </row>
    <row r="150" spans="1:4" ht="15" customHeight="1" x14ac:dyDescent="0.25">
      <c r="A150" s="167">
        <v>43674.474976852071</v>
      </c>
      <c r="B150" s="168">
        <v>250</v>
      </c>
      <c r="C150" s="166" t="s">
        <v>479</v>
      </c>
      <c r="D150" s="142" t="s">
        <v>32</v>
      </c>
    </row>
    <row r="151" spans="1:4" ht="15" customHeight="1" x14ac:dyDescent="0.25">
      <c r="A151" s="167">
        <v>43674.477280092426</v>
      </c>
      <c r="B151" s="168">
        <v>500</v>
      </c>
      <c r="C151" s="166" t="s">
        <v>396</v>
      </c>
      <c r="D151" s="142" t="s">
        <v>32</v>
      </c>
    </row>
    <row r="152" spans="1:4" ht="15" customHeight="1" x14ac:dyDescent="0.25">
      <c r="A152" s="167">
        <v>43675.081273148302</v>
      </c>
      <c r="B152" s="168">
        <v>100</v>
      </c>
      <c r="C152" s="166" t="s">
        <v>395</v>
      </c>
      <c r="D152" s="142" t="s">
        <v>32</v>
      </c>
    </row>
    <row r="153" spans="1:4" ht="15" customHeight="1" x14ac:dyDescent="0.25">
      <c r="A153" s="167">
        <v>43675.090972222388</v>
      </c>
      <c r="B153" s="168">
        <v>100</v>
      </c>
      <c r="C153" s="166" t="s">
        <v>369</v>
      </c>
      <c r="D153" s="142" t="s">
        <v>32</v>
      </c>
    </row>
    <row r="154" spans="1:4" ht="15" customHeight="1" x14ac:dyDescent="0.25">
      <c r="A154" s="167">
        <v>43675.094606481493</v>
      </c>
      <c r="B154" s="168">
        <v>100</v>
      </c>
      <c r="C154" s="166" t="s">
        <v>394</v>
      </c>
      <c r="D154" s="142" t="s">
        <v>32</v>
      </c>
    </row>
    <row r="155" spans="1:4" ht="15" customHeight="1" x14ac:dyDescent="0.25">
      <c r="A155" s="167">
        <v>43677.092094907537</v>
      </c>
      <c r="B155" s="168">
        <v>50</v>
      </c>
      <c r="C155" s="166" t="s">
        <v>480</v>
      </c>
      <c r="D155" s="142" t="s">
        <v>32</v>
      </c>
    </row>
    <row r="156" spans="1:4" ht="15" customHeight="1" x14ac:dyDescent="0.25">
      <c r="A156" s="167">
        <v>43677.103900462855</v>
      </c>
      <c r="B156" s="168">
        <v>100</v>
      </c>
      <c r="C156" s="166" t="s">
        <v>481</v>
      </c>
      <c r="D156" s="142" t="s">
        <v>32</v>
      </c>
    </row>
    <row r="157" spans="1:4" ht="15" customHeight="1" x14ac:dyDescent="0.25">
      <c r="A157" s="167">
        <v>43677.091840277892</v>
      </c>
      <c r="B157" s="168">
        <v>150</v>
      </c>
      <c r="C157" s="166" t="s">
        <v>438</v>
      </c>
      <c r="D157" s="142" t="s">
        <v>32</v>
      </c>
    </row>
    <row r="158" spans="1:4" ht="15" customHeight="1" x14ac:dyDescent="0.25">
      <c r="A158" s="167">
        <v>43677.091921296436</v>
      </c>
      <c r="B158" s="168">
        <v>300</v>
      </c>
      <c r="C158" s="166" t="s">
        <v>439</v>
      </c>
      <c r="D158" s="142" t="s">
        <v>32</v>
      </c>
    </row>
    <row r="159" spans="1:4" ht="15" customHeight="1" x14ac:dyDescent="0.25">
      <c r="A159" s="110" t="s">
        <v>23</v>
      </c>
      <c r="B159" s="107">
        <f>SUM(B11:B158)</f>
        <v>86517</v>
      </c>
      <c r="C159" s="143"/>
      <c r="D159" s="101"/>
    </row>
    <row r="160" spans="1:4" ht="15" customHeight="1" x14ac:dyDescent="0.25">
      <c r="A160" s="221" t="s">
        <v>170</v>
      </c>
      <c r="B160" s="222"/>
      <c r="C160" s="222"/>
      <c r="D160" s="223"/>
    </row>
    <row r="161" spans="1:5" s="62" customFormat="1" ht="15" customHeight="1" x14ac:dyDescent="0.25">
      <c r="A161" s="55">
        <v>43649</v>
      </c>
      <c r="B161" s="132">
        <v>4900</v>
      </c>
      <c r="C161" s="212" t="s">
        <v>651</v>
      </c>
      <c r="D161" s="212"/>
    </row>
    <row r="162" spans="1:5" s="62" customFormat="1" ht="15" customHeight="1" x14ac:dyDescent="0.25">
      <c r="A162" s="55">
        <v>43649</v>
      </c>
      <c r="B162" s="133">
        <v>700</v>
      </c>
      <c r="C162" s="212" t="s">
        <v>650</v>
      </c>
      <c r="D162" s="212"/>
    </row>
    <row r="163" spans="1:5" s="62" customFormat="1" ht="15" customHeight="1" x14ac:dyDescent="0.25">
      <c r="A163" s="55">
        <v>43649</v>
      </c>
      <c r="B163" s="133">
        <v>1600</v>
      </c>
      <c r="C163" s="212" t="s">
        <v>652</v>
      </c>
      <c r="D163" s="212"/>
    </row>
    <row r="164" spans="1:5" s="62" customFormat="1" ht="15" customHeight="1" x14ac:dyDescent="0.25">
      <c r="A164" s="55">
        <v>43649</v>
      </c>
      <c r="B164" s="133">
        <v>2250</v>
      </c>
      <c r="C164" s="227" t="s">
        <v>653</v>
      </c>
      <c r="D164" s="227"/>
    </row>
    <row r="165" spans="1:5" s="62" customFormat="1" ht="15" customHeight="1" x14ac:dyDescent="0.25">
      <c r="A165" s="55">
        <v>43649</v>
      </c>
      <c r="B165" s="134">
        <v>1600</v>
      </c>
      <c r="C165" s="212" t="s">
        <v>654</v>
      </c>
      <c r="D165" s="212"/>
    </row>
    <row r="166" spans="1:5" s="62" customFormat="1" ht="15" customHeight="1" x14ac:dyDescent="0.25">
      <c r="A166" s="55">
        <v>43649</v>
      </c>
      <c r="B166" s="133">
        <v>2350</v>
      </c>
      <c r="C166" s="212" t="s">
        <v>655</v>
      </c>
      <c r="D166" s="212"/>
    </row>
    <row r="167" spans="1:5" s="62" customFormat="1" ht="15" customHeight="1" x14ac:dyDescent="0.25">
      <c r="A167" s="55">
        <v>43649</v>
      </c>
      <c r="B167" s="133">
        <v>2700</v>
      </c>
      <c r="C167" s="212" t="s">
        <v>656</v>
      </c>
      <c r="D167" s="212"/>
    </row>
    <row r="168" spans="1:5" s="62" customFormat="1" ht="15" customHeight="1" x14ac:dyDescent="0.25">
      <c r="A168" s="55">
        <v>43649</v>
      </c>
      <c r="B168" s="133">
        <v>5950</v>
      </c>
      <c r="C168" s="212" t="s">
        <v>657</v>
      </c>
      <c r="D168" s="212"/>
    </row>
    <row r="169" spans="1:5" s="62" customFormat="1" ht="15" customHeight="1" x14ac:dyDescent="0.25">
      <c r="A169" s="55">
        <v>43649</v>
      </c>
      <c r="B169" s="133">
        <v>4350</v>
      </c>
      <c r="C169" s="212" t="s">
        <v>658</v>
      </c>
      <c r="D169" s="212"/>
    </row>
    <row r="170" spans="1:5" s="62" customFormat="1" ht="15" customHeight="1" x14ac:dyDescent="0.25">
      <c r="A170" s="55">
        <v>43649</v>
      </c>
      <c r="B170" s="133">
        <v>3350</v>
      </c>
      <c r="C170" s="227" t="s">
        <v>659</v>
      </c>
      <c r="D170" s="227"/>
    </row>
    <row r="171" spans="1:5" s="62" customFormat="1" ht="15" customHeight="1" x14ac:dyDescent="0.25">
      <c r="A171" s="55">
        <v>43665</v>
      </c>
      <c r="B171" s="133">
        <v>6850</v>
      </c>
      <c r="C171" s="212" t="s">
        <v>660</v>
      </c>
      <c r="D171" s="212"/>
    </row>
    <row r="172" spans="1:5" s="62" customFormat="1" ht="15" customHeight="1" x14ac:dyDescent="0.25">
      <c r="A172" s="55">
        <v>43665</v>
      </c>
      <c r="B172" s="133">
        <v>653</v>
      </c>
      <c r="C172" s="212" t="s">
        <v>661</v>
      </c>
      <c r="D172" s="212"/>
      <c r="E172" s="131"/>
    </row>
    <row r="173" spans="1:5" s="62" customFormat="1" ht="15" customHeight="1" x14ac:dyDescent="0.25">
      <c r="A173" s="55">
        <v>43665</v>
      </c>
      <c r="B173" s="132">
        <v>3350</v>
      </c>
      <c r="C173" s="212" t="s">
        <v>662</v>
      </c>
      <c r="D173" s="212"/>
      <c r="E173" s="131"/>
    </row>
    <row r="174" spans="1:5" s="62" customFormat="1" ht="15" customHeight="1" x14ac:dyDescent="0.25">
      <c r="A174" s="55">
        <v>43665</v>
      </c>
      <c r="B174" s="133">
        <v>8147</v>
      </c>
      <c r="C174" s="227" t="s">
        <v>663</v>
      </c>
      <c r="D174" s="227"/>
    </row>
    <row r="175" spans="1:5" s="62" customFormat="1" ht="15" customHeight="1" x14ac:dyDescent="0.25">
      <c r="A175" s="55">
        <v>43672</v>
      </c>
      <c r="B175" s="133">
        <v>2393</v>
      </c>
      <c r="C175" s="212" t="s">
        <v>664</v>
      </c>
      <c r="D175" s="212"/>
    </row>
    <row r="176" spans="1:5" s="62" customFormat="1" ht="15" customHeight="1" x14ac:dyDescent="0.25">
      <c r="A176" s="55">
        <v>43672</v>
      </c>
      <c r="B176" s="133">
        <v>3700</v>
      </c>
      <c r="C176" s="212" t="s">
        <v>665</v>
      </c>
      <c r="D176" s="212"/>
      <c r="E176" s="131"/>
    </row>
    <row r="177" spans="1:6" s="62" customFormat="1" ht="15" customHeight="1" x14ac:dyDescent="0.25">
      <c r="A177" s="55">
        <v>43672</v>
      </c>
      <c r="B177" s="133">
        <v>11310</v>
      </c>
      <c r="C177" s="212" t="s">
        <v>666</v>
      </c>
      <c r="D177" s="212"/>
    </row>
    <row r="178" spans="1:6" s="62" customFormat="1" ht="15" customHeight="1" x14ac:dyDescent="0.25">
      <c r="A178" s="55">
        <v>43672</v>
      </c>
      <c r="B178" s="133">
        <v>4800</v>
      </c>
      <c r="C178" s="212" t="s">
        <v>667</v>
      </c>
      <c r="D178" s="212"/>
      <c r="E178" s="131"/>
    </row>
    <row r="179" spans="1:6" s="62" customFormat="1" ht="15" customHeight="1" x14ac:dyDescent="0.25">
      <c r="A179" s="55">
        <v>43672</v>
      </c>
      <c r="B179" s="133">
        <v>950</v>
      </c>
      <c r="C179" s="212" t="s">
        <v>668</v>
      </c>
      <c r="D179" s="212"/>
    </row>
    <row r="180" spans="1:6" s="62" customFormat="1" ht="15" customHeight="1" x14ac:dyDescent="0.25">
      <c r="A180" s="55">
        <v>43672</v>
      </c>
      <c r="B180" s="133">
        <v>7750</v>
      </c>
      <c r="C180" s="212" t="s">
        <v>669</v>
      </c>
      <c r="D180" s="212"/>
      <c r="E180" s="131"/>
    </row>
    <row r="181" spans="1:6" s="62" customFormat="1" ht="15" customHeight="1" x14ac:dyDescent="0.25">
      <c r="A181" s="55">
        <v>43672</v>
      </c>
      <c r="B181" s="133">
        <v>4200</v>
      </c>
      <c r="C181" s="212" t="s">
        <v>671</v>
      </c>
      <c r="D181" s="212"/>
    </row>
    <row r="182" spans="1:6" s="62" customFormat="1" ht="15" customHeight="1" x14ac:dyDescent="0.25">
      <c r="A182" s="55">
        <v>43672</v>
      </c>
      <c r="B182" s="133">
        <v>4097</v>
      </c>
      <c r="C182" s="212" t="s">
        <v>672</v>
      </c>
      <c r="D182" s="212"/>
    </row>
    <row r="183" spans="1:6" s="62" customFormat="1" ht="15" customHeight="1" x14ac:dyDescent="0.25">
      <c r="A183" s="55">
        <v>43672</v>
      </c>
      <c r="B183" s="133">
        <v>50</v>
      </c>
      <c r="C183" s="212" t="s">
        <v>674</v>
      </c>
      <c r="D183" s="212"/>
    </row>
    <row r="184" spans="1:6" s="62" customFormat="1" ht="15" customHeight="1" x14ac:dyDescent="0.25">
      <c r="A184" s="55">
        <v>43675</v>
      </c>
      <c r="B184" s="133">
        <v>6504</v>
      </c>
      <c r="C184" s="212" t="s">
        <v>673</v>
      </c>
      <c r="D184" s="212"/>
    </row>
    <row r="185" spans="1:6" s="62" customFormat="1" ht="15" customHeight="1" x14ac:dyDescent="0.25">
      <c r="A185" s="55">
        <v>43675</v>
      </c>
      <c r="B185" s="133">
        <v>5590.5</v>
      </c>
      <c r="C185" s="212" t="s">
        <v>670</v>
      </c>
      <c r="D185" s="212"/>
    </row>
    <row r="186" spans="1:6" s="62" customFormat="1" ht="15" customHeight="1" x14ac:dyDescent="0.25">
      <c r="A186" s="55">
        <v>43675</v>
      </c>
      <c r="B186" s="133">
        <v>5.5</v>
      </c>
      <c r="C186" s="212" t="s">
        <v>674</v>
      </c>
      <c r="D186" s="212"/>
    </row>
    <row r="187" spans="1:6" s="62" customFormat="1" ht="15" customHeight="1" x14ac:dyDescent="0.25">
      <c r="A187" s="110" t="s">
        <v>23</v>
      </c>
      <c r="B187" s="107">
        <f>SUM(B161:B186)</f>
        <v>100100</v>
      </c>
      <c r="C187" s="207"/>
      <c r="D187" s="208"/>
      <c r="E187" s="131"/>
    </row>
    <row r="188" spans="1:6" ht="15" customHeight="1" x14ac:dyDescent="0.25">
      <c r="A188" s="209" t="s">
        <v>171</v>
      </c>
      <c r="B188" s="210"/>
      <c r="C188" s="210"/>
      <c r="D188" s="211"/>
      <c r="E188" s="146"/>
      <c r="F188" s="30"/>
    </row>
    <row r="189" spans="1:6" ht="15" customHeight="1" x14ac:dyDescent="0.25">
      <c r="A189" s="110" t="s">
        <v>23</v>
      </c>
      <c r="B189" s="112">
        <v>0</v>
      </c>
      <c r="C189" s="207"/>
      <c r="D189" s="208"/>
      <c r="E189" s="30"/>
    </row>
    <row r="190" spans="1:6" ht="15" customHeight="1" x14ac:dyDescent="0.25">
      <c r="A190" s="218" t="s">
        <v>172</v>
      </c>
      <c r="B190" s="219"/>
      <c r="C190" s="219"/>
      <c r="D190" s="220"/>
    </row>
    <row r="191" spans="1:6" ht="15" customHeight="1" x14ac:dyDescent="0.25">
      <c r="A191" s="91">
        <v>43658</v>
      </c>
      <c r="B191" s="136">
        <v>50000</v>
      </c>
      <c r="C191" s="217" t="s">
        <v>716</v>
      </c>
      <c r="D191" s="217"/>
    </row>
    <row r="192" spans="1:6" ht="15" customHeight="1" x14ac:dyDescent="0.25">
      <c r="A192" s="91">
        <v>43658</v>
      </c>
      <c r="B192" s="136">
        <v>409536</v>
      </c>
      <c r="C192" s="217" t="s">
        <v>717</v>
      </c>
      <c r="D192" s="217"/>
    </row>
    <row r="193" spans="1:4" ht="15" customHeight="1" x14ac:dyDescent="0.25">
      <c r="A193" s="63">
        <v>43665</v>
      </c>
      <c r="B193" s="136">
        <v>235440</v>
      </c>
      <c r="C193" s="217" t="s">
        <v>675</v>
      </c>
      <c r="D193" s="217"/>
    </row>
    <row r="194" spans="1:4" ht="15" customHeight="1" x14ac:dyDescent="0.25">
      <c r="A194" s="63">
        <v>43668</v>
      </c>
      <c r="B194" s="136">
        <v>5236.1499999999996</v>
      </c>
      <c r="C194" s="217" t="s">
        <v>676</v>
      </c>
      <c r="D194" s="217"/>
    </row>
    <row r="195" spans="1:4" ht="15" customHeight="1" x14ac:dyDescent="0.25">
      <c r="A195" s="92" t="s">
        <v>677</v>
      </c>
      <c r="B195" s="96">
        <v>249376</v>
      </c>
      <c r="C195" s="215" t="s">
        <v>718</v>
      </c>
      <c r="D195" s="216"/>
    </row>
    <row r="196" spans="1:4" ht="15" customHeight="1" x14ac:dyDescent="0.25">
      <c r="A196" s="92" t="s">
        <v>265</v>
      </c>
      <c r="B196" s="96">
        <v>48108</v>
      </c>
      <c r="C196" s="215" t="s">
        <v>678</v>
      </c>
      <c r="D196" s="216"/>
    </row>
    <row r="197" spans="1:4" ht="15" customHeight="1" x14ac:dyDescent="0.25">
      <c r="A197" s="110" t="s">
        <v>23</v>
      </c>
      <c r="B197" s="112">
        <f>SUM(B191:B196)</f>
        <v>997696.15</v>
      </c>
      <c r="C197" s="213"/>
      <c r="D197" s="214"/>
    </row>
    <row r="198" spans="1:4" ht="15" customHeight="1" x14ac:dyDescent="0.25">
      <c r="A198" s="7" t="s">
        <v>240</v>
      </c>
      <c r="B198" s="163">
        <f>B159+B187+B197+B189</f>
        <v>1184313.1499999999</v>
      </c>
      <c r="C198" s="161"/>
      <c r="D198" s="162"/>
    </row>
    <row r="199" spans="1:4" ht="15" customHeight="1" x14ac:dyDescent="0.25">
      <c r="B199" s="30"/>
    </row>
    <row r="200" spans="1:4" ht="15" customHeight="1" x14ac:dyDescent="0.25">
      <c r="A200" s="38"/>
      <c r="C200" s="144"/>
    </row>
    <row r="201" spans="1:4" ht="15" customHeight="1" x14ac:dyDescent="0.25">
      <c r="A201" s="147"/>
    </row>
  </sheetData>
  <sheetProtection formatCells="0" formatColumns="0" formatRows="0" insertColumns="0" insertRows="0" insertHyperlinks="0" deleteColumns="0" deleteRows="0" sort="0" autoFilter="0" pivotTables="0"/>
  <mergeCells count="44">
    <mergeCell ref="C185:D185"/>
    <mergeCell ref="C186:D186"/>
    <mergeCell ref="A160:D160"/>
    <mergeCell ref="A10:D10"/>
    <mergeCell ref="C161:D161"/>
    <mergeCell ref="C170:D170"/>
    <mergeCell ref="C172:D172"/>
    <mergeCell ref="C167:D167"/>
    <mergeCell ref="C168:D168"/>
    <mergeCell ref="C174:D174"/>
    <mergeCell ref="C162:D162"/>
    <mergeCell ref="C163:D163"/>
    <mergeCell ref="C164:D164"/>
    <mergeCell ref="C165:D165"/>
    <mergeCell ref="C166:D166"/>
    <mergeCell ref="B1:D1"/>
    <mergeCell ref="B2:D2"/>
    <mergeCell ref="B4:D4"/>
    <mergeCell ref="B5:D5"/>
    <mergeCell ref="B6:D6"/>
    <mergeCell ref="C197:D197"/>
    <mergeCell ref="C195:D195"/>
    <mergeCell ref="C191:D191"/>
    <mergeCell ref="A190:D190"/>
    <mergeCell ref="C196:D196"/>
    <mergeCell ref="C193:D193"/>
    <mergeCell ref="C194:D194"/>
    <mergeCell ref="C192:D192"/>
    <mergeCell ref="C189:D189"/>
    <mergeCell ref="A188:D188"/>
    <mergeCell ref="C169:D169"/>
    <mergeCell ref="C173:D173"/>
    <mergeCell ref="C178:D178"/>
    <mergeCell ref="C175:D175"/>
    <mergeCell ref="C176:D176"/>
    <mergeCell ref="C179:D179"/>
    <mergeCell ref="C180:D180"/>
    <mergeCell ref="C181:D181"/>
    <mergeCell ref="C182:D182"/>
    <mergeCell ref="C183:D183"/>
    <mergeCell ref="C184:D184"/>
    <mergeCell ref="C187:D187"/>
    <mergeCell ref="C171:D171"/>
    <mergeCell ref="C177:D17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Юля</cp:lastModifiedBy>
  <cp:revision/>
  <cp:lastPrinted>2019-07-18T08:33:22Z</cp:lastPrinted>
  <dcterms:created xsi:type="dcterms:W3CDTF">2019-02-26T11:48:52Z</dcterms:created>
  <dcterms:modified xsi:type="dcterms:W3CDTF">2019-08-23T13:16:41Z</dcterms:modified>
  <cp:category/>
  <cp:contentStatus/>
</cp:coreProperties>
</file>