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bookViews>
    <workbookView xWindow="-120" yWindow="-120" windowWidth="29040" windowHeight="15840" tabRatio="649" activeTab="7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6" i="5" l="1"/>
  <c r="B65" i="4" l="1"/>
  <c r="C31" i="11" l="1"/>
  <c r="B64" i="4"/>
  <c r="B52" i="4"/>
  <c r="B48" i="4"/>
  <c r="B37" i="4"/>
  <c r="C15" i="8"/>
  <c r="C16" i="8"/>
  <c r="B194" i="5" l="1"/>
  <c r="B41" i="4" l="1"/>
  <c r="C379" i="13" l="1"/>
  <c r="C380" i="13"/>
  <c r="C27" i="10" l="1"/>
  <c r="C26" i="10"/>
  <c r="B164" i="5"/>
  <c r="C22" i="1" l="1"/>
  <c r="B182" i="5" l="1"/>
  <c r="B195" i="5" l="1"/>
  <c r="C14" i="1" l="1"/>
  <c r="C12" i="1" l="1"/>
  <c r="C16" i="1"/>
  <c r="B20" i="4" l="1"/>
  <c r="B12" i="4"/>
  <c r="C17" i="1" l="1"/>
  <c r="C26" i="1"/>
  <c r="C25" i="1"/>
  <c r="C24" i="1"/>
  <c r="C23" i="1"/>
  <c r="C21" i="1"/>
  <c r="C20" i="1"/>
  <c r="C15" i="1"/>
  <c r="C13" i="1"/>
  <c r="C11" i="1" l="1"/>
  <c r="C19" i="1"/>
  <c r="C28" i="1" l="1"/>
</calcChain>
</file>

<file path=xl/sharedStrings.xml><?xml version="1.0" encoding="utf-8"?>
<sst xmlns="http://schemas.openxmlformats.org/spreadsheetml/2006/main" count="1287" uniqueCount="609">
  <si>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</si>
  <si>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</si>
  <si>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</si>
  <si>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</si>
  <si>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</si>
  <si>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</si>
  <si>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Yandex.Money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</si>
  <si>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</si>
  <si>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</si>
  <si>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</si>
  <si>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</si>
  <si>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</si>
  <si>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"Стерилизация"</t>
  </si>
  <si>
    <t>Программа "Мероприятия и работа с общественностью"</t>
  </si>
  <si>
    <t>Программа "Социальное зоотакси "РэйМобиль", реализуемая на средства, полученные из бюджета г. Москвы (Грант Мэра)</t>
  </si>
  <si>
    <t>Программа "Лапа дружбы"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</si>
  <si>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</si>
  <si>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</si>
  <si>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</si>
  <si>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</si>
  <si>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</si>
  <si>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</si>
  <si>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</si>
  <si>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</si>
  <si>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"Мероприятия и работа с общественностью" </t>
  </si>
  <si>
    <t xml:space="preserve">Программа "Лапа дружбы" 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</si>
  <si>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</si>
  <si>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</si>
  <si>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</si>
  <si>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</si>
  <si>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Сумма,
 руб.</t>
  </si>
  <si>
    <t>Благотворитель</t>
  </si>
  <si>
    <t>Благотворительное пожертвование</t>
  </si>
  <si>
    <t>INNA TARGONSKAYA</t>
  </si>
  <si>
    <t>YANA SVININA</t>
  </si>
  <si>
    <t>ELLA ATABEKOVA</t>
  </si>
  <si>
    <t>EKATERINA SOKOLOVA</t>
  </si>
  <si>
    <t>ANNA KORKH</t>
  </si>
  <si>
    <t>MARINA KOSTEREVA</t>
  </si>
  <si>
    <t>MOMENTUM R</t>
  </si>
  <si>
    <t>OLGA KUZNETSOVA</t>
  </si>
  <si>
    <t>FAINA RAYGORODSKAYA</t>
  </si>
  <si>
    <t>TAISIYA MAXIMOVA</t>
  </si>
  <si>
    <t>IRINA LAKTYUSHINA</t>
  </si>
  <si>
    <t>ROMAN ZHUKOV</t>
  </si>
  <si>
    <t>ILYA NOVOSELSKY</t>
  </si>
  <si>
    <t>JANIS DZENIS</t>
  </si>
  <si>
    <t>ALENA NIKOLSKAIA</t>
  </si>
  <si>
    <t>VLADISLAV PISKAREV</t>
  </si>
  <si>
    <t>YURIY NUKULIN</t>
  </si>
  <si>
    <t>ELENA PILYUGINA</t>
  </si>
  <si>
    <t>ELENA KAPUSTINA</t>
  </si>
  <si>
    <t>IVAN MEDVEDEV</t>
  </si>
  <si>
    <t>SKAKOVSKAYA MARIYA</t>
  </si>
  <si>
    <t>YULIYA KOENOVA</t>
  </si>
  <si>
    <t>ELENA KOSTINA</t>
  </si>
  <si>
    <t>OLEG IVANOV</t>
  </si>
  <si>
    <t>ROMAN VASILCHUK</t>
  </si>
  <si>
    <t>ANASTASIYA LUNINA</t>
  </si>
  <si>
    <t>ANNA MIKHAYLOVA</t>
  </si>
  <si>
    <t>TATYANA SHASHKINA</t>
  </si>
  <si>
    <t>VASILISA DELONE</t>
  </si>
  <si>
    <t>NATALIA SYSOEVA</t>
  </si>
  <si>
    <t>ELENA VANKOVA</t>
  </si>
  <si>
    <t>IVAN KOZLOV</t>
  </si>
  <si>
    <t>ANASTASIYA LEVCHENKO</t>
  </si>
  <si>
    <t>SOFIA</t>
  </si>
  <si>
    <t>DENIS LASHUKOV</t>
  </si>
  <si>
    <t>V. SHAKIRZYANOVA</t>
  </si>
  <si>
    <t>OLGA MATVEEVA</t>
  </si>
  <si>
    <t>ELENA KHARCHUTKINA</t>
  </si>
  <si>
    <t>EKATERINA BAGINA</t>
  </si>
  <si>
    <t>EKATERINA NEGRILO</t>
  </si>
  <si>
    <t>SVETLANA SAVELYEVA</t>
  </si>
  <si>
    <t>ALEXEY ZAKHAROV</t>
  </si>
  <si>
    <t>DARIA VOINOVA</t>
  </si>
  <si>
    <t>ELENA MAYOROVA</t>
  </si>
  <si>
    <t>OLGA PANINA</t>
  </si>
  <si>
    <t>OLGA FEDOSKINA</t>
  </si>
  <si>
    <t>NINA POMUKHINA</t>
  </si>
  <si>
    <t>DARYA SHISHKINA</t>
  </si>
  <si>
    <t>TATYANA SPITSYNA</t>
  </si>
  <si>
    <t>ALENA SINICHKINA</t>
  </si>
  <si>
    <t>VISA CARDHOLDER</t>
  </si>
  <si>
    <t>KSENIA FILIPENKOVA</t>
  </si>
  <si>
    <t>OLGA MALMBERG</t>
  </si>
  <si>
    <t>RAMIL ZARTDINOV</t>
  </si>
  <si>
    <t>KSENIIA GNILITCKAIA</t>
  </si>
  <si>
    <t>MURAD SAIDOV</t>
  </si>
  <si>
    <t>ALEKSANDR KLIMENKO</t>
  </si>
  <si>
    <t>MARINA ISMAILOVA</t>
  </si>
  <si>
    <t>A. GORSHUNOVA</t>
  </si>
  <si>
    <t>NATALIA GUKASYAN</t>
  </si>
  <si>
    <t>ALEXEY LOPATCHENKO</t>
  </si>
  <si>
    <t>NATALIA KUDRYASHOVA</t>
  </si>
  <si>
    <t>NATALYA YAKUNINA</t>
  </si>
  <si>
    <t>EKATERINA YUDAEVA</t>
  </si>
  <si>
    <t>ELENA PASTUKHOVA</t>
  </si>
  <si>
    <t>KSENIA KONONOVA</t>
  </si>
  <si>
    <t>EKATERINA KOMOVA</t>
  </si>
  <si>
    <t>VEZORGINA MARIA</t>
  </si>
  <si>
    <t>Благотворительное пожертвование на лечение собаки Жужи</t>
  </si>
  <si>
    <t>ALEXANDRA CHERNIKOVA</t>
  </si>
  <si>
    <t>ANNA IVANOVA</t>
  </si>
  <si>
    <t>TATYANA</t>
  </si>
  <si>
    <t>VALENTINA KNIAZKINA</t>
  </si>
  <si>
    <t>Благотворительное пожертвование на покупку будок для приюта</t>
  </si>
  <si>
    <t>EKATERINA KURINA</t>
  </si>
  <si>
    <t>SVETLANA LOGASHKINA</t>
  </si>
  <si>
    <t>MAXIM SOLDATENKOV</t>
  </si>
  <si>
    <t>ALEXANDER KABALENOV</t>
  </si>
  <si>
    <t>ANASTASIA AFANASEVA</t>
  </si>
  <si>
    <t>K. SHALOMITSKAYA</t>
  </si>
  <si>
    <t>A.UGOLNIKOVA</t>
  </si>
  <si>
    <t>ANNA KOTOVA</t>
  </si>
  <si>
    <t>SERGEY BONDAREV</t>
  </si>
  <si>
    <t>IRINA KURNOSOVA</t>
  </si>
  <si>
    <t>Благотворительное пожертвование на лечение собаки Персика</t>
  </si>
  <si>
    <t>KIRILL LYUBKIN</t>
  </si>
  <si>
    <t>OLGA FEDOTOVSKIKH</t>
  </si>
  <si>
    <t>ALENA GAYDUK</t>
  </si>
  <si>
    <t>GEORGIY OBLAPENKO</t>
  </si>
  <si>
    <t>EKATERINA SKOBEYKO</t>
  </si>
  <si>
    <t>DUBIKOVA ELENA</t>
  </si>
  <si>
    <t>ANNA KOROBEINIKOVA</t>
  </si>
  <si>
    <t>GALINA ZELENKOVA</t>
  </si>
  <si>
    <t>STANISLAV PODCHASKIY</t>
  </si>
  <si>
    <t>YULIYA TROFIMOVICH</t>
  </si>
  <si>
    <t>ANNA PETRENKO</t>
  </si>
  <si>
    <t>DARIA LABKOVSKAYA</t>
  </si>
  <si>
    <t>EKATERINA MAKARENKOVA</t>
  </si>
  <si>
    <t>DINARA SHAYKHINA</t>
  </si>
  <si>
    <t>ANNA DENISOVA</t>
  </si>
  <si>
    <t>SVETLANA ROMANOVA</t>
  </si>
  <si>
    <t>VALERIY ASVAROV</t>
  </si>
  <si>
    <t>DARYA AVERYANOVA</t>
  </si>
  <si>
    <t>ANNA RAKOVICH-NAKHIMOVA</t>
  </si>
  <si>
    <t>ALEKSANDRA MINAEVA</t>
  </si>
  <si>
    <t>NADEZHDA PRIKHODKO</t>
  </si>
  <si>
    <t>OKSANA KOZLOVA</t>
  </si>
  <si>
    <t>YULIYA MAKAROVA</t>
  </si>
  <si>
    <t>REZEDA AKHMETZHANOVA</t>
  </si>
  <si>
    <t>SHAMIL GALIMULILN</t>
  </si>
  <si>
    <t>OLGA PAVSHOK</t>
  </si>
  <si>
    <t>ALESYA SHITIKOVA</t>
  </si>
  <si>
    <t>VALERIYA ARISTOVA</t>
  </si>
  <si>
    <t>DARIA RYAZANTSEVA</t>
  </si>
  <si>
    <t>Благотворительное пожертвование на лечение кота Васи</t>
  </si>
  <si>
    <t>ANASTASIA YAKOVLEVA</t>
  </si>
  <si>
    <t>ELENA VALEVSKAYA</t>
  </si>
  <si>
    <t>SHMIDT ANNA</t>
  </si>
  <si>
    <t>LILIIA BRAINIS</t>
  </si>
  <si>
    <t>Благотворительное пожертвование на лечение собаки Рыжий</t>
  </si>
  <si>
    <t>MARIIA SAPRONOVA</t>
  </si>
  <si>
    <t>ALEKSANDR PLETNEV</t>
  </si>
  <si>
    <t>MARINA PETUKHOVA</t>
  </si>
  <si>
    <t>T MESHCHERIAKOVA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</si>
  <si>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</si>
  <si>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</si>
  <si>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</si>
  <si>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</si>
  <si>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Сумма, валюта</t>
  </si>
  <si>
    <t>Сумма, руб. 
(за вычетом комиссии)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</si>
  <si>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</si>
  <si>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</si>
  <si>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</si>
  <si>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Пожертвования через платёжную систему Yandex.Money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</si>
  <si>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</si>
  <si>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</si>
  <si>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</si>
  <si>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</si>
  <si>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</si>
  <si>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1424</t>
  </si>
  <si>
    <t>3179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</si>
  <si>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</si>
  <si>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</si>
  <si>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</si>
  <si>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</si>
  <si>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физ. лиц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</si>
  <si>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</si>
  <si>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</si>
  <si>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</si>
  <si>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ANNA YURCHENKO</t>
  </si>
  <si>
    <t>ANASTASIYA KOLTYSHEVA</t>
  </si>
  <si>
    <t>ALEXANDRA TEREGULOVA</t>
  </si>
  <si>
    <t>ELENA SKRYABINA</t>
  </si>
  <si>
    <t>ANASTASIIA BAZECKAIA</t>
  </si>
  <si>
    <t>ANASTASI KORASTYLEVA</t>
  </si>
  <si>
    <t>INNA PAVLYUTKINA</t>
  </si>
  <si>
    <t>ANNA PANINA</t>
  </si>
  <si>
    <t>EKATERINA ANDRIEVICH</t>
  </si>
  <si>
    <t>VADIM DANILOCHKIN</t>
  </si>
  <si>
    <t>NADEZHDA GUMANEVA</t>
  </si>
  <si>
    <t>MARGARITA SHUDRYA</t>
  </si>
  <si>
    <t>ROBERT LASHIN</t>
  </si>
  <si>
    <t>EKATERINA GORIAEVA</t>
  </si>
  <si>
    <t>OLGA PANTELEEVA</t>
  </si>
  <si>
    <t>FILIMONOVA ELENA</t>
  </si>
  <si>
    <t>ARTEM ZAYTSEV</t>
  </si>
  <si>
    <t>EVGENY ZAKHAROV</t>
  </si>
  <si>
    <t>MARINA AVERIANOVA</t>
  </si>
  <si>
    <t>ALEXANDRA KATASONOVA</t>
  </si>
  <si>
    <t>NATALYA VEDENEVA</t>
  </si>
  <si>
    <t>DARIA FEDOROVA</t>
  </si>
  <si>
    <t>GULNARA TALIPOVA</t>
  </si>
  <si>
    <t>ANYA POPOVA</t>
  </si>
  <si>
    <t>LILIYA CHUZHOVA</t>
  </si>
  <si>
    <t>SERGEY SHEVLYAKOV</t>
  </si>
  <si>
    <t>IRINA TROITSKAYA</t>
  </si>
  <si>
    <t>ALEKSEY FALEEV</t>
  </si>
  <si>
    <t>A PAVLYUTKINA</t>
  </si>
  <si>
    <t>OLGA BUSHUEVA</t>
  </si>
  <si>
    <t>ESENIN ROMAN</t>
  </si>
  <si>
    <t>IVAN BLOKHIN</t>
  </si>
  <si>
    <t>ANTON GOROKHOVATSKY</t>
  </si>
  <si>
    <t>SERGEY GORSHKOV</t>
  </si>
  <si>
    <t>EGOR BASALAEV</t>
  </si>
  <si>
    <t>KARINA FOMICHEVA</t>
  </si>
  <si>
    <t>Благотворительное пожертвование на вакцинацию</t>
  </si>
  <si>
    <t>KOZLOV MIKHAIL</t>
  </si>
  <si>
    <t>Оплата за услуги связи</t>
  </si>
  <si>
    <t>MARIYA ZOTOVA</t>
  </si>
  <si>
    <t>ROMAN FURTSEV</t>
  </si>
  <si>
    <t>TANYA SHCHERBATOVA</t>
  </si>
  <si>
    <t>NATALIA KASITSKAYA</t>
  </si>
  <si>
    <t>TATIANA BALTUTIS</t>
  </si>
  <si>
    <t>NAILYA IVANOVA</t>
  </si>
  <si>
    <t>GALINA ERMACHENKOVA</t>
  </si>
  <si>
    <t>MANUYLOVA ANASTASYA</t>
  </si>
  <si>
    <t>BAURZHAN SARTBAYEV</t>
  </si>
  <si>
    <t>ELENA BOGDANOVA</t>
  </si>
  <si>
    <t>ILYA MATVEEV</t>
  </si>
  <si>
    <t>VIKTORIYA EMSHANOVA</t>
  </si>
  <si>
    <t>EKATERINA SKUBITSKAYA</t>
  </si>
  <si>
    <t>MARIYA OGNEVA</t>
  </si>
  <si>
    <t>TATIANA PETROVA</t>
  </si>
  <si>
    <t>MARIYA DMITRIEVA</t>
  </si>
  <si>
    <t>D ZAHAROVA</t>
  </si>
  <si>
    <t>ELENA ABROSIMOVA</t>
  </si>
  <si>
    <t>MIKHAIL SOMOV</t>
  </si>
  <si>
    <t>ELENA KIPRIYANOVA</t>
  </si>
  <si>
    <t>ELENA KOLOSOVA</t>
  </si>
  <si>
    <t>KARINA KUZNETSOVA</t>
  </si>
  <si>
    <t>VIKTORIYA VOLKOVA</t>
  </si>
  <si>
    <t>ELINA ALIMBEKOVA</t>
  </si>
  <si>
    <t>ANNA ZLOBINA</t>
  </si>
  <si>
    <t>DMITRI LIHHATSOV</t>
  </si>
  <si>
    <t>OKSANA KISELEVA</t>
  </si>
  <si>
    <t>MARIIA VORSLAV</t>
  </si>
  <si>
    <t>KONSTANTIN LARIONOV</t>
  </si>
  <si>
    <t>KAMILLA KAMALOVA</t>
  </si>
  <si>
    <t>АНОНИМНО</t>
  </si>
  <si>
    <t>0533</t>
  </si>
  <si>
    <t>0124</t>
  </si>
  <si>
    <t>MARK KUZNETSOV</t>
  </si>
  <si>
    <t>BALAKAEVA YULIA</t>
  </si>
  <si>
    <t>Всего</t>
  </si>
  <si>
    <t>ALINA EREMENKO</t>
  </si>
  <si>
    <t>TORBOSTAEVA EKATERINA</t>
  </si>
  <si>
    <t>KDKSJSKS DJD</t>
  </si>
  <si>
    <t>EKATERINA TORBOSTAEVA</t>
  </si>
  <si>
    <t>ELENA PETRENKO</t>
  </si>
  <si>
    <t>ARINA DENISENKO</t>
  </si>
  <si>
    <t>ALEKSANDR MARKOV</t>
  </si>
  <si>
    <t>ALLA BORISOVA</t>
  </si>
  <si>
    <t>MARIA FOMINA</t>
  </si>
  <si>
    <t>ROMAN BOGDANOVSKII</t>
  </si>
  <si>
    <t>OLGA VAKHRUSHEVA</t>
  </si>
  <si>
    <t>ALEXANDRA KASHLAEVA</t>
  </si>
  <si>
    <t>DARYA POSTNOVA</t>
  </si>
  <si>
    <t>AISTOV ALEXEY</t>
  </si>
  <si>
    <t>MILANA IZVARINA</t>
  </si>
  <si>
    <t>IRINA NIKOLAEVA</t>
  </si>
  <si>
    <t>PRONCHENKOVA</t>
  </si>
  <si>
    <t>NIKITA ZAGUZIN</t>
  </si>
  <si>
    <t>I G</t>
  </si>
  <si>
    <t>ANNA FEDOTOVA</t>
  </si>
  <si>
    <t>EKATERINA IVANOVA</t>
  </si>
  <si>
    <t>ALEKSANDR SLUTSKII</t>
  </si>
  <si>
    <t>ANASTASIYA GOLIKOVA</t>
  </si>
  <si>
    <t>INNA KHAMSKAYA</t>
  </si>
  <si>
    <t>POLINA TELEGINA</t>
  </si>
  <si>
    <t>ALISA KOLCHINA</t>
  </si>
  <si>
    <t>ARTEMIY NOVAEV</t>
  </si>
  <si>
    <t>ALINA KRUGLOVA</t>
  </si>
  <si>
    <t>Июнь 2019</t>
  </si>
  <si>
    <t>Зачислено на р/сч за вычетом комиссии оператора 5%</t>
  </si>
  <si>
    <t>Ожидает зачисления на р/сч за вычетом комиссии оператора 5%</t>
  </si>
  <si>
    <t>Комиссия банка</t>
  </si>
  <si>
    <t>Благотоворительное пожертвование</t>
  </si>
  <si>
    <t>5814</t>
  </si>
  <si>
    <t>Оплата за почтовые услуги</t>
  </si>
  <si>
    <t>за июнь 2019 года</t>
  </si>
  <si>
    <t>Оплата за ГСМ для автомобиля</t>
  </si>
  <si>
    <t>11.06.2019</t>
  </si>
  <si>
    <t>Аноноимно</t>
  </si>
  <si>
    <t>06.06.2019</t>
  </si>
  <si>
    <t>Июль 2019</t>
  </si>
  <si>
    <t>ANASTASIA SAVINA</t>
  </si>
  <si>
    <t>GALINA SEREBRYAKOVA</t>
  </si>
  <si>
    <t>YULIA PETROVA</t>
  </si>
  <si>
    <t>A CHIKALENKOVA</t>
  </si>
  <si>
    <t>EKATERINA PUCHKOVA</t>
  </si>
  <si>
    <t>ROMAN</t>
  </si>
  <si>
    <t>ARTEM UTOCHKIN</t>
  </si>
  <si>
    <t>IRINA YUNUSOVA</t>
  </si>
  <si>
    <t>ALSU SABITOVA</t>
  </si>
  <si>
    <t>ELENA LOSKUTOVA</t>
  </si>
  <si>
    <t>OLGA SHIROKOVA</t>
  </si>
  <si>
    <t>LEYLA ZHELDYBAEVA</t>
  </si>
  <si>
    <t>OLESYA MASLENNIKOVA</t>
  </si>
  <si>
    <t>AMIR GALYAUTDINOV</t>
  </si>
  <si>
    <t>NIKISHINA TATIANA</t>
  </si>
  <si>
    <t>IRINA GERUSOVA</t>
  </si>
  <si>
    <t>MARIA KRAYUSHKINA</t>
  </si>
  <si>
    <t>ALEXANDER BARABANOV</t>
  </si>
  <si>
    <t>INGA VOLKOVA</t>
  </si>
  <si>
    <t>EKATERINA GORBATENKO</t>
  </si>
  <si>
    <t>JULIA DMITRIEVA</t>
  </si>
  <si>
    <t>ANASTASIYA ERMAKOVA</t>
  </si>
  <si>
    <t>ALENA KAREVA</t>
  </si>
  <si>
    <t>ERAITARSKAIA</t>
  </si>
  <si>
    <t>MARIA MEDVEDKOVA</t>
  </si>
  <si>
    <t>ANASTASIA GORBENKO</t>
  </si>
  <si>
    <t>JULIA MOSHCHITSKAYA</t>
  </si>
  <si>
    <t>TDUNAEVSKAYA</t>
  </si>
  <si>
    <t>MARINA BARYSHEVA</t>
  </si>
  <si>
    <t>YANA PASHKO</t>
  </si>
  <si>
    <t>SERGEY LYAKIN</t>
  </si>
  <si>
    <t>OLGA DIKAREVA</t>
  </si>
  <si>
    <t>MRS SVETLANA ZHUKOVA</t>
  </si>
  <si>
    <t>IRINA FILIPPOVA</t>
  </si>
  <si>
    <t>TEREKHOV ILYA</t>
  </si>
  <si>
    <t>MARINA VASILENKO</t>
  </si>
  <si>
    <t>MARINA DEEVA</t>
  </si>
  <si>
    <t>OLGA MARKHASHOVA</t>
  </si>
  <si>
    <t>GENNADY ZAKHAROV</t>
  </si>
  <si>
    <t>ELENA TERENTYEVA</t>
  </si>
  <si>
    <t>DMITRIY YAKUBOV</t>
  </si>
  <si>
    <t>SVETLANA VOROBEVA</t>
  </si>
  <si>
    <t>ANNA KOPTEVA</t>
  </si>
  <si>
    <t>YANA FEDOTOVA</t>
  </si>
  <si>
    <t>NO NAME</t>
  </si>
  <si>
    <t>NATALIYA KOLOTOVA</t>
  </si>
  <si>
    <t>ELIZAVETA PARDAEVA</t>
  </si>
  <si>
    <t>ROMAN ARTYUKHIN</t>
  </si>
  <si>
    <t>N G</t>
  </si>
  <si>
    <t>ANGELINA DOROSHENKO</t>
  </si>
  <si>
    <t>ARTEM SMIRNOV</t>
  </si>
  <si>
    <t>ELENA KULAKOVA</t>
  </si>
  <si>
    <t>YAROSLAVA KORVYAKOVA</t>
  </si>
  <si>
    <t>ELIZAVETA VERZILOVA</t>
  </si>
  <si>
    <t>ANISIMOVA SVETLANA</t>
  </si>
  <si>
    <t>ANNA TRUSHCHELEVA</t>
  </si>
  <si>
    <t>EKATERINA SYSOEVA</t>
  </si>
  <si>
    <t>POLINA KAKURINA</t>
  </si>
  <si>
    <t>RGOR OLEYNIKOV</t>
  </si>
  <si>
    <t>DARIA</t>
  </si>
  <si>
    <t>ANNA GONTARENKO</t>
  </si>
  <si>
    <t>ELINA SHINKARENKO</t>
  </si>
  <si>
    <t>STOYKINA YULIA</t>
  </si>
  <si>
    <t>VIKTOR KOLESNIKOV</t>
  </si>
  <si>
    <t>ANNA ZAPOROZHETS</t>
  </si>
  <si>
    <t>EKATERINA MYASNIKOVA</t>
  </si>
  <si>
    <t>ALEXANDER MOSHNOV</t>
  </si>
  <si>
    <t>YURI KOPYLOV</t>
  </si>
  <si>
    <t>ANDREY MURATOV</t>
  </si>
  <si>
    <t>DN</t>
  </si>
  <si>
    <t>NOGIN MIKHAIL</t>
  </si>
  <si>
    <t>NATALYA VESELKOVA</t>
  </si>
  <si>
    <t>MILAN PETRICH</t>
  </si>
  <si>
    <t>INGA ALEKSEEVA</t>
  </si>
  <si>
    <t>NATALIYA FILATOVA</t>
  </si>
  <si>
    <t>NADEZHDA MATYUKHINA</t>
  </si>
  <si>
    <t>ANATOLII IVANOV</t>
  </si>
  <si>
    <t>INGA</t>
  </si>
  <si>
    <t>RUSLAN</t>
  </si>
  <si>
    <t>YULIA ZYKOVA</t>
  </si>
  <si>
    <t>YULIA SAFRONOVA</t>
  </si>
  <si>
    <t>NINA MAMMAEVA</t>
  </si>
  <si>
    <t>KARINA IBRAGIMOVA</t>
  </si>
  <si>
    <t>OLEG BELOPOLSKIY</t>
  </si>
  <si>
    <t>ANDREY TEREKHOV</t>
  </si>
  <si>
    <t>DOKUCHAEVA</t>
  </si>
  <si>
    <t>DENIS PERKOVSKIY</t>
  </si>
  <si>
    <t>IRINA KIRICHENKO</t>
  </si>
  <si>
    <t>DMITRY</t>
  </si>
  <si>
    <t>VALERIA TIMINOVA</t>
  </si>
  <si>
    <t>DARIA ARSENTEVA</t>
  </si>
  <si>
    <t>POLINA DYAKOVA</t>
  </si>
  <si>
    <t>ROMAN EGOROV</t>
  </si>
  <si>
    <t>ALEXEY BABURIN</t>
  </si>
  <si>
    <t>SAVELII BASALAEV</t>
  </si>
  <si>
    <t>EKATERINA ZAGORODNIKOVA</t>
  </si>
  <si>
    <t>ANTON NEVEROV</t>
  </si>
  <si>
    <t>YULIYA KVARTIRKINA</t>
  </si>
  <si>
    <t>LUYBIV</t>
  </si>
  <si>
    <t>ROMAN UVAROV</t>
  </si>
  <si>
    <t>9080</t>
  </si>
  <si>
    <t>1499</t>
  </si>
  <si>
    <t>5537</t>
  </si>
  <si>
    <t>4298</t>
  </si>
  <si>
    <t>0316</t>
  </si>
  <si>
    <t>4602</t>
  </si>
  <si>
    <t>9515</t>
  </si>
  <si>
    <t>8146</t>
  </si>
  <si>
    <t>9535</t>
  </si>
  <si>
    <t>7415</t>
  </si>
  <si>
    <t>9022</t>
  </si>
  <si>
    <t>7969</t>
  </si>
  <si>
    <t>4301</t>
  </si>
  <si>
    <t>Благотворительные пожертвования от фонда "LAPA"</t>
  </si>
  <si>
    <t>Благотворительные пожертвования от фонда "Перспектива"</t>
  </si>
  <si>
    <t>Благотворительные пожертвования от Фонда поддержки и развития филантропии "КАФ", собранные в рамках программы "Благо.ру"</t>
  </si>
  <si>
    <t>25.06.2019</t>
  </si>
  <si>
    <t>Благотворительные пожертвования, собранные на ярмарке волонтерских вакансий в ПАО "Сбербанк"</t>
  </si>
  <si>
    <t>Благотворительные пожертвования, собранные на фестивале "Собаки в городе"</t>
  </si>
  <si>
    <t>Благотворительные пожертвования, собранные на выставке-ярмарке «День философской книги–2019»</t>
  </si>
  <si>
    <t>Благотворительные пожертвования, собранные на ярмарке в вет. клинике "ВетЭгида"</t>
  </si>
  <si>
    <t>Благотворительные пожертвования, собранные в ящик для сбора пожертвований, установленный в вет. клинике "Астин" Москва</t>
  </si>
  <si>
    <t>Благотворительные пожертвования, собранные в ящик для сбора пожертвований, установленный в вет. клинике "Беланта" Братеево</t>
  </si>
  <si>
    <t>Благотворительные пожертвования, собранные в ящик для сбора пожертвований, установленный в вет. клинике " ВетОК"</t>
  </si>
  <si>
    <t>Благотворительные пожертвования, собранные в ящик для сбора пожертвований, установленный в вет. клинике "Вива"</t>
  </si>
  <si>
    <t>Благотворительные пожертвования, собранные в ящик для сбора пожертвований, установленный в вет. центре "Комондор"</t>
  </si>
  <si>
    <t>Благотворительные пожертвования, собранные в ящик для сбора пожертвований, установленный в вет. клинике "Фауна"</t>
  </si>
  <si>
    <t>Благотворительные пожертвования, собранные в ящик для сбора пожертвований, установленный в вет. клинике "Свой Доктор" Кунцево</t>
  </si>
  <si>
    <t xml:space="preserve">Благотворительные пожертвования, собранные на портале dobro.mail.ru </t>
  </si>
  <si>
    <t>Остаток средств на 01.06.2019</t>
  </si>
  <si>
    <t>Остаток средств на 30.06.2019</t>
  </si>
  <si>
    <t>Общая сумма пожертвований за июнь 2019г.</t>
  </si>
  <si>
    <t>Произведенные расходы за июнь 2019г.</t>
  </si>
  <si>
    <t>Эльвира Пустовалова</t>
  </si>
  <si>
    <t>Sabina Uzdenova</t>
  </si>
  <si>
    <t>Inessa Schmalz</t>
  </si>
  <si>
    <t>Сергей Викульцев</t>
  </si>
  <si>
    <t>Evgeniya Alexandrova</t>
  </si>
  <si>
    <t>Анонимно</t>
  </si>
  <si>
    <t>Дарья</t>
  </si>
  <si>
    <t>Valeriya</t>
  </si>
  <si>
    <t>Кирилл Власов</t>
  </si>
  <si>
    <t>Оплата труда сотрудника, занятого в релизации программы, за июнь</t>
  </si>
  <si>
    <t>Налоги и взносы от ФОТ сотрудника, занятого в релизации программы, за июнь</t>
  </si>
  <si>
    <t>Оплата за аренду нежилого помещения за июнь</t>
  </si>
  <si>
    <t>Оплата труда сотрудников (5 человек), занятых в релизации программы, за июнь</t>
  </si>
  <si>
    <t>Налоги и взносы от ФОТ сотрудников (2 человека), занятых в релизации программы, за июнь</t>
  </si>
  <si>
    <t>Оплата труда сотрудников (2 человека), занятых в релизации программы, за июнь</t>
  </si>
  <si>
    <t>Оплата труда АУП (координирование и развитие Фонда, бух. учет, 5 человек) за июнь</t>
  </si>
  <si>
    <t>Налоги и взносы от ФОТ за июнь</t>
  </si>
  <si>
    <t>Оплата за корм для собак для волонтерской группы "Второй шанс"</t>
  </si>
  <si>
    <t>Оплата за снаряды для аджилити и их элементы для оборудования площадки для собак в приюте "Бубасти"</t>
  </si>
  <si>
    <t>Оплата за вет. услуги - проведение анализов и вакцинацию собаки Герды в вет. клинике "Вива" г.Пушкино</t>
  </si>
  <si>
    <t>Оплата за вет. услуги - лечение кошки Нэнси в вет. клинике "Аист-вет" Одинцово</t>
  </si>
  <si>
    <t>Оплата за вет. услуги - прием врача-офтальмолога и проведение операции кошке Нелли в Центре доктора Шилкина А.Г.</t>
  </si>
  <si>
    <t>Оплата за вет. услуги - лечение кота Макса в вет. клинике "В мире животных"</t>
  </si>
  <si>
    <t>Оплата за вет. услуги - стерилизацию собаки Василисы и кошки Мыши в вет. клинике "Вива" г.Пушкино</t>
  </si>
  <si>
    <t>Оплата за вет. услуги - стерилизацию собаки Умки в вет. клинике "ВетДом" Тучково</t>
  </si>
  <si>
    <t>Оплата за вет. услуги - стерилизацию собаки Киры в вет. клинике "Пантера"</t>
  </si>
  <si>
    <t>Оплата за вет. услуги - стерилизацию кошек Стеши, Фионы, Зиты, Гиты, Весты, Ягодки и Миры в вет. клинике "Умка" г.Калуга</t>
  </si>
  <si>
    <t>Оплата за вет. услуги - стерилизацию собак Белки, Найды, Мэди и Маши и кастрацию собак Дружка и Мухтара в вет. клинике "Умка" г.Калуга</t>
  </si>
  <si>
    <t>Оплата за вет. услуги - стерилизацию собаки Джуди в вет. клинике "Сами с усами" г.Рязань</t>
  </si>
  <si>
    <t>Оплата за вет. услуги - стерилизацию собаки Гули в вет. клинике "ВетДом" Тучково</t>
  </si>
  <si>
    <t>Оплата за вет. услуги - стерилизацию собаки Весты и кошки Саванны в вет. клинике "В мире животных"</t>
  </si>
  <si>
    <t>Оплата за вет. услуги - стерилизацию кота Мяугли в вет. клинике "Аист-вет" Одинцово</t>
  </si>
  <si>
    <t>Оплата за вет. услуги - кастрацию собаки Чико в вет. клинике "Сами с усами" г.Рязань</t>
  </si>
  <si>
    <t>Оплата за вет. услуги - стерилизацию собак Мани, Зоси Мухи и кошек Лолы, Снежаны и Синеглазки в вет. клинике "Лемур" Воскресенск</t>
  </si>
  <si>
    <t>Оплата за вет. услуги - стерилизацию кошек Махи, Софы, Рубины, Глафиры и собак Даны и Зары в вет. клинике "Ас-Вет" г.Алексин</t>
  </si>
  <si>
    <t>Оплата за вет. услуги - выезд ветврача и осмотр животных, участвующих в фестивале "Собаки в городе"</t>
  </si>
  <si>
    <t>Оплата за хозяйственные товары для фестиваля "Собаки в городе"</t>
  </si>
  <si>
    <t>Оплата абонентской платы за тариф "Лайт" сервиса "Где мои"</t>
  </si>
  <si>
    <t>Оплата за канцелярские товары</t>
  </si>
  <si>
    <t>Оплата за юридические услуги</t>
  </si>
  <si>
    <t>Оплата за рекламные услуги</t>
  </si>
  <si>
    <t>Имамова Ангелина</t>
  </si>
  <si>
    <t>Айбашов Ражабали</t>
  </si>
  <si>
    <t>Кока Карина</t>
  </si>
  <si>
    <t>Ременюк Владислав</t>
  </si>
  <si>
    <t>Безрукова Марина</t>
  </si>
  <si>
    <t>Федякова Екатерина</t>
  </si>
  <si>
    <t>Высоцкий Александр</t>
  </si>
  <si>
    <t>Коваленко Никита</t>
  </si>
  <si>
    <t>Прудникова Елена</t>
  </si>
  <si>
    <t>Проценко Максим</t>
  </si>
  <si>
    <t>Саруханов Артем Вячеславович</t>
  </si>
  <si>
    <t>Никабадзе Михаил</t>
  </si>
  <si>
    <t>Ухов Сергей Сергеевич</t>
  </si>
  <si>
    <t>Коржакова Мария Олеговна</t>
  </si>
  <si>
    <t>Давтян Джемма</t>
  </si>
  <si>
    <t>Шарай Инна Юлиевна</t>
  </si>
  <si>
    <t>Чаркина Алина</t>
  </si>
  <si>
    <t>Хромова Анастасия</t>
  </si>
  <si>
    <t>Рыжкова Наталья</t>
  </si>
  <si>
    <t>Королева Алина</t>
  </si>
  <si>
    <t>Давлетов Денис</t>
  </si>
  <si>
    <t>Суетинов Женя</t>
  </si>
  <si>
    <t>Кушнина Варвара</t>
  </si>
  <si>
    <t>Галамагин Николай Владимирович</t>
  </si>
  <si>
    <t>Шаркова Ольга</t>
  </si>
  <si>
    <t>Желтова Виола</t>
  </si>
  <si>
    <t>Горбачева Юлия</t>
  </si>
  <si>
    <t>Белякова Анастасия</t>
  </si>
  <si>
    <t>Солнцева Елена</t>
  </si>
  <si>
    <t>Хрипунова Екатерина</t>
  </si>
  <si>
    <t>Соколов Сергей</t>
  </si>
  <si>
    <t>Рубежанская Варвара Геннадьевна</t>
  </si>
  <si>
    <t>Галамагин Николай</t>
  </si>
  <si>
    <t>Дружинина Ирина</t>
  </si>
  <si>
    <t>Федоренко Елена</t>
  </si>
  <si>
    <t>Нургалиева Тамара Рауфовна</t>
  </si>
  <si>
    <t>Плюхина Мария Ростиславна</t>
  </si>
  <si>
    <t>Якоченко Кирилл</t>
  </si>
  <si>
    <t>Пыленок Кристина</t>
  </si>
  <si>
    <t>Дергилев Василий</t>
  </si>
  <si>
    <t>Новак Галина Игоревна</t>
  </si>
  <si>
    <t>Жиркова Светлана</t>
  </si>
  <si>
    <t>Гойшик Ирина</t>
  </si>
  <si>
    <t>Иванова Ольга Алексеевна</t>
  </si>
  <si>
    <t>Момотова Оксана</t>
  </si>
  <si>
    <t>Ходжаева Елена</t>
  </si>
  <si>
    <t>Мезенцев Павел Александрович</t>
  </si>
  <si>
    <t>Дагаева Ксения</t>
  </si>
  <si>
    <t>Моисеева Инга</t>
  </si>
  <si>
    <t>Ельшина Юлия</t>
  </si>
  <si>
    <t>Степанова Светлана</t>
  </si>
  <si>
    <t>Ганш Дарья</t>
  </si>
  <si>
    <t>Самусева Ярослава</t>
  </si>
  <si>
    <t>Сафина Эвелина Венеровна</t>
  </si>
  <si>
    <t>Черняева Наталья</t>
  </si>
  <si>
    <t>Егоров Евгений</t>
  </si>
  <si>
    <t>Сидорова Евгения</t>
  </si>
  <si>
    <t>Быкова Ксения</t>
  </si>
  <si>
    <t>Жаткина Евгения</t>
  </si>
  <si>
    <t>Муравьева Наталия</t>
  </si>
  <si>
    <t>Сорокин Дмитрий</t>
  </si>
  <si>
    <t>Тюрина Мария</t>
  </si>
  <si>
    <t>Павлова Юлия</t>
  </si>
  <si>
    <t>Ваймер Олеся Андреевна</t>
  </si>
  <si>
    <t>Дубровин Артем</t>
  </si>
  <si>
    <t>Дячкина Полина</t>
  </si>
  <si>
    <t>Буданова Елена</t>
  </si>
  <si>
    <t>Манушичев Станислав</t>
  </si>
  <si>
    <t>Батурина Карина</t>
  </si>
  <si>
    <t>Жмурова Екатерина</t>
  </si>
  <si>
    <t>Севостьянов Александр</t>
  </si>
  <si>
    <t>Ху Фанлин</t>
  </si>
  <si>
    <t>Майоров Константин</t>
  </si>
  <si>
    <t>Лукьянова Маргарита</t>
  </si>
  <si>
    <t>Швалева Наталья</t>
  </si>
  <si>
    <t>Кармишина Жанна Юрьевна</t>
  </si>
  <si>
    <t>Вершинина Мария</t>
  </si>
  <si>
    <t>Овчинникова Татьяна</t>
  </si>
  <si>
    <t>Каландархонова Любовь</t>
  </si>
  <si>
    <t>Старых Ольга</t>
  </si>
  <si>
    <t>Федоров Дмитрий Викторович</t>
  </si>
  <si>
    <t>Ун Синетх</t>
  </si>
  <si>
    <t>Фирсова Ирина</t>
  </si>
  <si>
    <t>Зиняков Дмитрий</t>
  </si>
  <si>
    <t>Кирюшкин Кирилл</t>
  </si>
  <si>
    <t>Кошелев А</t>
  </si>
  <si>
    <t>Зохомбина Кристиан</t>
  </si>
  <si>
    <t>Омарбеков Нурсултан</t>
  </si>
  <si>
    <t>Ндогнгама Хосемануэл</t>
  </si>
  <si>
    <t>Н Исроилхожа</t>
  </si>
  <si>
    <t>Алганем Гассан</t>
  </si>
  <si>
    <t>Салмани Мамагхани Садегх</t>
  </si>
  <si>
    <t>Соммервилле Кадим ст елмо</t>
  </si>
  <si>
    <t>Уваис Моханнад</t>
  </si>
  <si>
    <t>Чуркина Валентина Константиновна</t>
  </si>
  <si>
    <t>Яшина Мария</t>
  </si>
  <si>
    <t>Высоцкая Анастасия</t>
  </si>
  <si>
    <t>Лю Цзяньфэн</t>
  </si>
  <si>
    <t>Скоробогатова Ирина</t>
  </si>
  <si>
    <t>Убушиев Александр</t>
  </si>
  <si>
    <t>Волкова Наталья</t>
  </si>
  <si>
    <t>Дунаева Анна</t>
  </si>
  <si>
    <t>Улуханян Армине</t>
  </si>
  <si>
    <t>Сергеева Марина</t>
  </si>
  <si>
    <t>Семенова Анна</t>
  </si>
  <si>
    <t>Быкова Кристина Алексеевна</t>
  </si>
  <si>
    <t>Язневич Елизавета</t>
  </si>
  <si>
    <t>Тугаринова Татьяна Георгиевна</t>
  </si>
  <si>
    <t>Рюмина Елизавета</t>
  </si>
  <si>
    <t>Котова Елена</t>
  </si>
  <si>
    <t>Конбекова Ксения</t>
  </si>
  <si>
    <t>Самохвалова Юлия</t>
  </si>
  <si>
    <t>Медведев Александр</t>
  </si>
  <si>
    <t>Кыязбек</t>
  </si>
  <si>
    <t>Силичева Нина</t>
  </si>
  <si>
    <t>Богомолов Сергей</t>
  </si>
  <si>
    <t>Пахоменко Анна Владимировна</t>
  </si>
  <si>
    <t>Иванов Вадим</t>
  </si>
  <si>
    <t>Павлова Ольга</t>
  </si>
  <si>
    <t>Чикина Наталья</t>
  </si>
  <si>
    <t>Воронкова Евгения Александровна</t>
  </si>
  <si>
    <t>Добреньков Артём</t>
  </si>
  <si>
    <t>Резничук Елена Петровна</t>
  </si>
  <si>
    <t>Усакова Наталья</t>
  </si>
  <si>
    <t>Бухарова Екатерина Олеговна</t>
  </si>
  <si>
    <t>Машарина Ирина</t>
  </si>
  <si>
    <t xml:space="preserve"> за июнь 2019 года</t>
  </si>
  <si>
    <t>Оплата за вет. услуги - прием врача-офтальмолога котенка Кутузова в Центре доктора Шилкина А.Г.</t>
  </si>
  <si>
    <t>Оплата за вет. услуги - проведение хирургической операции собаке Раде в вет. клинике "Беланта" Щербинка</t>
  </si>
  <si>
    <t>Оплата за право использования программы для ЭВМ "Контур.Экстерн"</t>
  </si>
  <si>
    <t>Проценты по банковскому счету</t>
  </si>
  <si>
    <t>Благотворительные пожертвования, собранные в ящик для сбора пожертвований, установленный в вет. клинике "Умка"</t>
  </si>
  <si>
    <t>Благотворительные пожертвования, собранные в ящик для сбора пожертвований, установленный в турагенстве "Авиашоп"</t>
  </si>
  <si>
    <t>Благотворительные пожертвования, собранные в ящик для сбора пожертвований, установленный в вет. клинике "Астин" Балашиха</t>
  </si>
  <si>
    <t>Благотворительные пожертвования, собранные в ящик для сбора пожертвований, установленный в вет. клинике "Биоконтроль"</t>
  </si>
  <si>
    <t>Благотворительные пожертвования, переданные в кассу фонда</t>
  </si>
  <si>
    <t>Оплата за вет. услуги - стерилизацию кошек Пумы, Ночки, Кати, Сони и собак Айки, Малышки и Линды в вет. клинике доктора Никонорова С.И. г.Смоленск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</si>
</sst>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#\ ##0.00"/>
    <numFmt numFmtId="166" formatCode="dd\.mm\.yyyy"/>
    <numFmt numFmtId="167" formatCode="[$-419]mmmm\ yyyy;@"/>
  </numFmts>
  <fonts count="26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 applyFill="0" applyProtection="0"/>
  </cellStyleXfs>
  <cellXfs count="225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5" fillId="2" borderId="3" xfId="0" applyFont="1" applyFill="1" applyBorder="1" applyProtection="1"/>
    <xf numFmtId="0" fontId="6" fillId="2" borderId="3" xfId="0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164" fontId="10" fillId="0" borderId="0" xfId="0" applyNumberFormat="1" applyFont="1" applyFill="1" applyBorder="1" applyAlignment="1" applyProtection="1">
      <alignment horizontal="right" vertical="center"/>
    </xf>
    <xf numFmtId="164" fontId="11" fillId="2" borderId="3" xfId="0" applyNumberFormat="1" applyFont="1" applyFill="1" applyBorder="1" applyAlignment="1" applyProtection="1">
      <alignment vertical="center"/>
    </xf>
    <xf numFmtId="164" fontId="10" fillId="2" borderId="3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Protection="1"/>
    <xf numFmtId="4" fontId="0" fillId="0" borderId="0" xfId="0" applyNumberFormat="1" applyFill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6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4" fillId="0" borderId="0" xfId="0" applyFont="1" applyFill="1" applyProtection="1"/>
    <xf numFmtId="0" fontId="5" fillId="2" borderId="3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5" fillId="2" borderId="2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4" fontId="15" fillId="4" borderId="15" xfId="0" applyNumberFormat="1" applyFont="1" applyFill="1" applyBorder="1" applyAlignment="1" applyProtection="1">
      <alignment horizontal="center" vertical="center" wrapText="1"/>
    </xf>
    <xf numFmtId="4" fontId="16" fillId="4" borderId="15" xfId="0" applyNumberFormat="1" applyFont="1" applyFill="1" applyBorder="1" applyAlignment="1" applyProtection="1">
      <alignment horizontal="center" vertical="center" wrapText="1"/>
    </xf>
    <xf numFmtId="0" fontId="16" fillId="4" borderId="15" xfId="0" applyNumberFormat="1" applyFont="1" applyFill="1" applyBorder="1" applyAlignment="1" applyProtection="1">
      <alignment horizontal="left" vertical="center" wrapText="1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14" fontId="4" fillId="0" borderId="4" xfId="0" applyNumberFormat="1" applyFont="1" applyFill="1" applyBorder="1" applyAlignment="1" applyProtection="1">
      <alignment horizontal="center" vertical="center"/>
    </xf>
    <xf numFmtId="0" fontId="15" fillId="4" borderId="15" xfId="0" applyNumberFormat="1" applyFont="1" applyFill="1" applyBorder="1" applyAlignment="1" applyProtection="1">
      <alignment horizontal="left" vertical="center" wrapText="1"/>
    </xf>
    <xf numFmtId="14" fontId="4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15" fillId="4" borderId="15" xfId="0" applyNumberFormat="1" applyFont="1" applyFill="1" applyBorder="1" applyAlignment="1" applyProtection="1">
      <alignment horizontal="center" vertical="center" wrapText="1"/>
    </xf>
    <xf numFmtId="166" fontId="15" fillId="4" borderId="15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0" xfId="0" applyFill="1" applyBorder="1" applyProtection="1"/>
    <xf numFmtId="49" fontId="4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0" xfId="0"/>
    <xf numFmtId="166" fontId="15" fillId="4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Protection="1"/>
    <xf numFmtId="2" fontId="0" fillId="0" borderId="4" xfId="0" applyNumberForma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6" fillId="2" borderId="10" xfId="0" applyNumberFormat="1" applyFont="1" applyFill="1" applyBorder="1" applyAlignment="1" applyProtection="1">
      <alignment horizontal="left" vertical="center"/>
    </xf>
    <xf numFmtId="4" fontId="4" fillId="2" borderId="11" xfId="0" applyNumberFormat="1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wrapText="1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0" fontId="10" fillId="2" borderId="2" xfId="0" applyFont="1" applyFill="1" applyBorder="1" applyAlignment="1" applyProtection="1">
      <alignment horizontal="left" vertical="center" wrapText="1"/>
    </xf>
    <xf numFmtId="4" fontId="13" fillId="0" borderId="0" xfId="0" applyNumberFormat="1" applyFont="1" applyFill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4" fontId="5" fillId="2" borderId="11" xfId="0" applyNumberFormat="1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/>
    </xf>
    <xf numFmtId="14" fontId="6" fillId="2" borderId="10" xfId="0" applyNumberFormat="1" applyFont="1" applyFill="1" applyBorder="1" applyAlignment="1" applyProtection="1">
      <alignment vertical="center"/>
    </xf>
    <xf numFmtId="14" fontId="6" fillId="2" borderId="11" xfId="0" applyNumberFormat="1" applyFont="1" applyFill="1" applyBorder="1" applyAlignment="1" applyProtection="1">
      <alignment vertical="center"/>
    </xf>
    <xf numFmtId="14" fontId="6" fillId="2" borderId="12" xfId="0" applyNumberFormat="1" applyFont="1" applyFill="1" applyBorder="1" applyAlignment="1" applyProtection="1">
      <alignment vertical="center"/>
    </xf>
    <xf numFmtId="4" fontId="4" fillId="0" borderId="0" xfId="0" applyNumberFormat="1" applyFont="1" applyFill="1" applyProtection="1"/>
    <xf numFmtId="0" fontId="15" fillId="5" borderId="15" xfId="0" applyNumberFormat="1" applyFont="1" applyFill="1" applyBorder="1" applyAlignment="1" applyProtection="1">
      <alignment horizontal="left" vertical="center" wrapText="1"/>
    </xf>
    <xf numFmtId="0" fontId="0" fillId="5" borderId="0" xfId="0" applyFill="1" applyProtection="1"/>
    <xf numFmtId="0" fontId="16" fillId="4" borderId="4" xfId="0" applyNumberFormat="1" applyFont="1" applyFill="1" applyBorder="1" applyAlignment="1" applyProtection="1">
      <alignment vertical="center" wrapText="1"/>
    </xf>
    <xf numFmtId="4" fontId="16" fillId="4" borderId="17" xfId="0" applyNumberFormat="1" applyFont="1" applyFill="1" applyBorder="1" applyAlignment="1" applyProtection="1">
      <alignment horizontal="center" vertical="center" wrapText="1"/>
    </xf>
    <xf numFmtId="4" fontId="16" fillId="4" borderId="20" xfId="0" applyNumberFormat="1" applyFont="1" applyFill="1" applyBorder="1" applyAlignment="1" applyProtection="1">
      <alignment horizontal="center" vertical="center" wrapText="1"/>
    </xf>
    <xf numFmtId="49" fontId="15" fillId="4" borderId="16" xfId="0" applyNumberFormat="1" applyFont="1" applyFill="1" applyBorder="1" applyAlignment="1" applyProtection="1">
      <alignment horizontal="center" vertical="center" wrapText="1"/>
    </xf>
    <xf numFmtId="166" fontId="16" fillId="4" borderId="15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ill="1" applyBorder="1" applyAlignment="1" applyProtection="1">
      <alignment horizontal="center"/>
    </xf>
    <xf numFmtId="49" fontId="15" fillId="4" borderId="4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>
      <alignment horizontal="center"/>
    </xf>
    <xf numFmtId="0" fontId="0" fillId="5" borderId="0" xfId="0" applyFill="1"/>
    <xf numFmtId="167" fontId="0" fillId="0" borderId="4" xfId="0" applyNumberFormat="1" applyBorder="1" applyAlignment="1">
      <alignment horizontal="center"/>
    </xf>
    <xf numFmtId="4" fontId="15" fillId="0" borderId="4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center" vertical="center"/>
    </xf>
    <xf numFmtId="0" fontId="15" fillId="4" borderId="18" xfId="0" applyNumberFormat="1" applyFont="1" applyFill="1" applyBorder="1" applyAlignment="1" applyProtection="1">
      <alignment horizontal="left" vertical="center" wrapText="1"/>
    </xf>
    <xf numFmtId="0" fontId="16" fillId="6" borderId="12" xfId="0" applyFont="1" applyFill="1" applyBorder="1" applyAlignment="1" applyProtection="1">
      <alignment vertical="center" wrapText="1"/>
    </xf>
    <xf numFmtId="167" fontId="4" fillId="5" borderId="4" xfId="0" applyNumberFormat="1" applyFont="1" applyFill="1" applyBorder="1" applyAlignment="1">
      <alignment horizontal="center"/>
    </xf>
    <xf numFmtId="4" fontId="16" fillId="4" borderId="2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/>
    </xf>
    <xf numFmtId="164" fontId="11" fillId="2" borderId="3" xfId="0" applyNumberFormat="1" applyFont="1" applyFill="1" applyBorder="1" applyAlignment="1" applyProtection="1">
      <alignment horizontal="right" vertical="center"/>
    </xf>
    <xf numFmtId="4" fontId="20" fillId="5" borderId="15" xfId="0" applyNumberFormat="1" applyFont="1" applyFill="1" applyBorder="1" applyAlignment="1" applyProtection="1">
      <alignment horizontal="center" vertical="center" wrapText="1"/>
    </xf>
    <xf numFmtId="4" fontId="20" fillId="5" borderId="4" xfId="0" applyNumberFormat="1" applyFont="1" applyFill="1" applyBorder="1" applyAlignment="1" applyProtection="1">
      <alignment horizontal="center" vertical="center" wrapText="1"/>
    </xf>
    <xf numFmtId="4" fontId="22" fillId="5" borderId="15" xfId="0" applyNumberFormat="1" applyFont="1" applyFill="1" applyBorder="1" applyAlignment="1" applyProtection="1">
      <alignment horizontal="center" vertical="center" wrapText="1"/>
    </xf>
    <xf numFmtId="166" fontId="20" fillId="4" borderId="15" xfId="0" applyNumberFormat="1" applyFont="1" applyFill="1" applyBorder="1" applyAlignment="1" applyProtection="1">
      <alignment horizontal="center" vertical="center" wrapText="1"/>
    </xf>
    <xf numFmtId="166" fontId="20" fillId="4" borderId="4" xfId="0" applyNumberFormat="1" applyFont="1" applyFill="1" applyBorder="1" applyAlignment="1" applyProtection="1">
      <alignment horizontal="center" vertical="center" wrapText="1"/>
    </xf>
    <xf numFmtId="14" fontId="20" fillId="0" borderId="15" xfId="0" applyNumberFormat="1" applyFont="1" applyFill="1" applyBorder="1" applyAlignment="1" applyProtection="1">
      <alignment horizontal="center" vertical="center" wrapText="1"/>
    </xf>
    <xf numFmtId="0" fontId="21" fillId="4" borderId="17" xfId="0" applyNumberFormat="1" applyFont="1" applyFill="1" applyBorder="1" applyAlignment="1" applyProtection="1">
      <alignment horizontal="center" vertical="center" wrapText="1"/>
    </xf>
    <xf numFmtId="4" fontId="20" fillId="0" borderId="4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right"/>
    </xf>
    <xf numFmtId="164" fontId="5" fillId="3" borderId="3" xfId="0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>
      <alignment horizontal="center"/>
    </xf>
    <xf numFmtId="4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166" fontId="15" fillId="4" borderId="15" xfId="0" applyNumberFormat="1" applyFont="1" applyFill="1" applyBorder="1" applyAlignment="1">
      <alignment horizontal="center" vertical="center" wrapText="1"/>
    </xf>
    <xf numFmtId="4" fontId="15" fillId="4" borderId="15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left" vertical="center" wrapText="1"/>
    </xf>
    <xf numFmtId="0" fontId="15" fillId="4" borderId="18" xfId="0" applyFont="1" applyFill="1" applyBorder="1" applyAlignment="1">
      <alignment horizontal="left" vertical="center" wrapText="1"/>
    </xf>
    <xf numFmtId="14" fontId="4" fillId="0" borderId="5" xfId="0" applyNumberFormat="1" applyFont="1" applyFill="1" applyBorder="1" applyAlignment="1" applyProtection="1">
      <alignment horizontal="center" vertical="center"/>
    </xf>
    <xf numFmtId="14" fontId="4" fillId="0" borderId="4" xfId="0" applyNumberFormat="1" applyFont="1" applyFill="1" applyBorder="1" applyAlignment="1">
      <alignment horizontal="center"/>
    </xf>
    <xf numFmtId="0" fontId="15" fillId="4" borderId="15" xfId="0" applyFont="1" applyFill="1" applyBorder="1" applyAlignment="1" applyProtection="1">
      <alignment vertical="center" wrapText="1"/>
      <protection locked="0"/>
    </xf>
    <xf numFmtId="2" fontId="1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4" xfId="0" applyFont="1" applyFill="1" applyBorder="1" applyAlignment="1">
      <alignment vertical="center" wrapText="1"/>
    </xf>
    <xf numFmtId="4" fontId="0" fillId="0" borderId="0" xfId="0" applyNumberFormat="1"/>
    <xf numFmtId="4" fontId="15" fillId="5" borderId="19" xfId="0" applyNumberFormat="1" applyFont="1" applyFill="1" applyBorder="1" applyAlignment="1" applyProtection="1">
      <alignment horizontal="center" vertical="center" wrapText="1"/>
    </xf>
    <xf numFmtId="4" fontId="15" fillId="5" borderId="20" xfId="0" applyNumberFormat="1" applyFont="1" applyFill="1" applyBorder="1" applyAlignment="1" applyProtection="1">
      <alignment horizontal="center" vertical="center" wrapText="1"/>
    </xf>
    <xf numFmtId="4" fontId="3" fillId="5" borderId="20" xfId="0" applyNumberFormat="1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>
      <alignment horizontal="center"/>
    </xf>
    <xf numFmtId="4" fontId="15" fillId="5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/>
    <xf numFmtId="14" fontId="15" fillId="4" borderId="16" xfId="0" applyNumberFormat="1" applyFont="1" applyFill="1" applyBorder="1" applyAlignment="1" applyProtection="1">
      <alignment horizontal="center" vertical="center" wrapText="1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3" fillId="5" borderId="0" xfId="0" applyFont="1" applyFill="1" applyProtection="1"/>
    <xf numFmtId="0" fontId="15" fillId="5" borderId="15" xfId="0" applyFont="1" applyFill="1" applyBorder="1" applyAlignment="1" applyProtection="1">
      <alignment vertical="center" wrapText="1"/>
      <protection locked="0"/>
    </xf>
    <xf numFmtId="0" fontId="15" fillId="5" borderId="1" xfId="0" applyNumberFormat="1" applyFont="1" applyFill="1" applyBorder="1" applyAlignment="1" applyProtection="1">
      <alignment horizontal="left" vertical="center" wrapText="1"/>
    </xf>
    <xf numFmtId="0" fontId="15" fillId="5" borderId="11" xfId="0" applyNumberFormat="1" applyFont="1" applyFill="1" applyBorder="1" applyAlignment="1" applyProtection="1">
      <alignment horizontal="left" vertical="center" wrapText="1"/>
    </xf>
    <xf numFmtId="0" fontId="4" fillId="5" borderId="0" xfId="0" applyFont="1" applyFill="1" applyProtection="1"/>
    <xf numFmtId="0" fontId="23" fillId="2" borderId="3" xfId="0" applyFont="1" applyFill="1" applyBorder="1" applyProtection="1"/>
    <xf numFmtId="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wrapText="1"/>
    </xf>
    <xf numFmtId="0" fontId="4" fillId="0" borderId="0" xfId="0" applyFont="1" applyFill="1" applyBorder="1" applyAlignment="1" applyProtection="1">
      <alignment vertical="center" wrapText="1"/>
    </xf>
    <xf numFmtId="0" fontId="24" fillId="0" borderId="0" xfId="0" applyFont="1" applyFill="1" applyProtection="1"/>
    <xf numFmtId="4" fontId="16" fillId="4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Fill="1" applyBorder="1" applyProtection="1"/>
    <xf numFmtId="4" fontId="21" fillId="5" borderId="17" xfId="0" applyNumberFormat="1" applyFont="1" applyFill="1" applyBorder="1" applyAlignment="1" applyProtection="1">
      <alignment horizontal="center" vertical="center" wrapText="1"/>
    </xf>
    <xf numFmtId="0" fontId="16" fillId="4" borderId="4" xfId="0" applyNumberFormat="1" applyFont="1" applyFill="1" applyBorder="1" applyAlignment="1" applyProtection="1">
      <alignment horizontal="left" vertical="center" wrapText="1"/>
    </xf>
    <xf numFmtId="0" fontId="7" fillId="2" borderId="4" xfId="0" applyFont="1" applyFill="1" applyBorder="1" applyProtection="1"/>
    <xf numFmtId="4" fontId="16" fillId="5" borderId="17" xfId="0" applyNumberFormat="1" applyFont="1" applyFill="1" applyBorder="1" applyAlignment="1" applyProtection="1">
      <alignment horizontal="center" vertical="center" wrapText="1"/>
    </xf>
    <xf numFmtId="4" fontId="25" fillId="5" borderId="17" xfId="0" applyNumberFormat="1" applyFont="1" applyFill="1" applyBorder="1" applyAlignment="1" applyProtection="1">
      <alignment horizontal="center" vertical="center" wrapText="1"/>
    </xf>
    <xf numFmtId="167" fontId="4" fillId="0" borderId="4" xfId="0" applyNumberFormat="1" applyFont="1" applyFill="1" applyBorder="1" applyAlignment="1">
      <alignment horizontal="center"/>
    </xf>
    <xf numFmtId="166" fontId="16" fillId="4" borderId="16" xfId="0" applyNumberFormat="1" applyFont="1" applyFill="1" applyBorder="1" applyAlignment="1" applyProtection="1">
      <alignment horizontal="center" vertical="center" wrapText="1"/>
    </xf>
    <xf numFmtId="4" fontId="16" fillId="4" borderId="22" xfId="0" applyNumberFormat="1" applyFont="1" applyFill="1" applyBorder="1" applyAlignment="1" applyProtection="1">
      <alignment horizontal="center" vertical="center" wrapText="1"/>
    </xf>
    <xf numFmtId="0" fontId="16" fillId="4" borderId="23" xfId="0" applyNumberFormat="1" applyFont="1" applyFill="1" applyBorder="1" applyAlignment="1" applyProtection="1">
      <alignment vertical="center" wrapText="1"/>
    </xf>
    <xf numFmtId="166" fontId="20" fillId="4" borderId="18" xfId="0" applyNumberFormat="1" applyFont="1" applyFill="1" applyBorder="1" applyAlignment="1" applyProtection="1">
      <alignment horizontal="center" vertical="center" wrapText="1"/>
    </xf>
    <xf numFmtId="4" fontId="22" fillId="5" borderId="18" xfId="0" applyNumberFormat="1" applyFont="1" applyFill="1" applyBorder="1" applyAlignment="1" applyProtection="1">
      <alignment horizontal="center" vertical="center" wrapText="1"/>
    </xf>
    <xf numFmtId="4" fontId="17" fillId="0" borderId="24" xfId="0" applyNumberFormat="1" applyFont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 wrapText="1"/>
    </xf>
    <xf numFmtId="14" fontId="20" fillId="4" borderId="16" xfId="0" applyNumberFormat="1" applyFont="1" applyFill="1" applyBorder="1" applyAlignment="1" applyProtection="1">
      <alignment horizontal="center" vertical="center" wrapText="1"/>
    </xf>
    <xf numFmtId="4" fontId="22" fillId="5" borderId="16" xfId="0" applyNumberFormat="1" applyFont="1" applyFill="1" applyBorder="1" applyAlignment="1" applyProtection="1">
      <alignment horizontal="center" vertical="center" wrapText="1"/>
    </xf>
    <xf numFmtId="0" fontId="15" fillId="4" borderId="16" xfId="0" applyNumberFormat="1" applyFont="1" applyFill="1" applyBorder="1" applyAlignment="1" applyProtection="1">
      <alignment horizontal="left" vertical="center" wrapText="1"/>
    </xf>
    <xf numFmtId="14" fontId="6" fillId="2" borderId="4" xfId="0" applyNumberFormat="1" applyFont="1" applyFill="1" applyBorder="1" applyAlignment="1" applyProtection="1">
      <alignment horizontal="left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wrapText="1"/>
    </xf>
    <xf numFmtId="4" fontId="15" fillId="0" borderId="25" xfId="0" applyNumberFormat="1" applyFont="1" applyBorder="1" applyAlignment="1">
      <alignment horizontal="center" vertical="center" wrapText="1"/>
    </xf>
    <xf numFmtId="4" fontId="17" fillId="0" borderId="1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/>
    </xf>
    <xf numFmtId="167" fontId="16" fillId="4" borderId="4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vertical="center"/>
    </xf>
    <xf numFmtId="4" fontId="5" fillId="2" borderId="3" xfId="0" applyNumberFormat="1" applyFont="1" applyFill="1" applyBorder="1" applyAlignment="1" applyProtection="1">
      <alignment vertical="center"/>
    </xf>
    <xf numFmtId="4" fontId="5" fillId="2" borderId="4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19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0" fontId="15" fillId="5" borderId="1" xfId="0" applyNumberFormat="1" applyFont="1" applyFill="1" applyBorder="1" applyAlignment="1" applyProtection="1">
      <alignment horizontal="center" vertical="center" wrapText="1"/>
    </xf>
    <xf numFmtId="0" fontId="15" fillId="5" borderId="3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0" fontId="15" fillId="4" borderId="1" xfId="0" applyNumberFormat="1" applyFont="1" applyFill="1" applyBorder="1" applyAlignment="1" applyProtection="1">
      <alignment horizontal="center" vertical="center" wrapText="1"/>
    </xf>
    <xf numFmtId="0" fontId="15" fillId="4" borderId="3" xfId="0" applyNumberFormat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 applyProtection="1">
      <alignment horizontal="left" vertical="center"/>
    </xf>
    <xf numFmtId="14" fontId="5" fillId="2" borderId="11" xfId="0" applyNumberFormat="1" applyFont="1" applyFill="1" applyBorder="1" applyAlignment="1" applyProtection="1">
      <alignment horizontal="left" vertical="center"/>
    </xf>
    <xf numFmtId="14" fontId="5" fillId="2" borderId="12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left"/>
    </xf>
    <xf numFmtId="167" fontId="17" fillId="5" borderId="4" xfId="0" applyNumberFormat="1" applyFont="1" applyFill="1" applyBorder="1" applyAlignment="1" applyProtection="1">
      <alignment horizontal="left" vertical="center" wrapText="1"/>
    </xf>
    <xf numFmtId="164" fontId="11" fillId="3" borderId="3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7C9C0B07-EF9F-4D46-B5C9-FC69CF8A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15D8AAAE-CA5C-5F4C-8E78-7A9C1E1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DB12FE61-FC41-8848-B51D-B888777E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F8808391-3226-394C-9034-47C72DB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58B69CD2-92EA-BD4E-B74C-9BC34C58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10E507C3-5D67-FB49-A4E1-E2D6E476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35EDBBD3-5528-7B45-8CEC-1F69AD5C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A76AA1D4-177A-4E4F-BA64-B9C5AEB21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4"/>
  <sheetViews>
    <sheetView showGridLines="0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6.42578125" style="2" customWidth="1"/>
    <col min="3" max="3" width="19.42578125" style="6" customWidth="1"/>
    <col min="4" max="4" width="19.42578125" customWidth="1"/>
    <col min="5" max="5" width="11.7109375" customWidth="1"/>
    <col min="6" max="6" width="8.85546875" customWidth="1"/>
    <col min="7" max="7" width="12.42578125" customWidth="1"/>
    <col min="8" max="256" width="8.85546875" customWidth="1"/>
  </cols>
  <sheetData>
    <row r="1" spans="1:3" ht="18.75" x14ac:dyDescent="0.3">
      <c r="B1" s="189" t="s">
        <v>0</v>
      </c>
      <c r="C1" s="189"/>
    </row>
    <row r="2" spans="1:3" ht="18.75" x14ac:dyDescent="0.3">
      <c r="B2" s="189" t="s">
        <v>1</v>
      </c>
      <c r="C2" s="189"/>
    </row>
    <row r="3" spans="1:3" ht="18.75" x14ac:dyDescent="0.3">
      <c r="B3" s="75"/>
      <c r="C3" s="75"/>
    </row>
    <row r="4" spans="1:3" ht="18.75" x14ac:dyDescent="0.3">
      <c r="B4" s="186" t="s">
        <v>2</v>
      </c>
      <c r="C4" s="186"/>
    </row>
    <row r="5" spans="1:3" ht="18.75" x14ac:dyDescent="0.3">
      <c r="B5" s="186" t="s">
        <v>3</v>
      </c>
      <c r="C5" s="186"/>
    </row>
    <row r="6" spans="1:3" ht="18.75" x14ac:dyDescent="0.25">
      <c r="B6" s="190" t="s">
        <v>292</v>
      </c>
      <c r="C6" s="190"/>
    </row>
    <row r="7" spans="1:3" ht="15" customHeight="1" x14ac:dyDescent="0.25">
      <c r="B7" s="77"/>
      <c r="C7" s="77"/>
    </row>
    <row r="9" spans="1:3" x14ac:dyDescent="0.25">
      <c r="A9" s="182" t="s">
        <v>427</v>
      </c>
      <c r="B9" s="183"/>
      <c r="C9" s="118">
        <v>3112250.98</v>
      </c>
    </row>
    <row r="10" spans="1:3" x14ac:dyDescent="0.25">
      <c r="C10" s="24"/>
    </row>
    <row r="11" spans="1:3" x14ac:dyDescent="0.25">
      <c r="A11" s="182" t="s">
        <v>429</v>
      </c>
      <c r="B11" s="183"/>
      <c r="C11" s="119">
        <f>SUM(C12:C17)</f>
        <v>1124978.6300000006</v>
      </c>
    </row>
    <row r="12" spans="1:3" x14ac:dyDescent="0.25">
      <c r="A12" s="184" t="s">
        <v>4</v>
      </c>
      <c r="B12" s="185"/>
      <c r="C12" s="25">
        <f>CloudPayments!C379</f>
        <v>211233.03000000055</v>
      </c>
    </row>
    <row r="13" spans="1:3" x14ac:dyDescent="0.25">
      <c r="A13" s="184" t="s">
        <v>5</v>
      </c>
      <c r="B13" s="185"/>
      <c r="C13" s="25">
        <f>PayPal!D15</f>
        <v>4800.53</v>
      </c>
    </row>
    <row r="14" spans="1:3" x14ac:dyDescent="0.25">
      <c r="A14" s="184" t="s">
        <v>6</v>
      </c>
      <c r="B14" s="185"/>
      <c r="C14" s="109">
        <f>Yandex!C15</f>
        <v>1545.48</v>
      </c>
    </row>
    <row r="15" spans="1:3" x14ac:dyDescent="0.25">
      <c r="A15" s="184" t="s">
        <v>7</v>
      </c>
      <c r="B15" s="185"/>
      <c r="C15" s="25">
        <f>Qiwi!C26</f>
        <v>1757.5</v>
      </c>
    </row>
    <row r="16" spans="1:3" x14ac:dyDescent="0.25">
      <c r="A16" s="73" t="s">
        <v>8</v>
      </c>
      <c r="B16" s="74"/>
      <c r="C16" s="25">
        <f>Смс!D30</f>
        <v>0</v>
      </c>
    </row>
    <row r="17" spans="1:5" x14ac:dyDescent="0.25">
      <c r="A17" s="15" t="s">
        <v>9</v>
      </c>
      <c r="B17" s="15"/>
      <c r="C17" s="25">
        <f>СБ!B195</f>
        <v>905642.09000000008</v>
      </c>
    </row>
    <row r="18" spans="1:5" x14ac:dyDescent="0.25">
      <c r="A18" s="19"/>
      <c r="B18" s="19"/>
      <c r="C18" s="26"/>
      <c r="D18" s="61"/>
    </row>
    <row r="19" spans="1:5" x14ac:dyDescent="0.25">
      <c r="A19" s="182" t="s">
        <v>430</v>
      </c>
      <c r="B19" s="183"/>
      <c r="C19" s="118">
        <f>SUM(C20:C26)</f>
        <v>1061342.78</v>
      </c>
      <c r="E19" s="30"/>
    </row>
    <row r="20" spans="1:5" x14ac:dyDescent="0.25">
      <c r="A20" s="16" t="s">
        <v>10</v>
      </c>
      <c r="B20" s="17"/>
      <c r="C20" s="27">
        <f>Расходы!B12</f>
        <v>58900</v>
      </c>
    </row>
    <row r="21" spans="1:5" x14ac:dyDescent="0.25">
      <c r="A21" s="15" t="s">
        <v>11</v>
      </c>
      <c r="B21" s="18"/>
      <c r="C21" s="28">
        <f>Расходы!B20</f>
        <v>71757.399999999994</v>
      </c>
    </row>
    <row r="22" spans="1:5" x14ac:dyDescent="0.25">
      <c r="A22" s="15" t="s">
        <v>12</v>
      </c>
      <c r="B22" s="18"/>
      <c r="C22" s="28">
        <f>Расходы!B37</f>
        <v>180194.98</v>
      </c>
    </row>
    <row r="23" spans="1:5" x14ac:dyDescent="0.25">
      <c r="A23" s="15" t="s">
        <v>13</v>
      </c>
      <c r="B23" s="18"/>
      <c r="C23" s="28">
        <f>Расходы!B41</f>
        <v>16037</v>
      </c>
    </row>
    <row r="24" spans="1:5" ht="30" customHeight="1" x14ac:dyDescent="0.25">
      <c r="A24" s="187" t="s">
        <v>14</v>
      </c>
      <c r="B24" s="188"/>
      <c r="C24" s="28">
        <f>Расходы!B48</f>
        <v>190977.88</v>
      </c>
    </row>
    <row r="25" spans="1:5" x14ac:dyDescent="0.25">
      <c r="A25" s="73" t="s">
        <v>15</v>
      </c>
      <c r="B25" s="76"/>
      <c r="C25" s="28">
        <f>Расходы!B52</f>
        <v>147436.22</v>
      </c>
      <c r="D25" s="38"/>
    </row>
    <row r="26" spans="1:5" x14ac:dyDescent="0.25">
      <c r="A26" s="15" t="s">
        <v>16</v>
      </c>
      <c r="B26" s="18"/>
      <c r="C26" s="28">
        <f>Расходы!B64</f>
        <v>396039.30000000005</v>
      </c>
      <c r="D26" s="38"/>
    </row>
    <row r="27" spans="1:5" x14ac:dyDescent="0.25">
      <c r="C27" s="24"/>
      <c r="D27" s="38"/>
    </row>
    <row r="28" spans="1:5" ht="15" customHeight="1" x14ac:dyDescent="0.25">
      <c r="A28" s="182" t="s">
        <v>428</v>
      </c>
      <c r="B28" s="183"/>
      <c r="C28" s="118">
        <f>C9+C11-C19</f>
        <v>3175886.83</v>
      </c>
      <c r="D28" s="87"/>
    </row>
    <row r="29" spans="1:5" x14ac:dyDescent="0.25">
      <c r="A29" s="43" t="s">
        <v>17</v>
      </c>
      <c r="B29" s="44"/>
      <c r="C29" s="224">
        <v>574695</v>
      </c>
      <c r="D29" s="38"/>
      <c r="E29" s="30"/>
    </row>
    <row r="30" spans="1:5" x14ac:dyDescent="0.25">
      <c r="C30" s="42"/>
      <c r="D30" s="66"/>
      <c r="E30" s="38"/>
    </row>
    <row r="31" spans="1:5" x14ac:dyDescent="0.25">
      <c r="D31" s="30"/>
      <c r="E31" s="87"/>
    </row>
    <row r="32" spans="1:5" x14ac:dyDescent="0.25">
      <c r="C32" s="42"/>
      <c r="D32" s="30"/>
      <c r="E32" s="38"/>
    </row>
    <row r="34" spans="3:3" x14ac:dyDescent="0.25">
      <c r="C34" s="45"/>
    </row>
  </sheetData>
  <sheetProtection formatCells="0" formatColumns="0" formatRows="0" insertColumns="0" insertRows="0" insertHyperlinks="0" deleteColumns="0" deleteRows="0" sort="0" autoFilter="0" pivotTables="0"/>
  <mergeCells count="14">
    <mergeCell ref="B1:C1"/>
    <mergeCell ref="A19:B19"/>
    <mergeCell ref="B4:C4"/>
    <mergeCell ref="B2:C2"/>
    <mergeCell ref="B6:C6"/>
    <mergeCell ref="A13:B13"/>
    <mergeCell ref="A9:B9"/>
    <mergeCell ref="A28:B28"/>
    <mergeCell ref="A11:B11"/>
    <mergeCell ref="A14:B14"/>
    <mergeCell ref="B5:C5"/>
    <mergeCell ref="A15:B15"/>
    <mergeCell ref="A12:B12"/>
    <mergeCell ref="A24:B24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65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42.7109375" customWidth="1"/>
    <col min="4" max="4" width="12.28515625" customWidth="1"/>
    <col min="5" max="5" width="8.85546875" customWidth="1"/>
    <col min="6" max="6" width="14.5703125" customWidth="1"/>
    <col min="7" max="234" width="8.85546875" customWidth="1"/>
  </cols>
  <sheetData>
    <row r="1" spans="1:3" ht="18.75" x14ac:dyDescent="0.3">
      <c r="B1" s="189" t="s">
        <v>0</v>
      </c>
      <c r="C1" s="189"/>
    </row>
    <row r="2" spans="1:3" ht="18.75" x14ac:dyDescent="0.3">
      <c r="B2" s="189" t="s">
        <v>1</v>
      </c>
      <c r="C2" s="189"/>
    </row>
    <row r="3" spans="1:3" ht="18.75" x14ac:dyDescent="0.3">
      <c r="B3" s="186"/>
      <c r="C3" s="186"/>
    </row>
    <row r="4" spans="1:3" ht="18.75" x14ac:dyDescent="0.3">
      <c r="A4" s="1" t="s">
        <v>18</v>
      </c>
      <c r="B4" s="186" t="s">
        <v>19</v>
      </c>
      <c r="C4" s="186"/>
    </row>
    <row r="5" spans="1:3" ht="18.75" x14ac:dyDescent="0.25">
      <c r="B5" s="190" t="s">
        <v>292</v>
      </c>
      <c r="C5" s="190"/>
    </row>
    <row r="6" spans="1:3" ht="15.75" x14ac:dyDescent="0.25">
      <c r="B6" s="3"/>
      <c r="C6" s="4"/>
    </row>
    <row r="8" spans="1:3" ht="15" customHeight="1" x14ac:dyDescent="0.25">
      <c r="A8" s="68" t="s">
        <v>20</v>
      </c>
      <c r="B8" s="8" t="s">
        <v>21</v>
      </c>
      <c r="C8" s="69" t="s">
        <v>22</v>
      </c>
    </row>
    <row r="9" spans="1:3" ht="15" customHeight="1" x14ac:dyDescent="0.25">
      <c r="A9" s="9" t="s">
        <v>10</v>
      </c>
      <c r="B9" s="10"/>
      <c r="C9" s="11"/>
    </row>
    <row r="10" spans="1:3" ht="15" customHeight="1" x14ac:dyDescent="0.25">
      <c r="A10" s="123">
        <v>43636</v>
      </c>
      <c r="B10" s="124">
        <v>10700</v>
      </c>
      <c r="C10" s="129" t="s">
        <v>448</v>
      </c>
    </row>
    <row r="11" spans="1:3" ht="15" customHeight="1" x14ac:dyDescent="0.25">
      <c r="A11" s="123">
        <v>43641</v>
      </c>
      <c r="B11" s="124">
        <v>48200</v>
      </c>
      <c r="C11" s="129" t="s">
        <v>449</v>
      </c>
    </row>
    <row r="12" spans="1:3" ht="15" customHeight="1" x14ac:dyDescent="0.25">
      <c r="A12" s="113" t="s">
        <v>23</v>
      </c>
      <c r="B12" s="110">
        <f>SUM(B10:B11)</f>
        <v>58900</v>
      </c>
      <c r="C12" s="55"/>
    </row>
    <row r="13" spans="1:3" ht="15" customHeight="1" x14ac:dyDescent="0.25">
      <c r="A13" s="80" t="s">
        <v>11</v>
      </c>
      <c r="B13" s="81"/>
      <c r="C13" s="82"/>
    </row>
    <row r="14" spans="1:3" ht="15" customHeight="1" x14ac:dyDescent="0.25">
      <c r="A14" s="59">
        <v>43620</v>
      </c>
      <c r="B14" s="92">
        <v>2750</v>
      </c>
      <c r="C14" s="90" t="s">
        <v>450</v>
      </c>
    </row>
    <row r="15" spans="1:3" ht="15" customHeight="1" x14ac:dyDescent="0.25">
      <c r="A15" s="59">
        <v>43621</v>
      </c>
      <c r="B15" s="92">
        <v>1680</v>
      </c>
      <c r="C15" s="90" t="s">
        <v>451</v>
      </c>
    </row>
    <row r="16" spans="1:3" ht="15" customHeight="1" x14ac:dyDescent="0.25">
      <c r="A16" s="59">
        <v>43621</v>
      </c>
      <c r="B16" s="92">
        <v>2100</v>
      </c>
      <c r="C16" s="90" t="s">
        <v>599</v>
      </c>
    </row>
    <row r="17" spans="1:3" ht="15" customHeight="1" x14ac:dyDescent="0.25">
      <c r="A17" s="59">
        <v>43621</v>
      </c>
      <c r="B17" s="92">
        <v>15000</v>
      </c>
      <c r="C17" s="90" t="s">
        <v>452</v>
      </c>
    </row>
    <row r="18" spans="1:3" ht="15" customHeight="1" x14ac:dyDescent="0.25">
      <c r="A18" s="59">
        <v>43633</v>
      </c>
      <c r="B18" s="92">
        <v>13843</v>
      </c>
      <c r="C18" s="90" t="s">
        <v>453</v>
      </c>
    </row>
    <row r="19" spans="1:3" ht="15" customHeight="1" x14ac:dyDescent="0.25">
      <c r="A19" s="59">
        <v>43637</v>
      </c>
      <c r="B19" s="92">
        <v>36384.400000000001</v>
      </c>
      <c r="C19" s="90" t="s">
        <v>600</v>
      </c>
    </row>
    <row r="20" spans="1:3" ht="15" customHeight="1" x14ac:dyDescent="0.25">
      <c r="A20" s="114" t="s">
        <v>23</v>
      </c>
      <c r="B20" s="111">
        <f>SUM(B14:B19)</f>
        <v>71757.399999999994</v>
      </c>
      <c r="C20" s="102"/>
    </row>
    <row r="21" spans="1:3" ht="15" customHeight="1" x14ac:dyDescent="0.25">
      <c r="A21" s="12" t="s">
        <v>12</v>
      </c>
      <c r="B21" s="13"/>
      <c r="C21" s="14"/>
    </row>
    <row r="22" spans="1:3" ht="15" customHeight="1" x14ac:dyDescent="0.25">
      <c r="A22" s="94">
        <v>43620</v>
      </c>
      <c r="B22" s="91">
        <v>6000</v>
      </c>
      <c r="C22" s="90" t="s">
        <v>454</v>
      </c>
    </row>
    <row r="23" spans="1:3" ht="15" customHeight="1" x14ac:dyDescent="0.25">
      <c r="A23" s="94">
        <v>43620</v>
      </c>
      <c r="B23" s="91">
        <v>6000</v>
      </c>
      <c r="C23" s="90" t="s">
        <v>455</v>
      </c>
    </row>
    <row r="24" spans="1:3" ht="15" customHeight="1" x14ac:dyDescent="0.25">
      <c r="A24" s="94">
        <v>43621</v>
      </c>
      <c r="B24" s="91">
        <v>4800</v>
      </c>
      <c r="C24" s="90" t="s">
        <v>456</v>
      </c>
    </row>
    <row r="25" spans="1:3" ht="15" customHeight="1" x14ac:dyDescent="0.25">
      <c r="A25" s="94">
        <v>43623</v>
      </c>
      <c r="B25" s="91">
        <v>14000</v>
      </c>
      <c r="C25" s="90" t="s">
        <v>457</v>
      </c>
    </row>
    <row r="26" spans="1:3" ht="15" customHeight="1" x14ac:dyDescent="0.25">
      <c r="A26" s="94">
        <v>43623</v>
      </c>
      <c r="B26" s="91">
        <v>17000</v>
      </c>
      <c r="C26" s="90" t="s">
        <v>458</v>
      </c>
    </row>
    <row r="27" spans="1:3" ht="15" customHeight="1" x14ac:dyDescent="0.25">
      <c r="A27" s="94">
        <v>43627</v>
      </c>
      <c r="B27" s="91">
        <v>3000</v>
      </c>
      <c r="C27" s="90" t="s">
        <v>459</v>
      </c>
    </row>
    <row r="28" spans="1:3" ht="15" customHeight="1" x14ac:dyDescent="0.25">
      <c r="A28" s="94">
        <v>43627</v>
      </c>
      <c r="B28" s="91">
        <v>6000</v>
      </c>
      <c r="C28" s="90" t="s">
        <v>460</v>
      </c>
    </row>
    <row r="29" spans="1:3" ht="15" customHeight="1" x14ac:dyDescent="0.25">
      <c r="A29" s="94">
        <v>43629</v>
      </c>
      <c r="B29" s="91">
        <v>6000</v>
      </c>
      <c r="C29" s="90" t="s">
        <v>461</v>
      </c>
    </row>
    <row r="30" spans="1:3" ht="15" customHeight="1" x14ac:dyDescent="0.25">
      <c r="A30" s="94">
        <v>43636</v>
      </c>
      <c r="B30" s="91">
        <v>1100</v>
      </c>
      <c r="C30" s="90" t="s">
        <v>462</v>
      </c>
    </row>
    <row r="31" spans="1:3" ht="15" customHeight="1" x14ac:dyDescent="0.25">
      <c r="A31" s="94">
        <v>43643</v>
      </c>
      <c r="B31" s="91">
        <v>1500</v>
      </c>
      <c r="C31" s="90" t="s">
        <v>463</v>
      </c>
    </row>
    <row r="32" spans="1:3" ht="15" customHeight="1" x14ac:dyDescent="0.25">
      <c r="A32" s="94">
        <v>43643</v>
      </c>
      <c r="B32" s="91">
        <v>17150</v>
      </c>
      <c r="C32" s="90" t="s">
        <v>464</v>
      </c>
    </row>
    <row r="33" spans="1:4" ht="15" customHeight="1" x14ac:dyDescent="0.25">
      <c r="A33" s="94">
        <v>43644</v>
      </c>
      <c r="B33" s="91">
        <v>15200</v>
      </c>
      <c r="C33" s="90" t="s">
        <v>465</v>
      </c>
    </row>
    <row r="34" spans="1:4" ht="15" customHeight="1" x14ac:dyDescent="0.25">
      <c r="A34" s="160">
        <v>43644</v>
      </c>
      <c r="B34" s="161">
        <v>16635</v>
      </c>
      <c r="C34" s="162" t="s">
        <v>608</v>
      </c>
    </row>
    <row r="35" spans="1:4" ht="15" customHeight="1" x14ac:dyDescent="0.25">
      <c r="A35" s="178">
        <v>43617</v>
      </c>
      <c r="B35" s="167">
        <v>50485.1</v>
      </c>
      <c r="C35" s="141" t="s">
        <v>440</v>
      </c>
    </row>
    <row r="36" spans="1:4" ht="15" customHeight="1" x14ac:dyDescent="0.25">
      <c r="A36" s="178">
        <v>43617</v>
      </c>
      <c r="B36" s="167">
        <v>15324.88</v>
      </c>
      <c r="C36" s="141" t="s">
        <v>441</v>
      </c>
    </row>
    <row r="37" spans="1:4" s="37" customFormat="1" ht="15" customHeight="1" x14ac:dyDescent="0.25">
      <c r="A37" s="163" t="s">
        <v>23</v>
      </c>
      <c r="B37" s="164">
        <f>SUM(B22:B36)</f>
        <v>180194.98</v>
      </c>
      <c r="C37" s="104"/>
    </row>
    <row r="38" spans="1:4" ht="15" customHeight="1" x14ac:dyDescent="0.25">
      <c r="A38" s="70" t="s">
        <v>24</v>
      </c>
      <c r="B38" s="71"/>
      <c r="C38" s="72"/>
    </row>
    <row r="39" spans="1:4" s="37" customFormat="1" ht="15" customHeight="1" x14ac:dyDescent="0.25">
      <c r="A39" s="123">
        <v>43634</v>
      </c>
      <c r="B39" s="124">
        <v>15000</v>
      </c>
      <c r="C39" s="129" t="s">
        <v>466</v>
      </c>
    </row>
    <row r="40" spans="1:4" ht="15" customHeight="1" x14ac:dyDescent="0.25">
      <c r="A40" s="139">
        <v>43620</v>
      </c>
      <c r="B40" s="91">
        <v>1037</v>
      </c>
      <c r="C40" s="88" t="s">
        <v>467</v>
      </c>
    </row>
    <row r="41" spans="1:4" s="37" customFormat="1" ht="15" customHeight="1" x14ac:dyDescent="0.25">
      <c r="A41" s="113" t="s">
        <v>23</v>
      </c>
      <c r="B41" s="112">
        <f>SUM(B39:B40)</f>
        <v>16037</v>
      </c>
      <c r="C41" s="55"/>
    </row>
    <row r="42" spans="1:4" ht="15" customHeight="1" x14ac:dyDescent="0.25">
      <c r="A42" s="84" t="s">
        <v>14</v>
      </c>
      <c r="B42" s="85"/>
      <c r="C42" s="86"/>
    </row>
    <row r="43" spans="1:4" ht="15" customHeight="1" x14ac:dyDescent="0.25">
      <c r="A43" s="59">
        <v>43627</v>
      </c>
      <c r="B43" s="48">
        <v>20000</v>
      </c>
      <c r="C43" s="49" t="s">
        <v>293</v>
      </c>
      <c r="D43" s="30"/>
    </row>
    <row r="44" spans="1:4" ht="15" customHeight="1" x14ac:dyDescent="0.25">
      <c r="A44" s="58">
        <v>43637</v>
      </c>
      <c r="B44" s="48">
        <v>300</v>
      </c>
      <c r="C44" s="49" t="s">
        <v>468</v>
      </c>
    </row>
    <row r="45" spans="1:4" ht="15" customHeight="1" x14ac:dyDescent="0.25">
      <c r="A45" s="178">
        <v>43617</v>
      </c>
      <c r="B45" s="168">
        <v>6837</v>
      </c>
      <c r="C45" s="126" t="s">
        <v>442</v>
      </c>
      <c r="D45" s="30"/>
    </row>
    <row r="46" spans="1:4" ht="15" customHeight="1" x14ac:dyDescent="0.25">
      <c r="A46" s="178">
        <v>43617</v>
      </c>
      <c r="B46" s="165">
        <v>132967.84</v>
      </c>
      <c r="C46" s="166" t="s">
        <v>443</v>
      </c>
    </row>
    <row r="47" spans="1:4" ht="15" customHeight="1" x14ac:dyDescent="0.25">
      <c r="A47" s="178">
        <v>43617</v>
      </c>
      <c r="B47" s="167">
        <v>30873.040000000001</v>
      </c>
      <c r="C47" s="141" t="s">
        <v>444</v>
      </c>
      <c r="D47" s="30"/>
    </row>
    <row r="48" spans="1:4" ht="15" customHeight="1" x14ac:dyDescent="0.25">
      <c r="A48" s="169" t="s">
        <v>23</v>
      </c>
      <c r="B48" s="170">
        <f>SUM(B43:B47)</f>
        <v>190977.88</v>
      </c>
      <c r="C48" s="171"/>
    </row>
    <row r="49" spans="1:6" ht="15" customHeight="1" x14ac:dyDescent="0.25">
      <c r="A49" s="172" t="s">
        <v>25</v>
      </c>
      <c r="B49" s="173"/>
      <c r="C49" s="174"/>
    </row>
    <row r="50" spans="1:6" ht="15" customHeight="1" x14ac:dyDescent="0.25">
      <c r="A50" s="178">
        <v>43617</v>
      </c>
      <c r="B50" s="165">
        <v>116805.75</v>
      </c>
      <c r="C50" s="166" t="s">
        <v>445</v>
      </c>
    </row>
    <row r="51" spans="1:6" ht="15" customHeight="1" x14ac:dyDescent="0.25">
      <c r="A51" s="178">
        <v>43617</v>
      </c>
      <c r="B51" s="167">
        <v>30630.47</v>
      </c>
      <c r="C51" s="141" t="s">
        <v>444</v>
      </c>
    </row>
    <row r="52" spans="1:6" ht="15" customHeight="1" x14ac:dyDescent="0.25">
      <c r="A52" s="115" t="s">
        <v>23</v>
      </c>
      <c r="B52" s="112">
        <f>SUM(B50:B51)</f>
        <v>147436.22</v>
      </c>
      <c r="C52" s="55"/>
    </row>
    <row r="53" spans="1:6" ht="15" customHeight="1" x14ac:dyDescent="0.25">
      <c r="A53" s="80" t="s">
        <v>16</v>
      </c>
      <c r="B53" s="83"/>
      <c r="C53" s="82"/>
    </row>
    <row r="54" spans="1:6" ht="15" customHeight="1" x14ac:dyDescent="0.25">
      <c r="A54" s="58">
        <v>43619</v>
      </c>
      <c r="B54" s="157">
        <v>400</v>
      </c>
      <c r="C54" s="140" t="s">
        <v>220</v>
      </c>
      <c r="D54" s="152"/>
    </row>
    <row r="55" spans="1:6" ht="15" customHeight="1" x14ac:dyDescent="0.25">
      <c r="A55" s="58">
        <v>43619</v>
      </c>
      <c r="B55" s="157">
        <v>1700</v>
      </c>
      <c r="C55" s="140" t="s">
        <v>601</v>
      </c>
      <c r="D55" s="152"/>
      <c r="F55" s="30"/>
    </row>
    <row r="56" spans="1:6" ht="15" customHeight="1" x14ac:dyDescent="0.25">
      <c r="A56" s="58">
        <v>43620</v>
      </c>
      <c r="B56" s="157">
        <v>5991.02</v>
      </c>
      <c r="C56" s="140" t="s">
        <v>469</v>
      </c>
      <c r="D56" s="152"/>
    </row>
    <row r="57" spans="1:6" ht="15" customHeight="1" x14ac:dyDescent="0.25">
      <c r="A57" s="58">
        <v>43627</v>
      </c>
      <c r="B57" s="157">
        <v>69165</v>
      </c>
      <c r="C57" s="140" t="s">
        <v>470</v>
      </c>
      <c r="D57" s="152"/>
    </row>
    <row r="58" spans="1:6" ht="15" customHeight="1" x14ac:dyDescent="0.25">
      <c r="A58" s="93" t="s">
        <v>294</v>
      </c>
      <c r="B58" s="158">
        <v>16290.5</v>
      </c>
      <c r="C58" s="140" t="s">
        <v>471</v>
      </c>
      <c r="D58" s="152"/>
    </row>
    <row r="59" spans="1:6" ht="15" customHeight="1" x14ac:dyDescent="0.25">
      <c r="A59" s="139">
        <v>43644</v>
      </c>
      <c r="B59" s="157">
        <v>517.12</v>
      </c>
      <c r="C59" s="140" t="s">
        <v>291</v>
      </c>
      <c r="D59" s="152"/>
    </row>
    <row r="60" spans="1:6" ht="15" customHeight="1" x14ac:dyDescent="0.25">
      <c r="A60" s="178">
        <v>43617</v>
      </c>
      <c r="B60" s="157">
        <v>5776.15</v>
      </c>
      <c r="C60" s="140" t="s">
        <v>288</v>
      </c>
      <c r="D60" s="152"/>
    </row>
    <row r="61" spans="1:6" ht="15" customHeight="1" x14ac:dyDescent="0.25">
      <c r="A61" s="178">
        <v>43617</v>
      </c>
      <c r="B61" s="175">
        <v>16397.46</v>
      </c>
      <c r="C61" s="126" t="s">
        <v>442</v>
      </c>
      <c r="D61" s="152"/>
    </row>
    <row r="62" spans="1:6" ht="15" customHeight="1" x14ac:dyDescent="0.25">
      <c r="A62" s="178">
        <v>43617</v>
      </c>
      <c r="B62" s="176">
        <v>198141.79</v>
      </c>
      <c r="C62" s="125" t="s">
        <v>446</v>
      </c>
      <c r="D62" s="152"/>
    </row>
    <row r="63" spans="1:6" ht="15" customHeight="1" x14ac:dyDescent="0.25">
      <c r="A63" s="178">
        <v>43617</v>
      </c>
      <c r="B63" s="177">
        <v>81660.259999999995</v>
      </c>
      <c r="C63" s="141" t="s">
        <v>447</v>
      </c>
      <c r="D63" s="152"/>
    </row>
    <row r="64" spans="1:6" ht="15" customHeight="1" x14ac:dyDescent="0.25">
      <c r="A64" s="116" t="s">
        <v>23</v>
      </c>
      <c r="B64" s="154">
        <f>SUM(B54:B63)</f>
        <v>396039.30000000005</v>
      </c>
      <c r="C64" s="155"/>
      <c r="D64" s="153"/>
    </row>
    <row r="65" spans="1:4" ht="15" customHeight="1" x14ac:dyDescent="0.25">
      <c r="A65" s="78" t="s">
        <v>23</v>
      </c>
      <c r="B65" s="79">
        <f>B64+B52+B48+B41+B20+B12+B37</f>
        <v>1061342.78</v>
      </c>
      <c r="C65" s="156"/>
      <c r="D65" s="61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12 C41">
    <cfRule type="containsText" dxfId="8" priority="97" operator="containsText" text="стерилизация">
      <formula>NOT(ISERROR(SEARCH("стерилизация",C12)))</formula>
    </cfRule>
    <cfRule type="containsText" dxfId="7" priority="98" operator="containsText" text="стерилизация">
      <formula>NOT(ISERROR(SEARCH("стерилизация",C12)))</formula>
    </cfRule>
    <cfRule type="containsText" dxfId="6" priority="99" operator="containsText" text="лечение">
      <formula>NOT(ISERROR(SEARCH("лечение",C12)))</formula>
    </cfRule>
  </conditionalFormatting>
  <conditionalFormatting sqref="C37">
    <cfRule type="containsText" dxfId="5" priority="73" operator="containsText" text="стерилизация">
      <formula>NOT(ISERROR(SEARCH("стерилизация",C37)))</formula>
    </cfRule>
    <cfRule type="containsText" dxfId="4" priority="74" operator="containsText" text="стерилизация">
      <formula>NOT(ISERROR(SEARCH("стерилизация",C37)))</formula>
    </cfRule>
    <cfRule type="containsText" dxfId="3" priority="75" operator="containsText" text="лечение">
      <formula>NOT(ISERROR(SEARCH("лечение",C37)))</formula>
    </cfRule>
  </conditionalFormatting>
  <conditionalFormatting sqref="C39:C40">
    <cfRule type="containsText" dxfId="2" priority="64" operator="containsText" text="стерилизация">
      <formula>NOT(ISERROR(SEARCH("стерилизация",C39)))</formula>
    </cfRule>
    <cfRule type="containsText" dxfId="1" priority="65" operator="containsText" text="стерилизация">
      <formula>NOT(ISERROR(SEARCH("стерилизация",C39)))</formula>
    </cfRule>
    <cfRule type="containsText" dxfId="0" priority="66" operator="containsText" text="лечение">
      <formula>NOT(ISERROR(SEARCH("лечение",C39)))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380"/>
  <sheetViews>
    <sheetView showGridLines="0" workbookViewId="0">
      <selection activeCell="A8" sqref="A8"/>
    </sheetView>
  </sheetViews>
  <sheetFormatPr defaultColWidth="11.42578125" defaultRowHeight="15" x14ac:dyDescent="0.25"/>
  <cols>
    <col min="1" max="3" width="20.7109375" style="1" customWidth="1"/>
    <col min="4" max="4" width="28.28515625" style="6" customWidth="1"/>
    <col min="5" max="5" width="61.5703125" customWidth="1"/>
    <col min="6" max="256" width="8.85546875" customWidth="1"/>
  </cols>
  <sheetData>
    <row r="1" spans="1:5" ht="18.75" x14ac:dyDescent="0.3">
      <c r="C1" s="193" t="s">
        <v>0</v>
      </c>
      <c r="D1" s="193"/>
      <c r="E1" s="193"/>
    </row>
    <row r="2" spans="1:5" ht="18.75" x14ac:dyDescent="0.3">
      <c r="C2" s="193" t="s">
        <v>1</v>
      </c>
      <c r="D2" s="193"/>
      <c r="E2" s="193"/>
    </row>
    <row r="3" spans="1:5" ht="18" customHeight="1" x14ac:dyDescent="0.3">
      <c r="C3" s="103"/>
      <c r="D3" s="108"/>
    </row>
    <row r="4" spans="1:5" ht="18.75" x14ac:dyDescent="0.25">
      <c r="C4" s="194" t="s">
        <v>26</v>
      </c>
      <c r="D4" s="194"/>
      <c r="E4" s="194"/>
    </row>
    <row r="5" spans="1:5" ht="18.75" x14ac:dyDescent="0.25">
      <c r="C5" s="194" t="s">
        <v>27</v>
      </c>
      <c r="D5" s="194"/>
      <c r="E5" s="194"/>
    </row>
    <row r="6" spans="1:5" ht="18.75" x14ac:dyDescent="0.3">
      <c r="C6" s="195" t="s">
        <v>292</v>
      </c>
      <c r="D6" s="195"/>
      <c r="E6" s="195"/>
    </row>
    <row r="9" spans="1:5" ht="30" customHeight="1" x14ac:dyDescent="0.25">
      <c r="A9" s="31" t="s">
        <v>28</v>
      </c>
      <c r="B9" s="32" t="s">
        <v>29</v>
      </c>
      <c r="C9" s="33" t="s">
        <v>30</v>
      </c>
      <c r="D9" s="36" t="s">
        <v>31</v>
      </c>
      <c r="E9" s="21" t="s">
        <v>22</v>
      </c>
    </row>
    <row r="10" spans="1:5" s="64" customFormat="1" ht="15" customHeight="1" x14ac:dyDescent="0.25">
      <c r="A10" s="57">
        <v>43616.290462962963</v>
      </c>
      <c r="B10" s="57">
        <v>43619</v>
      </c>
      <c r="C10" s="67">
        <v>46.1</v>
      </c>
      <c r="D10" s="46" t="s">
        <v>104</v>
      </c>
      <c r="E10" s="60" t="s">
        <v>32</v>
      </c>
    </row>
    <row r="11" spans="1:5" s="64" customFormat="1" ht="15" customHeight="1" x14ac:dyDescent="0.25">
      <c r="A11" s="57">
        <v>43616.347916666666</v>
      </c>
      <c r="B11" s="57">
        <v>43619</v>
      </c>
      <c r="C11" s="67">
        <v>971</v>
      </c>
      <c r="D11" s="46" t="s">
        <v>33</v>
      </c>
      <c r="E11" s="60" t="s">
        <v>32</v>
      </c>
    </row>
    <row r="12" spans="1:5" s="64" customFormat="1" ht="15" customHeight="1" x14ac:dyDescent="0.25">
      <c r="A12" s="57">
        <v>43616.354212962964</v>
      </c>
      <c r="B12" s="57">
        <v>43619</v>
      </c>
      <c r="C12" s="67">
        <v>485.5</v>
      </c>
      <c r="D12" s="46" t="s">
        <v>282</v>
      </c>
      <c r="E12" s="60" t="s">
        <v>32</v>
      </c>
    </row>
    <row r="13" spans="1:5" s="64" customFormat="1" ht="15" customHeight="1" x14ac:dyDescent="0.25">
      <c r="A13" s="57">
        <v>43616.483807870369</v>
      </c>
      <c r="B13" s="57">
        <v>43619</v>
      </c>
      <c r="C13" s="67">
        <v>485.5</v>
      </c>
      <c r="D13" s="46" t="s">
        <v>224</v>
      </c>
      <c r="E13" s="60" t="s">
        <v>32</v>
      </c>
    </row>
    <row r="14" spans="1:5" s="64" customFormat="1" ht="15" customHeight="1" x14ac:dyDescent="0.25">
      <c r="A14" s="57">
        <v>43616.899201388886</v>
      </c>
      <c r="B14" s="57">
        <v>43619</v>
      </c>
      <c r="C14" s="67">
        <v>46.1</v>
      </c>
      <c r="D14" s="46" t="s">
        <v>283</v>
      </c>
      <c r="E14" s="60" t="s">
        <v>32</v>
      </c>
    </row>
    <row r="15" spans="1:5" s="64" customFormat="1" ht="15" customHeight="1" x14ac:dyDescent="0.25">
      <c r="A15" s="57">
        <v>43616.983043981483</v>
      </c>
      <c r="B15" s="57">
        <v>43619</v>
      </c>
      <c r="C15" s="67">
        <v>96.1</v>
      </c>
      <c r="D15" s="46" t="s">
        <v>284</v>
      </c>
      <c r="E15" s="60" t="s">
        <v>32</v>
      </c>
    </row>
    <row r="16" spans="1:5" ht="15" customHeight="1" x14ac:dyDescent="0.25">
      <c r="A16" s="57">
        <v>43617.010925925926</v>
      </c>
      <c r="B16" s="57">
        <v>43619</v>
      </c>
      <c r="C16" s="67">
        <v>6.1</v>
      </c>
      <c r="D16" s="46" t="s">
        <v>298</v>
      </c>
      <c r="E16" s="60" t="s">
        <v>32</v>
      </c>
    </row>
    <row r="17" spans="1:5" ht="15" customHeight="1" x14ac:dyDescent="0.25">
      <c r="A17" s="57">
        <v>43617.184062499997</v>
      </c>
      <c r="B17" s="57">
        <v>43619</v>
      </c>
      <c r="C17" s="67">
        <v>971</v>
      </c>
      <c r="D17" s="46" t="s">
        <v>299</v>
      </c>
      <c r="E17" s="60" t="s">
        <v>32</v>
      </c>
    </row>
    <row r="18" spans="1:5" ht="15" customHeight="1" x14ac:dyDescent="0.25">
      <c r="A18" s="57">
        <v>43617.187928240739</v>
      </c>
      <c r="B18" s="57">
        <v>43619</v>
      </c>
      <c r="C18" s="67">
        <v>971</v>
      </c>
      <c r="D18" s="46" t="s">
        <v>299</v>
      </c>
      <c r="E18" s="60" t="s">
        <v>32</v>
      </c>
    </row>
    <row r="19" spans="1:5" ht="15" customHeight="1" x14ac:dyDescent="0.25">
      <c r="A19" s="57">
        <v>43617.307569444441</v>
      </c>
      <c r="B19" s="57">
        <v>43619</v>
      </c>
      <c r="C19" s="67">
        <v>46.1</v>
      </c>
      <c r="D19" s="46" t="s">
        <v>104</v>
      </c>
      <c r="E19" s="60" t="s">
        <v>32</v>
      </c>
    </row>
    <row r="20" spans="1:5" ht="15" customHeight="1" x14ac:dyDescent="0.25">
      <c r="A20" s="57">
        <v>43617.382233796299</v>
      </c>
      <c r="B20" s="57">
        <v>43619</v>
      </c>
      <c r="C20" s="67">
        <v>971</v>
      </c>
      <c r="D20" s="46" t="s">
        <v>37</v>
      </c>
      <c r="E20" s="60" t="s">
        <v>32</v>
      </c>
    </row>
    <row r="21" spans="1:5" ht="15" customHeight="1" x14ac:dyDescent="0.25">
      <c r="A21" s="57">
        <v>43617.394143518519</v>
      </c>
      <c r="B21" s="57">
        <v>43619</v>
      </c>
      <c r="C21" s="67">
        <v>485.5</v>
      </c>
      <c r="D21" s="46" t="s">
        <v>35</v>
      </c>
      <c r="E21" s="60" t="s">
        <v>32</v>
      </c>
    </row>
    <row r="22" spans="1:5" ht="15" customHeight="1" x14ac:dyDescent="0.25">
      <c r="A22" s="57">
        <v>43617.410451388889</v>
      </c>
      <c r="B22" s="57">
        <v>43619</v>
      </c>
      <c r="C22" s="67">
        <v>4805</v>
      </c>
      <c r="D22" s="120" t="s">
        <v>251</v>
      </c>
      <c r="E22" s="60" t="s">
        <v>32</v>
      </c>
    </row>
    <row r="23" spans="1:5" ht="15" customHeight="1" x14ac:dyDescent="0.25">
      <c r="A23" s="57">
        <v>43617.44195601852</v>
      </c>
      <c r="B23" s="57">
        <v>43619</v>
      </c>
      <c r="C23" s="67">
        <v>971</v>
      </c>
      <c r="D23" s="46" t="s">
        <v>34</v>
      </c>
      <c r="E23" s="60" t="s">
        <v>32</v>
      </c>
    </row>
    <row r="24" spans="1:5" ht="15" customHeight="1" x14ac:dyDescent="0.25">
      <c r="A24" s="57">
        <v>43617.445879629631</v>
      </c>
      <c r="B24" s="57">
        <v>43619</v>
      </c>
      <c r="C24" s="67">
        <v>485.5</v>
      </c>
      <c r="D24" s="46" t="s">
        <v>40</v>
      </c>
      <c r="E24" s="60" t="s">
        <v>32</v>
      </c>
    </row>
    <row r="25" spans="1:5" ht="15" customHeight="1" x14ac:dyDescent="0.25">
      <c r="A25" s="57">
        <v>43617.514652777776</v>
      </c>
      <c r="B25" s="57">
        <v>43619</v>
      </c>
      <c r="C25" s="67">
        <v>291.3</v>
      </c>
      <c r="D25" s="46" t="s">
        <v>41</v>
      </c>
      <c r="E25" s="60" t="s">
        <v>32</v>
      </c>
    </row>
    <row r="26" spans="1:5" ht="15" customHeight="1" x14ac:dyDescent="0.25">
      <c r="A26" s="57">
        <v>43617.569722222222</v>
      </c>
      <c r="B26" s="57">
        <v>43619</v>
      </c>
      <c r="C26" s="67">
        <v>242.75</v>
      </c>
      <c r="D26" s="46" t="s">
        <v>300</v>
      </c>
      <c r="E26" s="60" t="s">
        <v>32</v>
      </c>
    </row>
    <row r="27" spans="1:5" ht="15" customHeight="1" x14ac:dyDescent="0.25">
      <c r="A27" s="57">
        <v>43617.872870370367</v>
      </c>
      <c r="B27" s="57">
        <v>43619</v>
      </c>
      <c r="C27" s="67">
        <v>96.1</v>
      </c>
      <c r="D27" s="46" t="s">
        <v>301</v>
      </c>
      <c r="E27" s="60" t="s">
        <v>32</v>
      </c>
    </row>
    <row r="28" spans="1:5" ht="15" customHeight="1" x14ac:dyDescent="0.25">
      <c r="A28" s="57">
        <v>43617.910497685189</v>
      </c>
      <c r="B28" s="57">
        <v>43619</v>
      </c>
      <c r="C28" s="67">
        <v>96.1</v>
      </c>
      <c r="D28" s="46" t="s">
        <v>257</v>
      </c>
      <c r="E28" s="60" t="s">
        <v>32</v>
      </c>
    </row>
    <row r="29" spans="1:5" ht="15" customHeight="1" x14ac:dyDescent="0.25">
      <c r="A29" s="57">
        <v>43617.99796296296</v>
      </c>
      <c r="B29" s="57">
        <v>43619</v>
      </c>
      <c r="C29" s="67">
        <v>96.1</v>
      </c>
      <c r="D29" s="46" t="s">
        <v>42</v>
      </c>
      <c r="E29" s="60" t="s">
        <v>32</v>
      </c>
    </row>
    <row r="30" spans="1:5" ht="15" customHeight="1" x14ac:dyDescent="0.25">
      <c r="A30" s="57">
        <v>43618.310925925929</v>
      </c>
      <c r="B30" s="57">
        <v>43619</v>
      </c>
      <c r="C30" s="67">
        <v>46.1</v>
      </c>
      <c r="D30" s="46" t="s">
        <v>104</v>
      </c>
      <c r="E30" s="60" t="s">
        <v>32</v>
      </c>
    </row>
    <row r="31" spans="1:5" ht="15" customHeight="1" x14ac:dyDescent="0.25">
      <c r="A31" s="57">
        <v>43618.55028935185</v>
      </c>
      <c r="B31" s="57">
        <v>43619</v>
      </c>
      <c r="C31" s="67">
        <v>194.2</v>
      </c>
      <c r="D31" s="46" t="s">
        <v>43</v>
      </c>
      <c r="E31" s="60" t="s">
        <v>32</v>
      </c>
    </row>
    <row r="32" spans="1:5" ht="15" customHeight="1" x14ac:dyDescent="0.25">
      <c r="A32" s="57">
        <v>43618.585625</v>
      </c>
      <c r="B32" s="57">
        <v>43619</v>
      </c>
      <c r="C32" s="67">
        <v>46.1</v>
      </c>
      <c r="D32" s="46" t="s">
        <v>184</v>
      </c>
      <c r="E32" s="60" t="s">
        <v>32</v>
      </c>
    </row>
    <row r="33" spans="1:6" ht="15" customHeight="1" x14ac:dyDescent="0.25">
      <c r="A33" s="57">
        <v>43618.608368055553</v>
      </c>
      <c r="B33" s="57">
        <v>43619</v>
      </c>
      <c r="C33" s="67">
        <v>194.2</v>
      </c>
      <c r="D33" s="46" t="s">
        <v>44</v>
      </c>
      <c r="E33" s="60" t="s">
        <v>32</v>
      </c>
    </row>
    <row r="34" spans="1:6" ht="15" customHeight="1" x14ac:dyDescent="0.25">
      <c r="A34" s="57">
        <v>43618.625115740739</v>
      </c>
      <c r="B34" s="57">
        <v>43619</v>
      </c>
      <c r="C34" s="67">
        <v>46.1</v>
      </c>
      <c r="D34" s="46" t="s">
        <v>258</v>
      </c>
      <c r="E34" s="60" t="s">
        <v>32</v>
      </c>
    </row>
    <row r="35" spans="1:6" ht="15" customHeight="1" x14ac:dyDescent="0.25">
      <c r="A35" s="57">
        <v>43618.666886574072</v>
      </c>
      <c r="B35" s="57">
        <v>43619</v>
      </c>
      <c r="C35" s="67">
        <v>86.1</v>
      </c>
      <c r="D35" s="46" t="s">
        <v>45</v>
      </c>
      <c r="E35" s="60" t="s">
        <v>32</v>
      </c>
    </row>
    <row r="36" spans="1:6" ht="15" customHeight="1" x14ac:dyDescent="0.25">
      <c r="A36" s="57">
        <v>43618.697962962964</v>
      </c>
      <c r="B36" s="57">
        <v>43619</v>
      </c>
      <c r="C36" s="67">
        <v>96.1</v>
      </c>
      <c r="D36" s="46" t="s">
        <v>52</v>
      </c>
      <c r="E36" s="60" t="s">
        <v>32</v>
      </c>
    </row>
    <row r="37" spans="1:6" ht="15" customHeight="1" x14ac:dyDescent="0.25">
      <c r="A37" s="57">
        <v>43619.308611111112</v>
      </c>
      <c r="B37" s="57">
        <v>43620</v>
      </c>
      <c r="C37" s="67">
        <v>46.1</v>
      </c>
      <c r="D37" s="46" t="s">
        <v>104</v>
      </c>
      <c r="E37" s="60" t="s">
        <v>32</v>
      </c>
    </row>
    <row r="38" spans="1:6" ht="15" customHeight="1" x14ac:dyDescent="0.25">
      <c r="A38" s="57">
        <v>43619.361550925925</v>
      </c>
      <c r="B38" s="57">
        <v>43620</v>
      </c>
      <c r="C38" s="67">
        <v>364.12</v>
      </c>
      <c r="D38" s="46" t="s">
        <v>302</v>
      </c>
      <c r="E38" s="60" t="s">
        <v>32</v>
      </c>
    </row>
    <row r="39" spans="1:6" ht="15" customHeight="1" x14ac:dyDescent="0.25">
      <c r="A39" s="57">
        <v>43619.407997685186</v>
      </c>
      <c r="B39" s="57">
        <v>43620</v>
      </c>
      <c r="C39" s="67">
        <v>971</v>
      </c>
      <c r="D39" s="46" t="s">
        <v>40</v>
      </c>
      <c r="E39" s="60" t="s">
        <v>32</v>
      </c>
    </row>
    <row r="40" spans="1:6" ht="15" customHeight="1" x14ac:dyDescent="0.25">
      <c r="A40" s="57">
        <v>43619.746145833335</v>
      </c>
      <c r="B40" s="57">
        <v>43620</v>
      </c>
      <c r="C40" s="67">
        <v>971</v>
      </c>
      <c r="D40" s="46" t="s">
        <v>303</v>
      </c>
      <c r="E40" s="60" t="s">
        <v>32</v>
      </c>
    </row>
    <row r="41" spans="1:6" ht="15" customHeight="1" x14ac:dyDescent="0.25">
      <c r="A41" s="57">
        <v>43619.769432870373</v>
      </c>
      <c r="B41" s="57">
        <v>43620</v>
      </c>
      <c r="C41" s="67">
        <v>194.2</v>
      </c>
      <c r="D41" s="46" t="s">
        <v>304</v>
      </c>
      <c r="E41" s="60" t="s">
        <v>32</v>
      </c>
    </row>
    <row r="42" spans="1:6" ht="15" customHeight="1" x14ac:dyDescent="0.25">
      <c r="A42" s="57">
        <v>43619.783668981479</v>
      </c>
      <c r="B42" s="57">
        <v>43620</v>
      </c>
      <c r="C42" s="67">
        <v>1165.2</v>
      </c>
      <c r="D42" s="46" t="s">
        <v>305</v>
      </c>
      <c r="E42" s="60" t="s">
        <v>32</v>
      </c>
    </row>
    <row r="43" spans="1:6" ht="15" customHeight="1" x14ac:dyDescent="0.25">
      <c r="A43" s="57">
        <v>43619.856423611112</v>
      </c>
      <c r="B43" s="57">
        <v>43620</v>
      </c>
      <c r="C43" s="67">
        <v>485.5</v>
      </c>
      <c r="D43" s="46" t="s">
        <v>249</v>
      </c>
      <c r="E43" s="60" t="s">
        <v>218</v>
      </c>
    </row>
    <row r="44" spans="1:6" ht="15" customHeight="1" x14ac:dyDescent="0.25">
      <c r="A44" s="57">
        <v>43619.862650462965</v>
      </c>
      <c r="B44" s="57">
        <v>43620</v>
      </c>
      <c r="C44" s="67">
        <v>145.65</v>
      </c>
      <c r="D44" s="46" t="s">
        <v>46</v>
      </c>
      <c r="E44" s="60" t="s">
        <v>32</v>
      </c>
    </row>
    <row r="45" spans="1:6" ht="15" customHeight="1" x14ac:dyDescent="0.25">
      <c r="A45" s="57">
        <v>43619.876493055555</v>
      </c>
      <c r="B45" s="57">
        <v>43620</v>
      </c>
      <c r="C45" s="67">
        <v>242.75</v>
      </c>
      <c r="D45" s="46" t="s">
        <v>306</v>
      </c>
      <c r="E45" s="60" t="s">
        <v>32</v>
      </c>
    </row>
    <row r="46" spans="1:6" ht="15" customHeight="1" x14ac:dyDescent="0.25">
      <c r="A46" s="57">
        <v>43619.917060185187</v>
      </c>
      <c r="B46" s="57">
        <v>43620</v>
      </c>
      <c r="C46" s="67">
        <v>971</v>
      </c>
      <c r="D46" s="46" t="s">
        <v>248</v>
      </c>
      <c r="E46" s="60" t="s">
        <v>218</v>
      </c>
      <c r="F46" s="98"/>
    </row>
    <row r="47" spans="1:6" ht="15" customHeight="1" x14ac:dyDescent="0.25">
      <c r="A47" s="57">
        <v>43619.925891203704</v>
      </c>
      <c r="B47" s="57">
        <v>43620</v>
      </c>
      <c r="C47" s="67">
        <v>485.5</v>
      </c>
      <c r="D47" s="46" t="s">
        <v>307</v>
      </c>
      <c r="E47" s="60" t="s">
        <v>32</v>
      </c>
      <c r="F47" s="98"/>
    </row>
    <row r="48" spans="1:6" ht="15" customHeight="1" x14ac:dyDescent="0.25">
      <c r="A48" s="57">
        <v>43619.937650462962</v>
      </c>
      <c r="B48" s="57">
        <v>43620</v>
      </c>
      <c r="C48" s="67">
        <v>971</v>
      </c>
      <c r="D48" s="46" t="s">
        <v>247</v>
      </c>
      <c r="E48" s="60" t="s">
        <v>218</v>
      </c>
      <c r="F48" s="98"/>
    </row>
    <row r="49" spans="1:6" ht="15" customHeight="1" x14ac:dyDescent="0.25">
      <c r="A49" s="57">
        <v>43619.962638888886</v>
      </c>
      <c r="B49" s="57">
        <v>43620</v>
      </c>
      <c r="C49" s="67">
        <v>480.5</v>
      </c>
      <c r="D49" s="46" t="s">
        <v>47</v>
      </c>
      <c r="E49" s="60" t="s">
        <v>32</v>
      </c>
      <c r="F49" s="98"/>
    </row>
    <row r="50" spans="1:6" ht="15" customHeight="1" x14ac:dyDescent="0.25">
      <c r="A50" s="57">
        <v>43619.96471064815</v>
      </c>
      <c r="B50" s="57">
        <v>43620</v>
      </c>
      <c r="C50" s="67">
        <v>4855</v>
      </c>
      <c r="D50" s="46" t="s">
        <v>48</v>
      </c>
      <c r="E50" s="60" t="s">
        <v>32</v>
      </c>
      <c r="F50" s="98"/>
    </row>
    <row r="51" spans="1:6" ht="15" customHeight="1" x14ac:dyDescent="0.25">
      <c r="A51" s="57">
        <v>43620.027557870373</v>
      </c>
      <c r="B51" s="57">
        <v>43621</v>
      </c>
      <c r="C51" s="67">
        <v>485.5</v>
      </c>
      <c r="D51" s="46" t="s">
        <v>308</v>
      </c>
      <c r="E51" s="60" t="s">
        <v>32</v>
      </c>
      <c r="F51" s="98"/>
    </row>
    <row r="52" spans="1:6" ht="15" customHeight="1" x14ac:dyDescent="0.25">
      <c r="A52" s="57">
        <v>43620.087627314817</v>
      </c>
      <c r="B52" s="57">
        <v>43621</v>
      </c>
      <c r="C52" s="67">
        <v>480.5</v>
      </c>
      <c r="D52" s="46" t="s">
        <v>246</v>
      </c>
      <c r="E52" s="60" t="s">
        <v>218</v>
      </c>
      <c r="F52" s="98"/>
    </row>
    <row r="53" spans="1:6" ht="15" customHeight="1" x14ac:dyDescent="0.25">
      <c r="A53" s="57">
        <v>43620.300208333334</v>
      </c>
      <c r="B53" s="57">
        <v>43621</v>
      </c>
      <c r="C53" s="67">
        <v>46.1</v>
      </c>
      <c r="D53" s="46" t="s">
        <v>257</v>
      </c>
      <c r="E53" s="60" t="s">
        <v>32</v>
      </c>
      <c r="F53" s="98"/>
    </row>
    <row r="54" spans="1:6" ht="15" customHeight="1" x14ac:dyDescent="0.25">
      <c r="A54" s="57">
        <v>43620.314872685187</v>
      </c>
      <c r="B54" s="57">
        <v>43621</v>
      </c>
      <c r="C54" s="67">
        <v>485.5</v>
      </c>
      <c r="D54" s="46" t="s">
        <v>245</v>
      </c>
      <c r="E54" s="60" t="s">
        <v>32</v>
      </c>
      <c r="F54" s="98"/>
    </row>
    <row r="55" spans="1:6" ht="15" customHeight="1" x14ac:dyDescent="0.25">
      <c r="A55" s="57">
        <v>43620.354884259257</v>
      </c>
      <c r="B55" s="57">
        <v>43621</v>
      </c>
      <c r="C55" s="67">
        <v>485.5</v>
      </c>
      <c r="D55" s="46" t="s">
        <v>49</v>
      </c>
      <c r="E55" s="60" t="s">
        <v>32</v>
      </c>
      <c r="F55" s="98"/>
    </row>
    <row r="56" spans="1:6" ht="15" customHeight="1" x14ac:dyDescent="0.25">
      <c r="A56" s="57">
        <v>43620.373101851852</v>
      </c>
      <c r="B56" s="57">
        <v>43621</v>
      </c>
      <c r="C56" s="67">
        <v>291.3</v>
      </c>
      <c r="D56" s="46" t="s">
        <v>244</v>
      </c>
      <c r="E56" s="60" t="s">
        <v>218</v>
      </c>
      <c r="F56" s="98"/>
    </row>
    <row r="57" spans="1:6" ht="15" customHeight="1" x14ac:dyDescent="0.25">
      <c r="A57" s="57">
        <v>43620.457858796297</v>
      </c>
      <c r="B57" s="57">
        <v>43621</v>
      </c>
      <c r="C57" s="67">
        <v>96.1</v>
      </c>
      <c r="D57" s="46" t="s">
        <v>309</v>
      </c>
      <c r="E57" s="60" t="s">
        <v>32</v>
      </c>
      <c r="F57" s="98"/>
    </row>
    <row r="58" spans="1:6" ht="15" customHeight="1" x14ac:dyDescent="0.25">
      <c r="A58" s="57">
        <v>43620.479328703703</v>
      </c>
      <c r="B58" s="57">
        <v>43621</v>
      </c>
      <c r="C58" s="67">
        <v>485.5</v>
      </c>
      <c r="D58" s="46" t="s">
        <v>50</v>
      </c>
      <c r="E58" s="60" t="s">
        <v>32</v>
      </c>
      <c r="F58" s="98"/>
    </row>
    <row r="59" spans="1:6" ht="15" customHeight="1" x14ac:dyDescent="0.25">
      <c r="A59" s="57">
        <v>43620.479479166665</v>
      </c>
      <c r="B59" s="57">
        <v>43621</v>
      </c>
      <c r="C59" s="67">
        <v>291.3</v>
      </c>
      <c r="D59" s="46" t="s">
        <v>310</v>
      </c>
      <c r="E59" s="60" t="s">
        <v>218</v>
      </c>
      <c r="F59" s="98"/>
    </row>
    <row r="60" spans="1:6" ht="15" customHeight="1" x14ac:dyDescent="0.25">
      <c r="A60" s="57">
        <v>43620.567523148151</v>
      </c>
      <c r="B60" s="57">
        <v>43621</v>
      </c>
      <c r="C60" s="67">
        <v>971</v>
      </c>
      <c r="D60" s="46" t="s">
        <v>67</v>
      </c>
      <c r="E60" s="60" t="s">
        <v>32</v>
      </c>
      <c r="F60" s="98"/>
    </row>
    <row r="61" spans="1:6" ht="15" customHeight="1" x14ac:dyDescent="0.25">
      <c r="A61" s="57">
        <v>43620.569525462961</v>
      </c>
      <c r="B61" s="57">
        <v>43621</v>
      </c>
      <c r="C61" s="67">
        <v>679.7</v>
      </c>
      <c r="D61" s="46" t="s">
        <v>51</v>
      </c>
      <c r="E61" s="60" t="s">
        <v>32</v>
      </c>
      <c r="F61" s="98"/>
    </row>
    <row r="62" spans="1:6" ht="15" customHeight="1" x14ac:dyDescent="0.25">
      <c r="A62" s="57">
        <v>43620.617928240739</v>
      </c>
      <c r="B62" s="57">
        <v>43621</v>
      </c>
      <c r="C62" s="67">
        <v>485.5</v>
      </c>
      <c r="D62" s="46" t="s">
        <v>242</v>
      </c>
      <c r="E62" s="60" t="s">
        <v>32</v>
      </c>
      <c r="F62" s="98"/>
    </row>
    <row r="63" spans="1:6" ht="15" customHeight="1" x14ac:dyDescent="0.25">
      <c r="A63" s="57">
        <v>43620.643842592595</v>
      </c>
      <c r="B63" s="57">
        <v>43621</v>
      </c>
      <c r="C63" s="67">
        <v>485.5</v>
      </c>
      <c r="D63" s="46" t="s">
        <v>241</v>
      </c>
      <c r="E63" s="60" t="s">
        <v>218</v>
      </c>
      <c r="F63" s="98"/>
    </row>
    <row r="64" spans="1:6" ht="15" customHeight="1" x14ac:dyDescent="0.25">
      <c r="A64" s="57">
        <v>43620.658437500002</v>
      </c>
      <c r="B64" s="57">
        <v>43621</v>
      </c>
      <c r="C64" s="67">
        <v>194.2</v>
      </c>
      <c r="D64" s="46" t="s">
        <v>240</v>
      </c>
      <c r="E64" s="60" t="s">
        <v>32</v>
      </c>
      <c r="F64" s="98"/>
    </row>
    <row r="65" spans="1:6" ht="15" customHeight="1" x14ac:dyDescent="0.25">
      <c r="A65" s="57">
        <v>43620.736863425926</v>
      </c>
      <c r="B65" s="57">
        <v>43621</v>
      </c>
      <c r="C65" s="67">
        <v>485.5</v>
      </c>
      <c r="D65" s="46" t="s">
        <v>311</v>
      </c>
      <c r="E65" s="60" t="s">
        <v>32</v>
      </c>
      <c r="F65" s="98"/>
    </row>
    <row r="66" spans="1:6" ht="15" customHeight="1" x14ac:dyDescent="0.25">
      <c r="A66" s="57">
        <v>43620.737592592595</v>
      </c>
      <c r="B66" s="57">
        <v>43621</v>
      </c>
      <c r="C66" s="67">
        <v>4855</v>
      </c>
      <c r="D66" s="46" t="s">
        <v>259</v>
      </c>
      <c r="E66" s="60" t="s">
        <v>32</v>
      </c>
      <c r="F66" s="98"/>
    </row>
    <row r="67" spans="1:6" ht="15" customHeight="1" x14ac:dyDescent="0.25">
      <c r="A67" s="57">
        <v>43620.883379629631</v>
      </c>
      <c r="B67" s="57">
        <v>43621</v>
      </c>
      <c r="C67" s="67">
        <v>485.5</v>
      </c>
      <c r="D67" s="46" t="s">
        <v>53</v>
      </c>
      <c r="E67" s="60" t="s">
        <v>32</v>
      </c>
      <c r="F67" s="98"/>
    </row>
    <row r="68" spans="1:6" ht="15" customHeight="1" x14ac:dyDescent="0.25">
      <c r="A68" s="57">
        <v>43620.916747685187</v>
      </c>
      <c r="B68" s="57">
        <v>43621</v>
      </c>
      <c r="C68" s="67">
        <v>46.1</v>
      </c>
      <c r="D68" s="46" t="s">
        <v>54</v>
      </c>
      <c r="E68" s="60" t="s">
        <v>32</v>
      </c>
      <c r="F68" s="98"/>
    </row>
    <row r="69" spans="1:6" ht="15" customHeight="1" x14ac:dyDescent="0.25">
      <c r="A69" s="57">
        <v>43620.966736111113</v>
      </c>
      <c r="B69" s="57">
        <v>43621</v>
      </c>
      <c r="C69" s="67">
        <v>485.5</v>
      </c>
      <c r="D69" s="46" t="s">
        <v>132</v>
      </c>
      <c r="E69" s="60" t="s">
        <v>32</v>
      </c>
      <c r="F69" s="89"/>
    </row>
    <row r="70" spans="1:6" ht="15" customHeight="1" x14ac:dyDescent="0.25">
      <c r="A70" s="57">
        <v>43621.430497685185</v>
      </c>
      <c r="B70" s="57">
        <v>43622</v>
      </c>
      <c r="C70" s="67">
        <v>46.1</v>
      </c>
      <c r="D70" s="46" t="s">
        <v>104</v>
      </c>
      <c r="E70" s="60" t="s">
        <v>32</v>
      </c>
      <c r="F70" s="89"/>
    </row>
    <row r="71" spans="1:6" ht="15" customHeight="1" x14ac:dyDescent="0.25">
      <c r="A71" s="57">
        <v>43621.542569444442</v>
      </c>
      <c r="B71" s="57">
        <v>43622</v>
      </c>
      <c r="C71" s="67">
        <v>1456.5</v>
      </c>
      <c r="D71" s="46" t="s">
        <v>55</v>
      </c>
      <c r="E71" s="60" t="s">
        <v>32</v>
      </c>
      <c r="F71" s="89"/>
    </row>
    <row r="72" spans="1:6" ht="15" customHeight="1" x14ac:dyDescent="0.25">
      <c r="A72" s="57">
        <v>43621.563993055555</v>
      </c>
      <c r="B72" s="57">
        <v>43622</v>
      </c>
      <c r="C72" s="67">
        <v>194.2</v>
      </c>
      <c r="D72" s="46" t="s">
        <v>250</v>
      </c>
      <c r="E72" s="60" t="s">
        <v>32</v>
      </c>
      <c r="F72" s="89"/>
    </row>
    <row r="73" spans="1:6" ht="15" customHeight="1" x14ac:dyDescent="0.25">
      <c r="A73" s="57">
        <v>43621.582858796297</v>
      </c>
      <c r="B73" s="57">
        <v>43622</v>
      </c>
      <c r="C73" s="67">
        <v>46.1</v>
      </c>
      <c r="D73" s="46" t="s">
        <v>312</v>
      </c>
      <c r="E73" s="60" t="s">
        <v>32</v>
      </c>
      <c r="F73" s="89"/>
    </row>
    <row r="74" spans="1:6" ht="15" customHeight="1" x14ac:dyDescent="0.25">
      <c r="A74" s="57">
        <v>43621.635509259257</v>
      </c>
      <c r="B74" s="57">
        <v>43622</v>
      </c>
      <c r="C74" s="67">
        <v>485.5</v>
      </c>
      <c r="D74" s="46" t="s">
        <v>56</v>
      </c>
      <c r="E74" s="60" t="s">
        <v>32</v>
      </c>
      <c r="F74" s="89"/>
    </row>
    <row r="75" spans="1:6" ht="15" customHeight="1" x14ac:dyDescent="0.25">
      <c r="A75" s="57">
        <v>43621.65221064815</v>
      </c>
      <c r="B75" s="57">
        <v>43622</v>
      </c>
      <c r="C75" s="67">
        <v>46.1</v>
      </c>
      <c r="D75" s="46" t="s">
        <v>260</v>
      </c>
      <c r="E75" s="60" t="s">
        <v>32</v>
      </c>
      <c r="F75" s="89"/>
    </row>
    <row r="76" spans="1:6" ht="15" customHeight="1" x14ac:dyDescent="0.25">
      <c r="A76" s="57">
        <v>43621.662557870368</v>
      </c>
      <c r="B76" s="57">
        <v>43622</v>
      </c>
      <c r="C76" s="67">
        <v>194.2</v>
      </c>
      <c r="D76" s="46" t="s">
        <v>57</v>
      </c>
      <c r="E76" s="60" t="s">
        <v>32</v>
      </c>
      <c r="F76" s="89"/>
    </row>
    <row r="77" spans="1:6" ht="15" customHeight="1" x14ac:dyDescent="0.25">
      <c r="A77" s="57">
        <v>43621.704224537039</v>
      </c>
      <c r="B77" s="57">
        <v>43622</v>
      </c>
      <c r="C77" s="67">
        <v>288.3</v>
      </c>
      <c r="D77" s="120" t="s">
        <v>251</v>
      </c>
      <c r="E77" s="60" t="s">
        <v>32</v>
      </c>
      <c r="F77" s="89"/>
    </row>
    <row r="78" spans="1:6" ht="15" customHeight="1" x14ac:dyDescent="0.25">
      <c r="A78" s="57">
        <v>43621.873217592591</v>
      </c>
      <c r="B78" s="57">
        <v>43622</v>
      </c>
      <c r="C78" s="67">
        <v>485.5</v>
      </c>
      <c r="D78" s="46" t="s">
        <v>313</v>
      </c>
      <c r="E78" s="60" t="s">
        <v>32</v>
      </c>
      <c r="F78" s="89"/>
    </row>
    <row r="79" spans="1:6" ht="15" customHeight="1" x14ac:dyDescent="0.25">
      <c r="A79" s="57">
        <v>43621.880624999998</v>
      </c>
      <c r="B79" s="57">
        <v>43622</v>
      </c>
      <c r="C79" s="67">
        <v>9710</v>
      </c>
      <c r="D79" s="46" t="s">
        <v>314</v>
      </c>
      <c r="E79" s="60" t="s">
        <v>32</v>
      </c>
      <c r="F79" s="89"/>
    </row>
    <row r="80" spans="1:6" ht="15" customHeight="1" x14ac:dyDescent="0.25">
      <c r="A80" s="57">
        <v>43621.881666666668</v>
      </c>
      <c r="B80" s="57">
        <v>43622</v>
      </c>
      <c r="C80" s="67">
        <v>2913</v>
      </c>
      <c r="D80" s="46" t="s">
        <v>315</v>
      </c>
      <c r="E80" s="60" t="s">
        <v>32</v>
      </c>
      <c r="F80" s="89"/>
    </row>
    <row r="81" spans="1:5" ht="15" customHeight="1" x14ac:dyDescent="0.25">
      <c r="A81" s="57">
        <v>43621.883437500001</v>
      </c>
      <c r="B81" s="57">
        <v>43622</v>
      </c>
      <c r="C81" s="67">
        <v>485.5</v>
      </c>
      <c r="D81" s="46" t="s">
        <v>316</v>
      </c>
      <c r="E81" s="60" t="s">
        <v>32</v>
      </c>
    </row>
    <row r="82" spans="1:5" ht="15" customHeight="1" x14ac:dyDescent="0.25">
      <c r="A82" s="57">
        <v>43621.908252314817</v>
      </c>
      <c r="B82" s="57">
        <v>43622</v>
      </c>
      <c r="C82" s="67">
        <v>485.5</v>
      </c>
      <c r="D82" s="46" t="s">
        <v>317</v>
      </c>
      <c r="E82" s="60" t="s">
        <v>32</v>
      </c>
    </row>
    <row r="83" spans="1:5" ht="15" customHeight="1" x14ac:dyDescent="0.25">
      <c r="A83" s="57">
        <v>43621.918483796297</v>
      </c>
      <c r="B83" s="57">
        <v>43622</v>
      </c>
      <c r="C83" s="67">
        <v>485.5</v>
      </c>
      <c r="D83" s="46" t="s">
        <v>318</v>
      </c>
      <c r="E83" s="60" t="s">
        <v>32</v>
      </c>
    </row>
    <row r="84" spans="1:5" ht="15" customHeight="1" x14ac:dyDescent="0.25">
      <c r="A84" s="57">
        <v>43621.928090277775</v>
      </c>
      <c r="B84" s="57">
        <v>43622</v>
      </c>
      <c r="C84" s="67">
        <v>485.5</v>
      </c>
      <c r="D84" s="46" t="s">
        <v>319</v>
      </c>
      <c r="E84" s="60" t="s">
        <v>32</v>
      </c>
    </row>
    <row r="85" spans="1:5" ht="15" customHeight="1" x14ac:dyDescent="0.25">
      <c r="A85" s="57">
        <v>43621.954224537039</v>
      </c>
      <c r="B85" s="57">
        <v>43622</v>
      </c>
      <c r="C85" s="67">
        <v>194.2</v>
      </c>
      <c r="D85" s="46" t="s">
        <v>59</v>
      </c>
      <c r="E85" s="60" t="s">
        <v>32</v>
      </c>
    </row>
    <row r="86" spans="1:5" ht="15" customHeight="1" x14ac:dyDescent="0.25">
      <c r="A86" s="57">
        <v>43621.957349537035</v>
      </c>
      <c r="B86" s="57">
        <v>43622</v>
      </c>
      <c r="C86" s="67">
        <v>291.3</v>
      </c>
      <c r="D86" s="46" t="s">
        <v>320</v>
      </c>
      <c r="E86" s="60" t="s">
        <v>32</v>
      </c>
    </row>
    <row r="87" spans="1:5" ht="15" customHeight="1" x14ac:dyDescent="0.25">
      <c r="A87" s="57">
        <v>43621.993923611109</v>
      </c>
      <c r="B87" s="57">
        <v>43622</v>
      </c>
      <c r="C87" s="67">
        <v>485.5</v>
      </c>
      <c r="D87" s="46" t="s">
        <v>238</v>
      </c>
      <c r="E87" s="60" t="s">
        <v>218</v>
      </c>
    </row>
    <row r="88" spans="1:5" ht="15" customHeight="1" x14ac:dyDescent="0.25">
      <c r="A88" s="57">
        <v>43622.300324074073</v>
      </c>
      <c r="B88" s="57">
        <v>43623</v>
      </c>
      <c r="C88" s="67">
        <v>46.1</v>
      </c>
      <c r="D88" s="46" t="s">
        <v>104</v>
      </c>
      <c r="E88" s="60" t="s">
        <v>32</v>
      </c>
    </row>
    <row r="89" spans="1:5" ht="15" customHeight="1" x14ac:dyDescent="0.25">
      <c r="A89" s="57">
        <v>43622.351574074077</v>
      </c>
      <c r="B89" s="57">
        <v>43623</v>
      </c>
      <c r="C89" s="67">
        <v>485.5</v>
      </c>
      <c r="D89" s="46" t="s">
        <v>321</v>
      </c>
      <c r="E89" s="60" t="s">
        <v>32</v>
      </c>
    </row>
    <row r="90" spans="1:5" ht="15" customHeight="1" x14ac:dyDescent="0.25">
      <c r="A90" s="57">
        <v>43622.393692129626</v>
      </c>
      <c r="B90" s="57">
        <v>43623</v>
      </c>
      <c r="C90" s="67">
        <v>971</v>
      </c>
      <c r="D90" s="46" t="s">
        <v>322</v>
      </c>
      <c r="E90" s="60" t="s">
        <v>32</v>
      </c>
    </row>
    <row r="91" spans="1:5" ht="15" customHeight="1" x14ac:dyDescent="0.25">
      <c r="A91" s="57">
        <v>43622.417986111112</v>
      </c>
      <c r="B91" s="57">
        <v>43623</v>
      </c>
      <c r="C91" s="67">
        <v>485.5</v>
      </c>
      <c r="D91" s="46" t="s">
        <v>323</v>
      </c>
      <c r="E91" s="60" t="s">
        <v>32</v>
      </c>
    </row>
    <row r="92" spans="1:5" ht="15" customHeight="1" x14ac:dyDescent="0.25">
      <c r="A92" s="57">
        <v>43622.432106481479</v>
      </c>
      <c r="B92" s="57">
        <v>43623</v>
      </c>
      <c r="C92" s="67">
        <v>971</v>
      </c>
      <c r="D92" s="46" t="s">
        <v>324</v>
      </c>
      <c r="E92" s="60" t="s">
        <v>32</v>
      </c>
    </row>
    <row r="93" spans="1:5" ht="15" customHeight="1" x14ac:dyDescent="0.25">
      <c r="A93" s="57">
        <v>43622.439826388887</v>
      </c>
      <c r="B93" s="57">
        <v>43623</v>
      </c>
      <c r="C93" s="67">
        <v>291.3</v>
      </c>
      <c r="D93" s="46" t="s">
        <v>60</v>
      </c>
      <c r="E93" s="60" t="s">
        <v>32</v>
      </c>
    </row>
    <row r="94" spans="1:5" ht="15" customHeight="1" x14ac:dyDescent="0.25">
      <c r="A94" s="57">
        <v>43622.470914351848</v>
      </c>
      <c r="B94" s="57">
        <v>43623</v>
      </c>
      <c r="C94" s="67">
        <v>971</v>
      </c>
      <c r="D94" s="46" t="s">
        <v>236</v>
      </c>
      <c r="E94" s="60" t="s">
        <v>32</v>
      </c>
    </row>
    <row r="95" spans="1:5" ht="15" customHeight="1" x14ac:dyDescent="0.25">
      <c r="A95" s="57">
        <v>43622.484027777777</v>
      </c>
      <c r="B95" s="57">
        <v>43623</v>
      </c>
      <c r="C95" s="67">
        <v>1165.2</v>
      </c>
      <c r="D95" s="46" t="s">
        <v>325</v>
      </c>
      <c r="E95" s="60" t="s">
        <v>32</v>
      </c>
    </row>
    <row r="96" spans="1:5" ht="15" customHeight="1" x14ac:dyDescent="0.25">
      <c r="A96" s="57">
        <v>43622.488518518519</v>
      </c>
      <c r="B96" s="57">
        <v>43623</v>
      </c>
      <c r="C96" s="67">
        <v>971</v>
      </c>
      <c r="D96" s="46" t="s">
        <v>326</v>
      </c>
      <c r="E96" s="60" t="s">
        <v>32</v>
      </c>
    </row>
    <row r="97" spans="1:5" ht="15" customHeight="1" x14ac:dyDescent="0.25">
      <c r="A97" s="57">
        <v>43622.489675925928</v>
      </c>
      <c r="B97" s="57">
        <v>43623</v>
      </c>
      <c r="C97" s="67">
        <v>291.3</v>
      </c>
      <c r="D97" s="46" t="s">
        <v>185</v>
      </c>
      <c r="E97" s="60" t="s">
        <v>32</v>
      </c>
    </row>
    <row r="98" spans="1:5" ht="15" customHeight="1" x14ac:dyDescent="0.25">
      <c r="A98" s="57">
        <v>43622.531122685185</v>
      </c>
      <c r="B98" s="57">
        <v>43623</v>
      </c>
      <c r="C98" s="67">
        <v>485.5</v>
      </c>
      <c r="D98" s="46" t="s">
        <v>327</v>
      </c>
      <c r="E98" s="60" t="s">
        <v>32</v>
      </c>
    </row>
    <row r="99" spans="1:5" ht="15" customHeight="1" x14ac:dyDescent="0.25">
      <c r="A99" s="57">
        <v>43622.588900462964</v>
      </c>
      <c r="B99" s="57">
        <v>43623</v>
      </c>
      <c r="C99" s="67">
        <v>96.1</v>
      </c>
      <c r="D99" s="46" t="s">
        <v>328</v>
      </c>
      <c r="E99" s="60" t="s">
        <v>32</v>
      </c>
    </row>
    <row r="100" spans="1:5" ht="15" customHeight="1" x14ac:dyDescent="0.25">
      <c r="A100" s="57">
        <v>43622.664768518516</v>
      </c>
      <c r="B100" s="57">
        <v>43623</v>
      </c>
      <c r="C100" s="67">
        <v>971</v>
      </c>
      <c r="D100" s="46" t="s">
        <v>58</v>
      </c>
      <c r="E100" s="60" t="s">
        <v>32</v>
      </c>
    </row>
    <row r="101" spans="1:5" ht="15" customHeight="1" x14ac:dyDescent="0.25">
      <c r="A101" s="57">
        <v>43622.700312499997</v>
      </c>
      <c r="B101" s="57">
        <v>43623</v>
      </c>
      <c r="C101" s="67">
        <v>194.2</v>
      </c>
      <c r="D101" s="46" t="s">
        <v>61</v>
      </c>
      <c r="E101" s="60" t="s">
        <v>32</v>
      </c>
    </row>
    <row r="102" spans="1:5" ht="15" customHeight="1" x14ac:dyDescent="0.25">
      <c r="A102" s="57">
        <v>43622.796261574076</v>
      </c>
      <c r="B102" s="57">
        <v>43623</v>
      </c>
      <c r="C102" s="67">
        <v>485.5</v>
      </c>
      <c r="D102" s="46" t="s">
        <v>62</v>
      </c>
      <c r="E102" s="60" t="s">
        <v>32</v>
      </c>
    </row>
    <row r="103" spans="1:5" ht="15" customHeight="1" x14ac:dyDescent="0.25">
      <c r="A103" s="57">
        <v>43622.871203703704</v>
      </c>
      <c r="B103" s="57">
        <v>43623</v>
      </c>
      <c r="C103" s="67">
        <v>485.5</v>
      </c>
      <c r="D103" s="46" t="s">
        <v>235</v>
      </c>
      <c r="E103" s="60" t="s">
        <v>218</v>
      </c>
    </row>
    <row r="104" spans="1:5" ht="15" customHeight="1" x14ac:dyDescent="0.25">
      <c r="A104" s="57">
        <v>43623.120104166665</v>
      </c>
      <c r="B104" s="57">
        <v>43626</v>
      </c>
      <c r="C104" s="67">
        <v>291.3</v>
      </c>
      <c r="D104" s="46" t="s">
        <v>262</v>
      </c>
      <c r="E104" s="60" t="s">
        <v>32</v>
      </c>
    </row>
    <row r="105" spans="1:5" ht="15" customHeight="1" x14ac:dyDescent="0.25">
      <c r="A105" s="57">
        <v>43623.124282407407</v>
      </c>
      <c r="B105" s="57">
        <v>43626</v>
      </c>
      <c r="C105" s="67">
        <v>971</v>
      </c>
      <c r="D105" s="46" t="s">
        <v>63</v>
      </c>
      <c r="E105" s="60" t="s">
        <v>32</v>
      </c>
    </row>
    <row r="106" spans="1:5" ht="15" customHeight="1" x14ac:dyDescent="0.25">
      <c r="A106" s="57">
        <v>43623.195</v>
      </c>
      <c r="B106" s="57">
        <v>43626</v>
      </c>
      <c r="C106" s="67">
        <v>485.5</v>
      </c>
      <c r="D106" s="46" t="s">
        <v>64</v>
      </c>
      <c r="E106" s="60" t="s">
        <v>32</v>
      </c>
    </row>
    <row r="107" spans="1:5" ht="15" customHeight="1" x14ac:dyDescent="0.25">
      <c r="A107" s="57">
        <v>43623.632037037038</v>
      </c>
      <c r="B107" s="57">
        <v>43626</v>
      </c>
      <c r="C107" s="67">
        <v>96.1</v>
      </c>
      <c r="D107" s="46" t="s">
        <v>329</v>
      </c>
      <c r="E107" s="60" t="s">
        <v>32</v>
      </c>
    </row>
    <row r="108" spans="1:5" ht="15" customHeight="1" x14ac:dyDescent="0.25">
      <c r="A108" s="57">
        <v>43623.653831018521</v>
      </c>
      <c r="B108" s="57">
        <v>43626</v>
      </c>
      <c r="C108" s="67">
        <v>485.5</v>
      </c>
      <c r="D108" s="46" t="s">
        <v>330</v>
      </c>
      <c r="E108" s="60" t="s">
        <v>32</v>
      </c>
    </row>
    <row r="109" spans="1:5" ht="15" customHeight="1" x14ac:dyDescent="0.25">
      <c r="A109" s="57">
        <v>43623.654999999999</v>
      </c>
      <c r="B109" s="57">
        <v>43626</v>
      </c>
      <c r="C109" s="67">
        <v>1942</v>
      </c>
      <c r="D109" s="46" t="s">
        <v>65</v>
      </c>
      <c r="E109" s="60" t="s">
        <v>32</v>
      </c>
    </row>
    <row r="110" spans="1:5" ht="15" customHeight="1" x14ac:dyDescent="0.25">
      <c r="A110" s="57">
        <v>43623.748078703706</v>
      </c>
      <c r="B110" s="57">
        <v>43626</v>
      </c>
      <c r="C110" s="67">
        <v>485.5</v>
      </c>
      <c r="D110" s="46" t="s">
        <v>98</v>
      </c>
      <c r="E110" s="60" t="s">
        <v>32</v>
      </c>
    </row>
    <row r="111" spans="1:5" ht="15" customHeight="1" x14ac:dyDescent="0.25">
      <c r="A111" s="57">
        <v>43623.806828703702</v>
      </c>
      <c r="B111" s="57">
        <v>43626</v>
      </c>
      <c r="C111" s="67">
        <v>46.1</v>
      </c>
      <c r="D111" s="46" t="s">
        <v>104</v>
      </c>
      <c r="E111" s="60" t="s">
        <v>32</v>
      </c>
    </row>
    <row r="112" spans="1:5" ht="15" customHeight="1" x14ac:dyDescent="0.25">
      <c r="A112" s="57">
        <v>43623.862766203703</v>
      </c>
      <c r="B112" s="57">
        <v>43626</v>
      </c>
      <c r="C112" s="67">
        <v>1456.5</v>
      </c>
      <c r="D112" s="46" t="s">
        <v>331</v>
      </c>
      <c r="E112" s="60" t="s">
        <v>32</v>
      </c>
    </row>
    <row r="113" spans="1:5" ht="15" customHeight="1" x14ac:dyDescent="0.25">
      <c r="A113" s="57">
        <v>43624.024039351854</v>
      </c>
      <c r="B113" s="57">
        <v>43626</v>
      </c>
      <c r="C113" s="67">
        <v>50.1</v>
      </c>
      <c r="D113" s="46" t="s">
        <v>45</v>
      </c>
      <c r="E113" s="60" t="s">
        <v>32</v>
      </c>
    </row>
    <row r="114" spans="1:5" ht="15" customHeight="1" x14ac:dyDescent="0.25">
      <c r="A114" s="57">
        <v>43624.044178240743</v>
      </c>
      <c r="B114" s="57">
        <v>43626</v>
      </c>
      <c r="C114" s="67">
        <v>291.3</v>
      </c>
      <c r="D114" s="46" t="s">
        <v>66</v>
      </c>
      <c r="E114" s="60" t="s">
        <v>32</v>
      </c>
    </row>
    <row r="115" spans="1:5" ht="15" customHeight="1" x14ac:dyDescent="0.25">
      <c r="A115" s="57">
        <v>43624.121655092589</v>
      </c>
      <c r="B115" s="57">
        <v>43626</v>
      </c>
      <c r="C115" s="67">
        <v>291.3</v>
      </c>
      <c r="D115" s="46" t="s">
        <v>263</v>
      </c>
      <c r="E115" s="60" t="s">
        <v>32</v>
      </c>
    </row>
    <row r="116" spans="1:5" ht="15" customHeight="1" x14ac:dyDescent="0.25">
      <c r="A116" s="57">
        <v>43624.30908564815</v>
      </c>
      <c r="B116" s="57">
        <v>43626</v>
      </c>
      <c r="C116" s="67">
        <v>46.1</v>
      </c>
      <c r="D116" s="46" t="s">
        <v>104</v>
      </c>
      <c r="E116" s="60" t="s">
        <v>32</v>
      </c>
    </row>
    <row r="117" spans="1:5" ht="15" customHeight="1" x14ac:dyDescent="0.25">
      <c r="A117" s="57">
        <v>43624.352002314816</v>
      </c>
      <c r="B117" s="57">
        <v>43626</v>
      </c>
      <c r="C117" s="67">
        <v>291.3</v>
      </c>
      <c r="D117" s="46" t="s">
        <v>332</v>
      </c>
      <c r="E117" s="60" t="s">
        <v>32</v>
      </c>
    </row>
    <row r="118" spans="1:5" ht="15" customHeight="1" x14ac:dyDescent="0.25">
      <c r="A118" s="57">
        <v>43624.50640046296</v>
      </c>
      <c r="B118" s="57">
        <v>43626</v>
      </c>
      <c r="C118" s="67">
        <v>679.7</v>
      </c>
      <c r="D118" s="46" t="s">
        <v>68</v>
      </c>
      <c r="E118" s="60" t="s">
        <v>32</v>
      </c>
    </row>
    <row r="119" spans="1:5" ht="15" customHeight="1" x14ac:dyDescent="0.25">
      <c r="A119" s="57">
        <v>43624.523032407407</v>
      </c>
      <c r="B119" s="57">
        <v>43626</v>
      </c>
      <c r="C119" s="67">
        <v>194.2</v>
      </c>
      <c r="D119" s="46" t="s">
        <v>69</v>
      </c>
      <c r="E119" s="60" t="s">
        <v>32</v>
      </c>
    </row>
    <row r="120" spans="1:5" ht="15" customHeight="1" x14ac:dyDescent="0.25">
      <c r="A120" s="57">
        <v>43624.563078703701</v>
      </c>
      <c r="B120" s="57">
        <v>43626</v>
      </c>
      <c r="C120" s="67">
        <v>96.1</v>
      </c>
      <c r="D120" s="46" t="s">
        <v>70</v>
      </c>
      <c r="E120" s="60" t="s">
        <v>32</v>
      </c>
    </row>
    <row r="121" spans="1:5" ht="15" customHeight="1" x14ac:dyDescent="0.25">
      <c r="A121" s="57">
        <v>43624.591770833336</v>
      </c>
      <c r="B121" s="57">
        <v>43626</v>
      </c>
      <c r="C121" s="67">
        <v>16.100000000000001</v>
      </c>
      <c r="D121" s="46" t="s">
        <v>265</v>
      </c>
      <c r="E121" s="60" t="s">
        <v>32</v>
      </c>
    </row>
    <row r="122" spans="1:5" ht="15" customHeight="1" x14ac:dyDescent="0.25">
      <c r="A122" s="57">
        <v>43624.727187500001</v>
      </c>
      <c r="B122" s="57">
        <v>43626</v>
      </c>
      <c r="C122" s="67">
        <v>291.3</v>
      </c>
      <c r="D122" s="46" t="s">
        <v>71</v>
      </c>
      <c r="E122" s="60" t="s">
        <v>32</v>
      </c>
    </row>
    <row r="123" spans="1:5" ht="15" customHeight="1" x14ac:dyDescent="0.25">
      <c r="A123" s="57">
        <v>43624.965138888889</v>
      </c>
      <c r="B123" s="57">
        <v>43626</v>
      </c>
      <c r="C123" s="67">
        <v>96.1</v>
      </c>
      <c r="D123" s="46" t="s">
        <v>333</v>
      </c>
      <c r="E123" s="60" t="s">
        <v>32</v>
      </c>
    </row>
    <row r="124" spans="1:5" ht="15" customHeight="1" x14ac:dyDescent="0.25">
      <c r="A124" s="57">
        <v>43625.008553240739</v>
      </c>
      <c r="B124" s="57">
        <v>43626</v>
      </c>
      <c r="C124" s="67">
        <v>485.5</v>
      </c>
      <c r="D124" s="46" t="s">
        <v>334</v>
      </c>
      <c r="E124" s="60" t="s">
        <v>32</v>
      </c>
    </row>
    <row r="125" spans="1:5" ht="15" customHeight="1" x14ac:dyDescent="0.25">
      <c r="A125" s="57">
        <v>43625.27416666667</v>
      </c>
      <c r="B125" s="57">
        <v>43626</v>
      </c>
      <c r="C125" s="67">
        <v>46.1</v>
      </c>
      <c r="D125" s="46" t="s">
        <v>104</v>
      </c>
      <c r="E125" s="60" t="s">
        <v>32</v>
      </c>
    </row>
    <row r="126" spans="1:5" ht="15" customHeight="1" x14ac:dyDescent="0.25">
      <c r="A126" s="57">
        <v>43625.427268518521</v>
      </c>
      <c r="B126" s="57">
        <v>43626</v>
      </c>
      <c r="C126" s="67">
        <v>971</v>
      </c>
      <c r="D126" s="46" t="s">
        <v>72</v>
      </c>
      <c r="E126" s="60" t="s">
        <v>32</v>
      </c>
    </row>
    <row r="127" spans="1:5" ht="15" customHeight="1" x14ac:dyDescent="0.25">
      <c r="A127" s="57">
        <v>43625.566782407404</v>
      </c>
      <c r="B127" s="57">
        <v>43626</v>
      </c>
      <c r="C127" s="67">
        <v>485.5</v>
      </c>
      <c r="D127" s="46" t="s">
        <v>73</v>
      </c>
      <c r="E127" s="60" t="s">
        <v>32</v>
      </c>
    </row>
    <row r="128" spans="1:5" ht="15" customHeight="1" x14ac:dyDescent="0.25">
      <c r="A128" s="57">
        <v>43625.577638888892</v>
      </c>
      <c r="B128" s="57">
        <v>43626</v>
      </c>
      <c r="C128" s="67">
        <v>1068.0999999999999</v>
      </c>
      <c r="D128" s="46" t="s">
        <v>335</v>
      </c>
      <c r="E128" s="60" t="s">
        <v>32</v>
      </c>
    </row>
    <row r="129" spans="1:5" ht="15" customHeight="1" x14ac:dyDescent="0.25">
      <c r="A129" s="57">
        <v>43625.66978009259</v>
      </c>
      <c r="B129" s="57">
        <v>43626</v>
      </c>
      <c r="C129" s="67">
        <v>96.1</v>
      </c>
      <c r="D129" s="46" t="s">
        <v>215</v>
      </c>
      <c r="E129" s="60" t="s">
        <v>32</v>
      </c>
    </row>
    <row r="130" spans="1:5" ht="15" customHeight="1" x14ac:dyDescent="0.25">
      <c r="A130" s="57">
        <v>43625.737939814811</v>
      </c>
      <c r="B130" s="57">
        <v>43626</v>
      </c>
      <c r="C130" s="67">
        <v>679.7</v>
      </c>
      <c r="D130" s="46" t="s">
        <v>336</v>
      </c>
      <c r="E130" s="60" t="s">
        <v>32</v>
      </c>
    </row>
    <row r="131" spans="1:5" ht="15" customHeight="1" x14ac:dyDescent="0.25">
      <c r="A131" s="57">
        <v>43625.760555555556</v>
      </c>
      <c r="B131" s="57">
        <v>43626</v>
      </c>
      <c r="C131" s="67">
        <v>291.3</v>
      </c>
      <c r="D131" s="46" t="s">
        <v>74</v>
      </c>
      <c r="E131" s="60" t="s">
        <v>32</v>
      </c>
    </row>
    <row r="132" spans="1:5" ht="15" customHeight="1" x14ac:dyDescent="0.25">
      <c r="A132" s="57">
        <v>43625.98332175926</v>
      </c>
      <c r="B132" s="57">
        <v>43626</v>
      </c>
      <c r="C132" s="67">
        <v>582.6</v>
      </c>
      <c r="D132" s="46" t="s">
        <v>337</v>
      </c>
      <c r="E132" s="60" t="s">
        <v>32</v>
      </c>
    </row>
    <row r="133" spans="1:5" ht="15" customHeight="1" x14ac:dyDescent="0.25">
      <c r="A133" s="57">
        <v>43626.281712962962</v>
      </c>
      <c r="B133" s="57">
        <v>43627</v>
      </c>
      <c r="C133" s="67">
        <v>46.1</v>
      </c>
      <c r="D133" s="46" t="s">
        <v>104</v>
      </c>
      <c r="E133" s="60" t="s">
        <v>32</v>
      </c>
    </row>
    <row r="134" spans="1:5" ht="15" customHeight="1" x14ac:dyDescent="0.25">
      <c r="A134" s="57">
        <v>43626.435833333337</v>
      </c>
      <c r="B134" s="57">
        <v>43627</v>
      </c>
      <c r="C134" s="67">
        <v>86.1</v>
      </c>
      <c r="D134" s="46" t="s">
        <v>45</v>
      </c>
      <c r="E134" s="60" t="s">
        <v>32</v>
      </c>
    </row>
    <row r="135" spans="1:5" ht="15" customHeight="1" x14ac:dyDescent="0.25">
      <c r="A135" s="57">
        <v>43626.480787037035</v>
      </c>
      <c r="B135" s="57">
        <v>43627</v>
      </c>
      <c r="C135" s="67">
        <v>971</v>
      </c>
      <c r="D135" s="46" t="s">
        <v>75</v>
      </c>
      <c r="E135" s="60" t="s">
        <v>32</v>
      </c>
    </row>
    <row r="136" spans="1:5" ht="15" customHeight="1" x14ac:dyDescent="0.25">
      <c r="A136" s="57">
        <v>43626.504421296297</v>
      </c>
      <c r="B136" s="57">
        <v>43627</v>
      </c>
      <c r="C136" s="67">
        <v>485.5</v>
      </c>
      <c r="D136" s="46" t="s">
        <v>86</v>
      </c>
      <c r="E136" s="60" t="s">
        <v>32</v>
      </c>
    </row>
    <row r="137" spans="1:5" ht="15" customHeight="1" x14ac:dyDescent="0.25">
      <c r="A137" s="57">
        <v>43626.516701388886</v>
      </c>
      <c r="B137" s="57">
        <v>43627</v>
      </c>
      <c r="C137" s="67">
        <v>194.2</v>
      </c>
      <c r="D137" s="46" t="s">
        <v>88</v>
      </c>
      <c r="E137" s="60" t="s">
        <v>32</v>
      </c>
    </row>
    <row r="138" spans="1:5" ht="15" customHeight="1" x14ac:dyDescent="0.25">
      <c r="A138" s="57">
        <v>43626.664849537039</v>
      </c>
      <c r="B138" s="57">
        <v>43627</v>
      </c>
      <c r="C138" s="67">
        <v>96.1</v>
      </c>
      <c r="D138" s="46" t="s">
        <v>76</v>
      </c>
      <c r="E138" s="60" t="s">
        <v>32</v>
      </c>
    </row>
    <row r="139" spans="1:5" ht="15" customHeight="1" x14ac:dyDescent="0.25">
      <c r="A139" s="57">
        <v>43626.667951388888</v>
      </c>
      <c r="B139" s="57">
        <v>43627</v>
      </c>
      <c r="C139" s="67">
        <v>971</v>
      </c>
      <c r="D139" s="46" t="s">
        <v>338</v>
      </c>
      <c r="E139" s="60" t="s">
        <v>32</v>
      </c>
    </row>
    <row r="140" spans="1:5" ht="15" customHeight="1" x14ac:dyDescent="0.25">
      <c r="A140" s="57">
        <v>43626.708483796298</v>
      </c>
      <c r="B140" s="57">
        <v>43627</v>
      </c>
      <c r="C140" s="67">
        <v>485.5</v>
      </c>
      <c r="D140" s="46" t="s">
        <v>261</v>
      </c>
      <c r="E140" s="60" t="s">
        <v>32</v>
      </c>
    </row>
    <row r="141" spans="1:5" ht="15" customHeight="1" x14ac:dyDescent="0.25">
      <c r="A141" s="57">
        <v>43626.825208333335</v>
      </c>
      <c r="B141" s="57">
        <v>43627</v>
      </c>
      <c r="C141" s="67">
        <v>971</v>
      </c>
      <c r="D141" s="46" t="s">
        <v>77</v>
      </c>
      <c r="E141" s="60" t="s">
        <v>32</v>
      </c>
    </row>
    <row r="142" spans="1:5" ht="15" customHeight="1" x14ac:dyDescent="0.25">
      <c r="A142" s="57">
        <v>43626.854421296295</v>
      </c>
      <c r="B142" s="57">
        <v>43627</v>
      </c>
      <c r="C142" s="67">
        <v>96.1</v>
      </c>
      <c r="D142" s="46" t="s">
        <v>78</v>
      </c>
      <c r="E142" s="60" t="s">
        <v>32</v>
      </c>
    </row>
    <row r="143" spans="1:5" ht="15" customHeight="1" x14ac:dyDescent="0.25">
      <c r="A143" s="57">
        <v>43626.863576388889</v>
      </c>
      <c r="B143" s="57">
        <v>43627</v>
      </c>
      <c r="C143" s="67">
        <v>46.1</v>
      </c>
      <c r="D143" s="46" t="s">
        <v>339</v>
      </c>
      <c r="E143" s="60" t="s">
        <v>32</v>
      </c>
    </row>
    <row r="144" spans="1:5" ht="15" customHeight="1" x14ac:dyDescent="0.25">
      <c r="A144" s="57">
        <v>43626.898796296293</v>
      </c>
      <c r="B144" s="57">
        <v>43627</v>
      </c>
      <c r="C144" s="67">
        <v>96.1</v>
      </c>
      <c r="D144" s="46" t="s">
        <v>79</v>
      </c>
      <c r="E144" s="60" t="s">
        <v>32</v>
      </c>
    </row>
    <row r="145" spans="1:5" ht="15" customHeight="1" x14ac:dyDescent="0.25">
      <c r="A145" s="57">
        <v>43626.923425925925</v>
      </c>
      <c r="B145" s="57">
        <v>43627</v>
      </c>
      <c r="C145" s="67">
        <v>194.2</v>
      </c>
      <c r="D145" s="46" t="s">
        <v>80</v>
      </c>
      <c r="E145" s="60" t="s">
        <v>32</v>
      </c>
    </row>
    <row r="146" spans="1:5" ht="15" customHeight="1" x14ac:dyDescent="0.25">
      <c r="A146" s="57">
        <v>43626.944594907407</v>
      </c>
      <c r="B146" s="57">
        <v>43627</v>
      </c>
      <c r="C146" s="67">
        <v>485.5</v>
      </c>
      <c r="D146" s="46" t="s">
        <v>89</v>
      </c>
      <c r="E146" s="60" t="s">
        <v>32</v>
      </c>
    </row>
    <row r="147" spans="1:5" ht="15" customHeight="1" x14ac:dyDescent="0.25">
      <c r="A147" s="57">
        <v>43626.996006944442</v>
      </c>
      <c r="B147" s="57">
        <v>43627</v>
      </c>
      <c r="C147" s="67">
        <v>2913</v>
      </c>
      <c r="D147" s="46" t="s">
        <v>81</v>
      </c>
      <c r="E147" s="60" t="s">
        <v>32</v>
      </c>
    </row>
    <row r="148" spans="1:5" ht="15" customHeight="1" x14ac:dyDescent="0.25">
      <c r="A148" s="57">
        <v>43627.306493055556</v>
      </c>
      <c r="B148" s="57">
        <v>43629</v>
      </c>
      <c r="C148" s="67">
        <v>46.1</v>
      </c>
      <c r="D148" s="46" t="s">
        <v>104</v>
      </c>
      <c r="E148" s="60" t="s">
        <v>32</v>
      </c>
    </row>
    <row r="149" spans="1:5" ht="15" customHeight="1" x14ac:dyDescent="0.25">
      <c r="A149" s="57">
        <v>43627.37090277778</v>
      </c>
      <c r="B149" s="57">
        <v>43629</v>
      </c>
      <c r="C149" s="67">
        <v>961</v>
      </c>
      <c r="D149" s="46" t="s">
        <v>340</v>
      </c>
      <c r="E149" s="60" t="s">
        <v>32</v>
      </c>
    </row>
    <row r="150" spans="1:5" ht="15" customHeight="1" x14ac:dyDescent="0.25">
      <c r="A150" s="57">
        <v>43627.387777777774</v>
      </c>
      <c r="B150" s="57">
        <v>43629</v>
      </c>
      <c r="C150" s="67">
        <v>1213.75</v>
      </c>
      <c r="D150" s="46" t="s">
        <v>264</v>
      </c>
      <c r="E150" s="60" t="s">
        <v>32</v>
      </c>
    </row>
    <row r="151" spans="1:5" ht="15" customHeight="1" x14ac:dyDescent="0.25">
      <c r="A151" s="57">
        <v>43627.410150462965</v>
      </c>
      <c r="B151" s="57">
        <v>43629</v>
      </c>
      <c r="C151" s="67">
        <v>242.75</v>
      </c>
      <c r="D151" s="46" t="s">
        <v>82</v>
      </c>
      <c r="E151" s="60" t="s">
        <v>32</v>
      </c>
    </row>
    <row r="152" spans="1:5" ht="15" customHeight="1" x14ac:dyDescent="0.25">
      <c r="A152" s="57">
        <v>43627.469236111108</v>
      </c>
      <c r="B152" s="57">
        <v>43629</v>
      </c>
      <c r="C152" s="67">
        <v>96.1</v>
      </c>
      <c r="D152" s="46" t="s">
        <v>83</v>
      </c>
      <c r="E152" s="60" t="s">
        <v>32</v>
      </c>
    </row>
    <row r="153" spans="1:5" ht="15" customHeight="1" x14ac:dyDescent="0.25">
      <c r="A153" s="57">
        <v>43627.51363425926</v>
      </c>
      <c r="B153" s="57">
        <v>43629</v>
      </c>
      <c r="C153" s="67">
        <v>3884</v>
      </c>
      <c r="D153" s="46" t="s">
        <v>243</v>
      </c>
      <c r="E153" s="60" t="s">
        <v>32</v>
      </c>
    </row>
    <row r="154" spans="1:5" ht="15" customHeight="1" x14ac:dyDescent="0.25">
      <c r="A154" s="57">
        <v>43627.552291666667</v>
      </c>
      <c r="B154" s="57">
        <v>43629</v>
      </c>
      <c r="C154" s="67">
        <v>776.8</v>
      </c>
      <c r="D154" s="46" t="s">
        <v>84</v>
      </c>
      <c r="E154" s="60" t="s">
        <v>32</v>
      </c>
    </row>
    <row r="155" spans="1:5" ht="15" customHeight="1" x14ac:dyDescent="0.25">
      <c r="A155" s="57">
        <v>43627.610520833332</v>
      </c>
      <c r="B155" s="57">
        <v>43629</v>
      </c>
      <c r="C155" s="67">
        <v>485.5</v>
      </c>
      <c r="D155" s="46" t="s">
        <v>234</v>
      </c>
      <c r="E155" s="60" t="s">
        <v>32</v>
      </c>
    </row>
    <row r="156" spans="1:5" ht="15" customHeight="1" x14ac:dyDescent="0.25">
      <c r="A156" s="57">
        <v>43627.81486111111</v>
      </c>
      <c r="B156" s="57">
        <v>43629</v>
      </c>
      <c r="C156" s="67">
        <v>291.3</v>
      </c>
      <c r="D156" s="46" t="s">
        <v>341</v>
      </c>
      <c r="E156" s="60" t="s">
        <v>32</v>
      </c>
    </row>
    <row r="157" spans="1:5" ht="15" customHeight="1" x14ac:dyDescent="0.25">
      <c r="A157" s="57">
        <v>43627.823171296295</v>
      </c>
      <c r="B157" s="57">
        <v>43629</v>
      </c>
      <c r="C157" s="67">
        <v>971</v>
      </c>
      <c r="D157" s="46" t="s">
        <v>85</v>
      </c>
      <c r="E157" s="60" t="s">
        <v>32</v>
      </c>
    </row>
    <row r="158" spans="1:5" ht="15" customHeight="1" x14ac:dyDescent="0.25">
      <c r="A158" s="57">
        <v>43627.935439814813</v>
      </c>
      <c r="B158" s="57">
        <v>43629</v>
      </c>
      <c r="C158" s="67">
        <v>96.1</v>
      </c>
      <c r="D158" s="46" t="s">
        <v>87</v>
      </c>
      <c r="E158" s="60" t="s">
        <v>32</v>
      </c>
    </row>
    <row r="159" spans="1:5" ht="15" customHeight="1" x14ac:dyDescent="0.25">
      <c r="A159" s="57">
        <v>43628.335486111115</v>
      </c>
      <c r="B159" s="57">
        <v>43629</v>
      </c>
      <c r="C159" s="67">
        <v>46.1</v>
      </c>
      <c r="D159" s="46" t="s">
        <v>233</v>
      </c>
      <c r="E159" s="60" t="s">
        <v>32</v>
      </c>
    </row>
    <row r="160" spans="1:5" ht="15" customHeight="1" x14ac:dyDescent="0.25">
      <c r="A160" s="57">
        <v>43628.35434027778</v>
      </c>
      <c r="B160" s="57">
        <v>43629</v>
      </c>
      <c r="C160" s="67">
        <v>46.1</v>
      </c>
      <c r="D160" s="46" t="s">
        <v>104</v>
      </c>
      <c r="E160" s="60" t="s">
        <v>32</v>
      </c>
    </row>
    <row r="161" spans="1:5" ht="15" customHeight="1" x14ac:dyDescent="0.25">
      <c r="A161" s="57">
        <v>43628.512071759258</v>
      </c>
      <c r="B161" s="57">
        <v>43629</v>
      </c>
      <c r="C161" s="67">
        <v>96.1</v>
      </c>
      <c r="D161" s="46" t="s">
        <v>342</v>
      </c>
      <c r="E161" s="60" t="s">
        <v>32</v>
      </c>
    </row>
    <row r="162" spans="1:5" ht="15" customHeight="1" x14ac:dyDescent="0.25">
      <c r="A162" s="57">
        <v>43628.566030092596</v>
      </c>
      <c r="B162" s="57">
        <v>43629</v>
      </c>
      <c r="C162" s="67">
        <v>1942</v>
      </c>
      <c r="D162" s="46" t="s">
        <v>342</v>
      </c>
      <c r="E162" s="60" t="s">
        <v>32</v>
      </c>
    </row>
    <row r="163" spans="1:5" ht="15" customHeight="1" x14ac:dyDescent="0.25">
      <c r="A163" s="57">
        <v>43628.623113425929</v>
      </c>
      <c r="B163" s="57">
        <v>43629</v>
      </c>
      <c r="C163" s="67">
        <v>96.1</v>
      </c>
      <c r="D163" s="46" t="s">
        <v>231</v>
      </c>
      <c r="E163" s="60" t="s">
        <v>32</v>
      </c>
    </row>
    <row r="164" spans="1:5" ht="15" customHeight="1" x14ac:dyDescent="0.25">
      <c r="A164" s="57">
        <v>43628.629351851851</v>
      </c>
      <c r="B164" s="57">
        <v>43629</v>
      </c>
      <c r="C164" s="67">
        <v>485.5</v>
      </c>
      <c r="D164" s="46" t="s">
        <v>266</v>
      </c>
      <c r="E164" s="60" t="s">
        <v>32</v>
      </c>
    </row>
    <row r="165" spans="1:5" ht="15" customHeight="1" x14ac:dyDescent="0.25">
      <c r="A165" s="57">
        <v>43628.712418981479</v>
      </c>
      <c r="B165" s="57">
        <v>43629</v>
      </c>
      <c r="C165" s="67">
        <v>485.5</v>
      </c>
      <c r="D165" s="46" t="s">
        <v>343</v>
      </c>
      <c r="E165" s="60" t="s">
        <v>32</v>
      </c>
    </row>
    <row r="166" spans="1:5" ht="15" customHeight="1" x14ac:dyDescent="0.25">
      <c r="A166" s="57">
        <v>43628.875625000001</v>
      </c>
      <c r="B166" s="57">
        <v>43629</v>
      </c>
      <c r="C166" s="67">
        <v>485.5</v>
      </c>
      <c r="D166" s="46" t="s">
        <v>270</v>
      </c>
      <c r="E166" s="60" t="s">
        <v>32</v>
      </c>
    </row>
    <row r="167" spans="1:5" ht="15" customHeight="1" x14ac:dyDescent="0.25">
      <c r="A167" s="57">
        <v>43628.955474537041</v>
      </c>
      <c r="B167" s="57">
        <v>43629</v>
      </c>
      <c r="C167" s="67">
        <v>96.1</v>
      </c>
      <c r="D167" s="46" t="s">
        <v>344</v>
      </c>
      <c r="E167" s="60" t="s">
        <v>32</v>
      </c>
    </row>
    <row r="168" spans="1:5" ht="15" customHeight="1" x14ac:dyDescent="0.25">
      <c r="A168" s="57">
        <v>43629.083483796298</v>
      </c>
      <c r="B168" s="57">
        <v>43630</v>
      </c>
      <c r="C168" s="67">
        <v>96.1</v>
      </c>
      <c r="D168" s="46" t="s">
        <v>90</v>
      </c>
      <c r="E168" s="60" t="s">
        <v>32</v>
      </c>
    </row>
    <row r="169" spans="1:5" ht="15" customHeight="1" x14ac:dyDescent="0.25">
      <c r="A169" s="57">
        <v>43629.306828703702</v>
      </c>
      <c r="B169" s="57">
        <v>43630</v>
      </c>
      <c r="C169" s="67">
        <v>46.1</v>
      </c>
      <c r="D169" s="46" t="s">
        <v>104</v>
      </c>
      <c r="E169" s="60" t="s">
        <v>32</v>
      </c>
    </row>
    <row r="170" spans="1:5" ht="15" customHeight="1" x14ac:dyDescent="0.25">
      <c r="A170" s="57">
        <v>43629.445937500001</v>
      </c>
      <c r="B170" s="57">
        <v>43630</v>
      </c>
      <c r="C170" s="67">
        <v>4855</v>
      </c>
      <c r="D170" s="46" t="s">
        <v>345</v>
      </c>
      <c r="E170" s="60" t="s">
        <v>32</v>
      </c>
    </row>
    <row r="171" spans="1:5" ht="15" customHeight="1" x14ac:dyDescent="0.25">
      <c r="A171" s="57">
        <v>43629.535254629627</v>
      </c>
      <c r="B171" s="57">
        <v>43630</v>
      </c>
      <c r="C171" s="67">
        <v>291.3</v>
      </c>
      <c r="D171" s="46" t="s">
        <v>346</v>
      </c>
      <c r="E171" s="60" t="s">
        <v>32</v>
      </c>
    </row>
    <row r="172" spans="1:5" ht="15" customHeight="1" x14ac:dyDescent="0.25">
      <c r="A172" s="57">
        <v>43629.59814814815</v>
      </c>
      <c r="B172" s="57">
        <v>43630</v>
      </c>
      <c r="C172" s="67">
        <v>96.1</v>
      </c>
      <c r="D172" s="46" t="s">
        <v>91</v>
      </c>
      <c r="E172" s="60" t="s">
        <v>32</v>
      </c>
    </row>
    <row r="173" spans="1:5" ht="15" customHeight="1" x14ac:dyDescent="0.25">
      <c r="A173" s="57">
        <v>43629.598449074074</v>
      </c>
      <c r="B173" s="57">
        <v>43630</v>
      </c>
      <c r="C173" s="67">
        <v>485.5</v>
      </c>
      <c r="D173" s="46" t="s">
        <v>347</v>
      </c>
      <c r="E173" s="60" t="s">
        <v>32</v>
      </c>
    </row>
    <row r="174" spans="1:5" ht="15" customHeight="1" x14ac:dyDescent="0.25">
      <c r="A174" s="57">
        <v>43629.796087962961</v>
      </c>
      <c r="B174" s="57">
        <v>43630</v>
      </c>
      <c r="C174" s="67">
        <v>194.2</v>
      </c>
      <c r="D174" s="46" t="s">
        <v>187</v>
      </c>
      <c r="E174" s="60" t="s">
        <v>32</v>
      </c>
    </row>
    <row r="175" spans="1:5" ht="15" customHeight="1" x14ac:dyDescent="0.25">
      <c r="A175" s="57">
        <v>43629.842361111114</v>
      </c>
      <c r="B175" s="57">
        <v>43630</v>
      </c>
      <c r="C175" s="67">
        <v>194.2</v>
      </c>
      <c r="D175" s="46" t="s">
        <v>188</v>
      </c>
      <c r="E175" s="60" t="s">
        <v>32</v>
      </c>
    </row>
    <row r="176" spans="1:5" ht="15" customHeight="1" x14ac:dyDescent="0.25">
      <c r="A176" s="57">
        <v>43629.950057870374</v>
      </c>
      <c r="B176" s="57">
        <v>43630</v>
      </c>
      <c r="C176" s="67">
        <v>485.5</v>
      </c>
      <c r="D176" s="46" t="s">
        <v>254</v>
      </c>
      <c r="E176" s="60" t="s">
        <v>32</v>
      </c>
    </row>
    <row r="177" spans="1:5" ht="15" customHeight="1" x14ac:dyDescent="0.25">
      <c r="A177" s="57">
        <v>43630.069710648146</v>
      </c>
      <c r="B177" s="57">
        <v>43630</v>
      </c>
      <c r="C177" s="67">
        <v>96.1</v>
      </c>
      <c r="D177" s="46" t="s">
        <v>348</v>
      </c>
      <c r="E177" s="60" t="s">
        <v>32</v>
      </c>
    </row>
    <row r="178" spans="1:5" ht="15" customHeight="1" x14ac:dyDescent="0.25">
      <c r="A178" s="57">
        <v>43630.307604166665</v>
      </c>
      <c r="B178" s="57">
        <v>43630</v>
      </c>
      <c r="C178" s="67">
        <v>46.1</v>
      </c>
      <c r="D178" s="46" t="s">
        <v>104</v>
      </c>
      <c r="E178" s="60" t="s">
        <v>32</v>
      </c>
    </row>
    <row r="179" spans="1:5" ht="15" customHeight="1" x14ac:dyDescent="0.25">
      <c r="A179" s="57">
        <v>43630.358958333331</v>
      </c>
      <c r="B179" s="57">
        <v>43630</v>
      </c>
      <c r="C179" s="67">
        <v>56.1</v>
      </c>
      <c r="D179" s="46" t="s">
        <v>349</v>
      </c>
      <c r="E179" s="60" t="s">
        <v>32</v>
      </c>
    </row>
    <row r="180" spans="1:5" ht="15" customHeight="1" x14ac:dyDescent="0.25">
      <c r="A180" s="57">
        <v>43630.362557870372</v>
      </c>
      <c r="B180" s="57">
        <v>43630</v>
      </c>
      <c r="C180" s="67">
        <v>485.5</v>
      </c>
      <c r="D180" s="46" t="s">
        <v>82</v>
      </c>
      <c r="E180" s="60" t="s">
        <v>32</v>
      </c>
    </row>
    <row r="181" spans="1:5" ht="15" customHeight="1" x14ac:dyDescent="0.25">
      <c r="A181" s="57">
        <v>43630.37296296296</v>
      </c>
      <c r="B181" s="57">
        <v>43630</v>
      </c>
      <c r="C181" s="67">
        <v>96.1</v>
      </c>
      <c r="D181" s="46" t="s">
        <v>267</v>
      </c>
      <c r="E181" s="60" t="s">
        <v>32</v>
      </c>
    </row>
    <row r="182" spans="1:5" ht="15" customHeight="1" x14ac:dyDescent="0.25">
      <c r="A182" s="57">
        <v>43630.402511574073</v>
      </c>
      <c r="B182" s="57">
        <v>43630</v>
      </c>
      <c r="C182" s="67">
        <v>194.2</v>
      </c>
      <c r="D182" s="46" t="s">
        <v>350</v>
      </c>
      <c r="E182" s="60" t="s">
        <v>32</v>
      </c>
    </row>
    <row r="183" spans="1:5" ht="15" customHeight="1" x14ac:dyDescent="0.25">
      <c r="A183" s="57">
        <v>43630.505497685182</v>
      </c>
      <c r="B183" s="57">
        <v>43630</v>
      </c>
      <c r="C183" s="67">
        <v>96.1</v>
      </c>
      <c r="D183" s="46" t="s">
        <v>351</v>
      </c>
      <c r="E183" s="60" t="s">
        <v>32</v>
      </c>
    </row>
    <row r="184" spans="1:5" ht="15" customHeight="1" x14ac:dyDescent="0.25">
      <c r="A184" s="57">
        <v>43630.510925925926</v>
      </c>
      <c r="B184" s="57">
        <v>43630</v>
      </c>
      <c r="C184" s="67">
        <v>46.1</v>
      </c>
      <c r="D184" s="46" t="s">
        <v>268</v>
      </c>
      <c r="E184" s="60" t="s">
        <v>32</v>
      </c>
    </row>
    <row r="185" spans="1:5" ht="15" customHeight="1" x14ac:dyDescent="0.25">
      <c r="A185" s="57">
        <v>43630.688310185185</v>
      </c>
      <c r="B185" s="57">
        <v>43630</v>
      </c>
      <c r="C185" s="67">
        <v>485.5</v>
      </c>
      <c r="D185" s="46" t="s">
        <v>93</v>
      </c>
      <c r="E185" s="60" t="s">
        <v>32</v>
      </c>
    </row>
    <row r="186" spans="1:5" ht="15" customHeight="1" x14ac:dyDescent="0.25">
      <c r="A186" s="57">
        <v>43630.728541666664</v>
      </c>
      <c r="B186" s="57">
        <v>43630</v>
      </c>
      <c r="C186" s="67">
        <v>1942</v>
      </c>
      <c r="D186" s="46" t="s">
        <v>352</v>
      </c>
      <c r="E186" s="60" t="s">
        <v>32</v>
      </c>
    </row>
    <row r="187" spans="1:5" ht="15" customHeight="1" x14ac:dyDescent="0.25">
      <c r="A187" s="57">
        <v>43630.752303240741</v>
      </c>
      <c r="B187" s="57">
        <v>43630</v>
      </c>
      <c r="C187" s="67">
        <v>96.1</v>
      </c>
      <c r="D187" s="46" t="s">
        <v>94</v>
      </c>
      <c r="E187" s="60" t="s">
        <v>32</v>
      </c>
    </row>
    <row r="188" spans="1:5" ht="15" customHeight="1" x14ac:dyDescent="0.25">
      <c r="A188" s="57">
        <v>43630.769074074073</v>
      </c>
      <c r="B188" s="57">
        <v>43630</v>
      </c>
      <c r="C188" s="67">
        <v>971</v>
      </c>
      <c r="D188" s="46" t="s">
        <v>353</v>
      </c>
      <c r="E188" s="60" t="s">
        <v>32</v>
      </c>
    </row>
    <row r="189" spans="1:5" ht="15" customHeight="1" x14ac:dyDescent="0.25">
      <c r="A189" s="57">
        <v>43630.812638888892</v>
      </c>
      <c r="B189" s="57">
        <v>43630</v>
      </c>
      <c r="C189" s="67">
        <v>4855</v>
      </c>
      <c r="D189" s="46" t="s">
        <v>230</v>
      </c>
      <c r="E189" s="60" t="s">
        <v>32</v>
      </c>
    </row>
    <row r="190" spans="1:5" ht="15" customHeight="1" x14ac:dyDescent="0.25">
      <c r="A190" s="57">
        <v>43630.916990740741</v>
      </c>
      <c r="B190" s="57">
        <v>43630</v>
      </c>
      <c r="C190" s="67">
        <v>485.5</v>
      </c>
      <c r="D190" s="46" t="s">
        <v>354</v>
      </c>
      <c r="E190" s="60" t="s">
        <v>32</v>
      </c>
    </row>
    <row r="191" spans="1:5" ht="15" customHeight="1" x14ac:dyDescent="0.25">
      <c r="A191" s="57">
        <v>43630.972546296296</v>
      </c>
      <c r="B191" s="57">
        <v>43630</v>
      </c>
      <c r="C191" s="67">
        <v>194.2</v>
      </c>
      <c r="D191" s="46" t="s">
        <v>355</v>
      </c>
      <c r="E191" s="60" t="s">
        <v>32</v>
      </c>
    </row>
    <row r="192" spans="1:5" ht="15" customHeight="1" x14ac:dyDescent="0.25">
      <c r="A192" s="57">
        <v>43631.292800925927</v>
      </c>
      <c r="B192" s="57">
        <v>43633</v>
      </c>
      <c r="C192" s="67">
        <v>46.1</v>
      </c>
      <c r="D192" s="46" t="s">
        <v>104</v>
      </c>
      <c r="E192" s="60" t="s">
        <v>32</v>
      </c>
    </row>
    <row r="193" spans="1:6" ht="15" customHeight="1" x14ac:dyDescent="0.25">
      <c r="A193" s="57">
        <v>43631.437696759262</v>
      </c>
      <c r="B193" s="57">
        <v>43633</v>
      </c>
      <c r="C193" s="67">
        <v>485.5</v>
      </c>
      <c r="D193" s="46" t="s">
        <v>95</v>
      </c>
      <c r="E193" s="60" t="s">
        <v>32</v>
      </c>
    </row>
    <row r="194" spans="1:6" ht="15" customHeight="1" x14ac:dyDescent="0.25">
      <c r="A194" s="57">
        <v>43631.465150462966</v>
      </c>
      <c r="B194" s="57">
        <v>43633</v>
      </c>
      <c r="C194" s="67">
        <v>96.1</v>
      </c>
      <c r="D194" s="46" t="s">
        <v>356</v>
      </c>
      <c r="E194" s="60" t="s">
        <v>32</v>
      </c>
    </row>
    <row r="195" spans="1:6" ht="15" customHeight="1" x14ac:dyDescent="0.25">
      <c r="A195" s="57">
        <v>43631.542905092596</v>
      </c>
      <c r="B195" s="57">
        <v>43633</v>
      </c>
      <c r="C195" s="67">
        <v>29130</v>
      </c>
      <c r="D195" s="46" t="s">
        <v>239</v>
      </c>
      <c r="E195" s="60" t="s">
        <v>32</v>
      </c>
    </row>
    <row r="196" spans="1:6" ht="15" customHeight="1" x14ac:dyDescent="0.25">
      <c r="A196" s="57">
        <v>43631.554386574076</v>
      </c>
      <c r="B196" s="57">
        <v>43633</v>
      </c>
      <c r="C196" s="67">
        <v>291.3</v>
      </c>
      <c r="D196" s="46" t="s">
        <v>96</v>
      </c>
      <c r="E196" s="60" t="s">
        <v>32</v>
      </c>
    </row>
    <row r="197" spans="1:6" ht="15" customHeight="1" x14ac:dyDescent="0.25">
      <c r="A197" s="57">
        <v>43631.629270833335</v>
      </c>
      <c r="B197" s="57">
        <v>43633</v>
      </c>
      <c r="C197" s="67">
        <v>96.1</v>
      </c>
      <c r="D197" s="46" t="s">
        <v>97</v>
      </c>
      <c r="E197" s="60" t="s">
        <v>32</v>
      </c>
    </row>
    <row r="198" spans="1:6" ht="15" customHeight="1" x14ac:dyDescent="0.25">
      <c r="A198" s="57">
        <v>43631.677164351851</v>
      </c>
      <c r="B198" s="57">
        <v>43633</v>
      </c>
      <c r="C198" s="67">
        <v>96.1</v>
      </c>
      <c r="D198" s="46" t="s">
        <v>357</v>
      </c>
      <c r="E198" s="60" t="s">
        <v>32</v>
      </c>
    </row>
    <row r="199" spans="1:6" ht="15" customHeight="1" x14ac:dyDescent="0.25">
      <c r="A199" s="57">
        <v>43631.67728009259</v>
      </c>
      <c r="B199" s="57">
        <v>43633</v>
      </c>
      <c r="C199" s="67">
        <v>46.1</v>
      </c>
      <c r="D199" s="46" t="s">
        <v>358</v>
      </c>
      <c r="E199" s="60" t="s">
        <v>32</v>
      </c>
    </row>
    <row r="200" spans="1:6" ht="15" customHeight="1" x14ac:dyDescent="0.25">
      <c r="A200" s="57">
        <v>43631.777638888889</v>
      </c>
      <c r="B200" s="57">
        <v>43633</v>
      </c>
      <c r="C200" s="67">
        <v>96.1</v>
      </c>
      <c r="D200" s="46" t="s">
        <v>70</v>
      </c>
      <c r="E200" s="60" t="s">
        <v>32</v>
      </c>
    </row>
    <row r="201" spans="1:6" ht="15" customHeight="1" x14ac:dyDescent="0.25">
      <c r="A201" s="57">
        <v>43631.881365740737</v>
      </c>
      <c r="B201" s="57">
        <v>43633</v>
      </c>
      <c r="C201" s="67">
        <v>96.1</v>
      </c>
      <c r="D201" s="46" t="s">
        <v>269</v>
      </c>
      <c r="E201" s="60" t="s">
        <v>32</v>
      </c>
    </row>
    <row r="202" spans="1:6" ht="15" customHeight="1" x14ac:dyDescent="0.25">
      <c r="A202" s="57">
        <v>43631.881562499999</v>
      </c>
      <c r="B202" s="57">
        <v>43633</v>
      </c>
      <c r="C202" s="67">
        <v>291.3</v>
      </c>
      <c r="D202" s="46" t="s">
        <v>359</v>
      </c>
      <c r="E202" s="60" t="s">
        <v>32</v>
      </c>
    </row>
    <row r="203" spans="1:6" ht="15" customHeight="1" x14ac:dyDescent="0.25">
      <c r="A203" s="57">
        <v>43631.919004629628</v>
      </c>
      <c r="B203" s="57">
        <v>43633</v>
      </c>
      <c r="C203" s="67">
        <v>971</v>
      </c>
      <c r="D203" s="46" t="s">
        <v>360</v>
      </c>
      <c r="E203" s="60" t="s">
        <v>32</v>
      </c>
    </row>
    <row r="204" spans="1:6" ht="15" customHeight="1" x14ac:dyDescent="0.25">
      <c r="A204" s="57">
        <v>43631.933541666665</v>
      </c>
      <c r="B204" s="57">
        <v>43633</v>
      </c>
      <c r="C204" s="67">
        <v>194.2</v>
      </c>
      <c r="D204" s="46" t="s">
        <v>361</v>
      </c>
      <c r="E204" s="60" t="s">
        <v>32</v>
      </c>
    </row>
    <row r="205" spans="1:6" ht="15" customHeight="1" x14ac:dyDescent="0.25">
      <c r="A205" s="57">
        <v>43631.959606481483</v>
      </c>
      <c r="B205" s="57">
        <v>43633</v>
      </c>
      <c r="C205" s="67">
        <v>291.3</v>
      </c>
      <c r="D205" s="46" t="s">
        <v>362</v>
      </c>
      <c r="E205" s="60" t="s">
        <v>32</v>
      </c>
    </row>
    <row r="206" spans="1:6" ht="15" customHeight="1" x14ac:dyDescent="0.25">
      <c r="A206" s="57">
        <v>43632.331203703703</v>
      </c>
      <c r="B206" s="57">
        <v>43633</v>
      </c>
      <c r="C206" s="67">
        <v>46.1</v>
      </c>
      <c r="D206" s="46" t="s">
        <v>104</v>
      </c>
      <c r="E206" s="60" t="s">
        <v>32</v>
      </c>
    </row>
    <row r="207" spans="1:6" ht="15" customHeight="1" x14ac:dyDescent="0.25">
      <c r="A207" s="57">
        <v>43632.489722222221</v>
      </c>
      <c r="B207" s="57">
        <v>43633</v>
      </c>
      <c r="C207" s="67">
        <v>194.2</v>
      </c>
      <c r="D207" s="46" t="s">
        <v>271</v>
      </c>
      <c r="E207" s="60" t="s">
        <v>32</v>
      </c>
      <c r="F207" s="98"/>
    </row>
    <row r="208" spans="1:6" ht="15" customHeight="1" x14ac:dyDescent="0.25">
      <c r="A208" s="57">
        <v>43632.614664351851</v>
      </c>
      <c r="B208" s="57">
        <v>43633</v>
      </c>
      <c r="C208" s="67">
        <v>485.5</v>
      </c>
      <c r="D208" s="46" t="s">
        <v>99</v>
      </c>
      <c r="E208" s="60" t="s">
        <v>32</v>
      </c>
      <c r="F208" s="98"/>
    </row>
    <row r="209" spans="1:6" ht="15" customHeight="1" x14ac:dyDescent="0.25">
      <c r="A209" s="57">
        <v>43632.637974537036</v>
      </c>
      <c r="B209" s="57">
        <v>43633</v>
      </c>
      <c r="C209" s="67">
        <v>194.2</v>
      </c>
      <c r="D209" s="46" t="s">
        <v>100</v>
      </c>
      <c r="E209" s="60" t="s">
        <v>101</v>
      </c>
      <c r="F209" s="98"/>
    </row>
    <row r="210" spans="1:6" ht="15" customHeight="1" x14ac:dyDescent="0.25">
      <c r="A210" s="57">
        <v>43632.69604166667</v>
      </c>
      <c r="B210" s="57">
        <v>43633</v>
      </c>
      <c r="C210" s="67">
        <v>1942</v>
      </c>
      <c r="D210" s="46" t="s">
        <v>363</v>
      </c>
      <c r="E210" s="60" t="s">
        <v>32</v>
      </c>
      <c r="F210" s="98"/>
    </row>
    <row r="211" spans="1:6" ht="15" customHeight="1" x14ac:dyDescent="0.25">
      <c r="A211" s="57">
        <v>43632.814872685187</v>
      </c>
      <c r="B211" s="57">
        <v>43633</v>
      </c>
      <c r="C211" s="67">
        <v>485.5</v>
      </c>
      <c r="D211" s="46" t="s">
        <v>102</v>
      </c>
      <c r="E211" s="60" t="s">
        <v>32</v>
      </c>
      <c r="F211" s="98"/>
    </row>
    <row r="212" spans="1:6" ht="15" customHeight="1" x14ac:dyDescent="0.25">
      <c r="A212" s="57">
        <v>43632.821770833332</v>
      </c>
      <c r="B212" s="57">
        <v>43633</v>
      </c>
      <c r="C212" s="67">
        <v>96.1</v>
      </c>
      <c r="D212" s="46" t="s">
        <v>364</v>
      </c>
      <c r="E212" s="60" t="s">
        <v>32</v>
      </c>
      <c r="F212" s="98"/>
    </row>
    <row r="213" spans="1:6" ht="15" customHeight="1" x14ac:dyDescent="0.25">
      <c r="A213" s="57">
        <v>43632.84270833333</v>
      </c>
      <c r="B213" s="57">
        <v>43633</v>
      </c>
      <c r="C213" s="67">
        <v>291.3</v>
      </c>
      <c r="D213" s="46" t="s">
        <v>103</v>
      </c>
      <c r="E213" s="60" t="s">
        <v>32</v>
      </c>
      <c r="F213" s="98"/>
    </row>
    <row r="214" spans="1:6" ht="15" customHeight="1" x14ac:dyDescent="0.25">
      <c r="A214" s="57">
        <v>43632.968842592592</v>
      </c>
      <c r="B214" s="57">
        <v>43633</v>
      </c>
      <c r="C214" s="67">
        <v>485.5</v>
      </c>
      <c r="D214" s="46" t="s">
        <v>189</v>
      </c>
      <c r="E214" s="60" t="s">
        <v>32</v>
      </c>
      <c r="F214" s="98"/>
    </row>
    <row r="215" spans="1:6" ht="15" customHeight="1" x14ac:dyDescent="0.25">
      <c r="A215" s="57">
        <v>43632.998067129629</v>
      </c>
      <c r="B215" s="57">
        <v>43633</v>
      </c>
      <c r="C215" s="67">
        <v>94.56</v>
      </c>
      <c r="D215" s="46" t="s">
        <v>190</v>
      </c>
      <c r="E215" s="60" t="s">
        <v>32</v>
      </c>
      <c r="F215" s="98"/>
    </row>
    <row r="216" spans="1:6" ht="15" customHeight="1" x14ac:dyDescent="0.25">
      <c r="A216" s="57">
        <v>43633.396145833336</v>
      </c>
      <c r="B216" s="57">
        <v>43634</v>
      </c>
      <c r="C216" s="67">
        <v>485.5</v>
      </c>
      <c r="D216" s="46" t="s">
        <v>237</v>
      </c>
      <c r="E216" s="60" t="s">
        <v>32</v>
      </c>
      <c r="F216" s="98"/>
    </row>
    <row r="217" spans="1:6" ht="15" customHeight="1" x14ac:dyDescent="0.25">
      <c r="A217" s="57">
        <v>43633.426226851851</v>
      </c>
      <c r="B217" s="57">
        <v>43634</v>
      </c>
      <c r="C217" s="67">
        <v>46.1</v>
      </c>
      <c r="D217" s="46" t="s">
        <v>104</v>
      </c>
      <c r="E217" s="60" t="s">
        <v>32</v>
      </c>
      <c r="F217" s="98"/>
    </row>
    <row r="218" spans="1:6" ht="15" customHeight="1" x14ac:dyDescent="0.25">
      <c r="A218" s="57">
        <v>43633.536539351851</v>
      </c>
      <c r="B218" s="57">
        <v>43634</v>
      </c>
      <c r="C218" s="67">
        <v>971</v>
      </c>
      <c r="D218" s="46" t="s">
        <v>105</v>
      </c>
      <c r="E218" s="60" t="s">
        <v>32</v>
      </c>
      <c r="F218" s="98"/>
    </row>
    <row r="219" spans="1:6" ht="15" customHeight="1" x14ac:dyDescent="0.25">
      <c r="A219" s="57">
        <v>43633.584432870368</v>
      </c>
      <c r="B219" s="57">
        <v>43634</v>
      </c>
      <c r="C219" s="67">
        <v>485.5</v>
      </c>
      <c r="D219" s="46" t="s">
        <v>365</v>
      </c>
      <c r="E219" s="60" t="s">
        <v>32</v>
      </c>
      <c r="F219" s="98"/>
    </row>
    <row r="220" spans="1:6" ht="15" customHeight="1" x14ac:dyDescent="0.25">
      <c r="A220" s="57">
        <v>43633.600115740737</v>
      </c>
      <c r="B220" s="57">
        <v>43634</v>
      </c>
      <c r="C220" s="67">
        <v>485.5</v>
      </c>
      <c r="D220" s="46" t="s">
        <v>50</v>
      </c>
      <c r="E220" s="60" t="s">
        <v>106</v>
      </c>
      <c r="F220" s="98"/>
    </row>
    <row r="221" spans="1:6" ht="15" customHeight="1" x14ac:dyDescent="0.25">
      <c r="A221" s="57">
        <v>43633.627395833333</v>
      </c>
      <c r="B221" s="57">
        <v>43634</v>
      </c>
      <c r="C221" s="67">
        <v>485.5</v>
      </c>
      <c r="D221" s="46" t="s">
        <v>229</v>
      </c>
      <c r="E221" s="60" t="s">
        <v>32</v>
      </c>
      <c r="F221" s="98"/>
    </row>
    <row r="222" spans="1:6" ht="15" customHeight="1" x14ac:dyDescent="0.25">
      <c r="A222" s="57">
        <v>43633.679652777777</v>
      </c>
      <c r="B222" s="57">
        <v>43634</v>
      </c>
      <c r="C222" s="67">
        <v>194.2</v>
      </c>
      <c r="D222" s="46" t="s">
        <v>273</v>
      </c>
      <c r="E222" s="60" t="s">
        <v>32</v>
      </c>
      <c r="F222" s="98"/>
    </row>
    <row r="223" spans="1:6" ht="15" customHeight="1" x14ac:dyDescent="0.25">
      <c r="A223" s="57">
        <v>43633.710543981484</v>
      </c>
      <c r="B223" s="57">
        <v>43634</v>
      </c>
      <c r="C223" s="67">
        <v>485.5</v>
      </c>
      <c r="D223" s="46" t="s">
        <v>366</v>
      </c>
      <c r="E223" s="60" t="s">
        <v>218</v>
      </c>
      <c r="F223" s="98"/>
    </row>
    <row r="224" spans="1:6" ht="15" customHeight="1" x14ac:dyDescent="0.25">
      <c r="A224" s="57">
        <v>43633.820486111108</v>
      </c>
      <c r="B224" s="57">
        <v>43634</v>
      </c>
      <c r="C224" s="67">
        <v>50.1</v>
      </c>
      <c r="D224" s="46" t="s">
        <v>45</v>
      </c>
      <c r="E224" s="60" t="s">
        <v>32</v>
      </c>
      <c r="F224" s="98"/>
    </row>
    <row r="225" spans="1:6" ht="15" customHeight="1" x14ac:dyDescent="0.25">
      <c r="A225" s="57">
        <v>43633.839675925927</v>
      </c>
      <c r="B225" s="57">
        <v>43634</v>
      </c>
      <c r="C225" s="67">
        <v>96.1</v>
      </c>
      <c r="D225" s="46" t="s">
        <v>107</v>
      </c>
      <c r="E225" s="60" t="s">
        <v>32</v>
      </c>
      <c r="F225" s="98"/>
    </row>
    <row r="226" spans="1:6" ht="15" customHeight="1" x14ac:dyDescent="0.25">
      <c r="A226" s="57">
        <v>43633.864699074074</v>
      </c>
      <c r="B226" s="57">
        <v>43634</v>
      </c>
      <c r="C226" s="67">
        <v>4855</v>
      </c>
      <c r="D226" s="46" t="s">
        <v>228</v>
      </c>
      <c r="E226" s="60" t="s">
        <v>32</v>
      </c>
      <c r="F226" s="98"/>
    </row>
    <row r="227" spans="1:6" ht="15" customHeight="1" x14ac:dyDescent="0.25">
      <c r="A227" s="57">
        <v>43633.904328703706</v>
      </c>
      <c r="B227" s="57">
        <v>43634</v>
      </c>
      <c r="C227" s="67">
        <v>971</v>
      </c>
      <c r="D227" s="46" t="s">
        <v>191</v>
      </c>
      <c r="E227" s="60" t="s">
        <v>32</v>
      </c>
      <c r="F227" s="98"/>
    </row>
    <row r="228" spans="1:6" ht="15" customHeight="1" x14ac:dyDescent="0.25">
      <c r="A228" s="57">
        <v>43634.310949074075</v>
      </c>
      <c r="B228" s="57">
        <v>43635</v>
      </c>
      <c r="C228" s="67">
        <v>46.1</v>
      </c>
      <c r="D228" s="46" t="s">
        <v>104</v>
      </c>
      <c r="E228" s="60" t="s">
        <v>32</v>
      </c>
      <c r="F228" s="98"/>
    </row>
    <row r="229" spans="1:6" ht="15" customHeight="1" x14ac:dyDescent="0.25">
      <c r="A229" s="57">
        <v>43634.432696759257</v>
      </c>
      <c r="B229" s="57">
        <v>43635</v>
      </c>
      <c r="C229" s="67">
        <v>194.2</v>
      </c>
      <c r="D229" s="46" t="s">
        <v>367</v>
      </c>
      <c r="E229" s="60" t="s">
        <v>32</v>
      </c>
      <c r="F229" s="98"/>
    </row>
    <row r="230" spans="1:6" ht="15" customHeight="1" x14ac:dyDescent="0.25">
      <c r="A230" s="57">
        <v>43634.712754629632</v>
      </c>
      <c r="B230" s="57">
        <v>43635</v>
      </c>
      <c r="C230" s="67">
        <v>971</v>
      </c>
      <c r="D230" s="46" t="s">
        <v>109</v>
      </c>
      <c r="E230" s="60" t="s">
        <v>32</v>
      </c>
      <c r="F230" s="89"/>
    </row>
    <row r="231" spans="1:6" ht="15" customHeight="1" x14ac:dyDescent="0.25">
      <c r="A231" s="57">
        <v>43634.764803240738</v>
      </c>
      <c r="B231" s="57">
        <v>43635</v>
      </c>
      <c r="C231" s="67">
        <v>194.2</v>
      </c>
      <c r="D231" s="46" t="s">
        <v>368</v>
      </c>
      <c r="E231" s="60" t="s">
        <v>32</v>
      </c>
      <c r="F231" s="89"/>
    </row>
    <row r="232" spans="1:6" ht="15" customHeight="1" x14ac:dyDescent="0.25">
      <c r="A232" s="57">
        <v>43634.898738425924</v>
      </c>
      <c r="B232" s="57">
        <v>43635</v>
      </c>
      <c r="C232" s="67">
        <v>96.1</v>
      </c>
      <c r="D232" s="46" t="s">
        <v>110</v>
      </c>
      <c r="E232" s="60" t="s">
        <v>32</v>
      </c>
      <c r="F232" s="89"/>
    </row>
    <row r="233" spans="1:6" ht="15" customHeight="1" x14ac:dyDescent="0.25">
      <c r="A233" s="57">
        <v>43634.975115740737</v>
      </c>
      <c r="B233" s="57">
        <v>43635</v>
      </c>
      <c r="C233" s="67">
        <v>96.1</v>
      </c>
      <c r="D233" s="46" t="s">
        <v>111</v>
      </c>
      <c r="E233" s="60" t="s">
        <v>32</v>
      </c>
      <c r="F233" s="89"/>
    </row>
    <row r="234" spans="1:6" ht="15" customHeight="1" x14ac:dyDescent="0.25">
      <c r="A234" s="57">
        <v>43635.007743055554</v>
      </c>
      <c r="B234" s="57">
        <v>43636</v>
      </c>
      <c r="C234" s="67">
        <v>1942</v>
      </c>
      <c r="D234" s="46" t="s">
        <v>369</v>
      </c>
      <c r="E234" s="60" t="s">
        <v>32</v>
      </c>
      <c r="F234" s="89"/>
    </row>
    <row r="235" spans="1:6" ht="15" customHeight="1" x14ac:dyDescent="0.25">
      <c r="A235" s="57">
        <v>43635.312615740739</v>
      </c>
      <c r="B235" s="57">
        <v>43636</v>
      </c>
      <c r="C235" s="67">
        <v>485.5</v>
      </c>
      <c r="D235" s="46" t="s">
        <v>112</v>
      </c>
      <c r="E235" s="60" t="s">
        <v>32</v>
      </c>
      <c r="F235" s="89"/>
    </row>
    <row r="236" spans="1:6" ht="15" customHeight="1" x14ac:dyDescent="0.25">
      <c r="A236" s="57">
        <v>43635.317546296297</v>
      </c>
      <c r="B236" s="57">
        <v>43636</v>
      </c>
      <c r="C236" s="67">
        <v>46.1</v>
      </c>
      <c r="D236" s="46" t="s">
        <v>104</v>
      </c>
      <c r="E236" s="60" t="s">
        <v>32</v>
      </c>
      <c r="F236" s="89"/>
    </row>
    <row r="237" spans="1:6" ht="15" customHeight="1" x14ac:dyDescent="0.25">
      <c r="A237" s="57">
        <v>43635.411273148151</v>
      </c>
      <c r="B237" s="57">
        <v>43636</v>
      </c>
      <c r="C237" s="67">
        <v>485.5</v>
      </c>
      <c r="D237" s="46" t="s">
        <v>132</v>
      </c>
      <c r="E237" s="60" t="s">
        <v>32</v>
      </c>
      <c r="F237" s="89"/>
    </row>
    <row r="238" spans="1:6" ht="15" customHeight="1" x14ac:dyDescent="0.25">
      <c r="A238" s="57">
        <v>43635.52542824074</v>
      </c>
      <c r="B238" s="57">
        <v>43636</v>
      </c>
      <c r="C238" s="67">
        <v>291.3</v>
      </c>
      <c r="D238" s="46" t="s">
        <v>370</v>
      </c>
      <c r="E238" s="60" t="s">
        <v>32</v>
      </c>
      <c r="F238" s="89"/>
    </row>
    <row r="239" spans="1:6" ht="15" customHeight="1" x14ac:dyDescent="0.25">
      <c r="A239" s="57">
        <v>43635.725266203706</v>
      </c>
      <c r="B239" s="57">
        <v>43636</v>
      </c>
      <c r="C239" s="67">
        <v>485.5</v>
      </c>
      <c r="D239" s="46" t="s">
        <v>113</v>
      </c>
      <c r="E239" s="60" t="s">
        <v>32</v>
      </c>
      <c r="F239" s="89"/>
    </row>
    <row r="240" spans="1:6" ht="15" customHeight="1" x14ac:dyDescent="0.25">
      <c r="A240" s="57">
        <v>43635.76703703704</v>
      </c>
      <c r="B240" s="57">
        <v>43636</v>
      </c>
      <c r="C240" s="67">
        <v>96.1</v>
      </c>
      <c r="D240" s="46" t="s">
        <v>274</v>
      </c>
      <c r="E240" s="60" t="s">
        <v>32</v>
      </c>
      <c r="F240" s="89"/>
    </row>
    <row r="241" spans="1:6" ht="15" customHeight="1" x14ac:dyDescent="0.25">
      <c r="A241" s="57">
        <v>43635.789027777777</v>
      </c>
      <c r="B241" s="57">
        <v>43636</v>
      </c>
      <c r="C241" s="67">
        <v>485.5</v>
      </c>
      <c r="D241" s="46" t="s">
        <v>336</v>
      </c>
      <c r="E241" s="60" t="s">
        <v>32</v>
      </c>
      <c r="F241" s="89"/>
    </row>
    <row r="242" spans="1:6" ht="15" customHeight="1" x14ac:dyDescent="0.25">
      <c r="A242" s="57">
        <v>43635.858425925922</v>
      </c>
      <c r="B242" s="57">
        <v>43636</v>
      </c>
      <c r="C242" s="67">
        <v>485.5</v>
      </c>
      <c r="D242" s="46" t="s">
        <v>114</v>
      </c>
      <c r="E242" s="60" t="s">
        <v>32</v>
      </c>
    </row>
    <row r="243" spans="1:6" ht="15" customHeight="1" x14ac:dyDescent="0.25">
      <c r="A243" s="57">
        <v>43635.944363425922</v>
      </c>
      <c r="B243" s="57">
        <v>43636</v>
      </c>
      <c r="C243" s="67">
        <v>96.1</v>
      </c>
      <c r="D243" s="46" t="s">
        <v>276</v>
      </c>
      <c r="E243" s="60" t="s">
        <v>32</v>
      </c>
    </row>
    <row r="244" spans="1:6" ht="15" customHeight="1" x14ac:dyDescent="0.25">
      <c r="A244" s="57">
        <v>43636.308506944442</v>
      </c>
      <c r="B244" s="57">
        <v>43637</v>
      </c>
      <c r="C244" s="67">
        <v>46.1</v>
      </c>
      <c r="D244" s="46" t="s">
        <v>104</v>
      </c>
      <c r="E244" s="60" t="s">
        <v>32</v>
      </c>
    </row>
    <row r="245" spans="1:6" ht="15" customHeight="1" x14ac:dyDescent="0.25">
      <c r="A245" s="57">
        <v>43636.495983796296</v>
      </c>
      <c r="B245" s="57">
        <v>43637</v>
      </c>
      <c r="C245" s="67">
        <v>485.5</v>
      </c>
      <c r="D245" s="46" t="s">
        <v>227</v>
      </c>
      <c r="E245" s="60" t="s">
        <v>32</v>
      </c>
    </row>
    <row r="246" spans="1:6" ht="15" customHeight="1" x14ac:dyDescent="0.25">
      <c r="A246" s="57">
        <v>43636.523622685185</v>
      </c>
      <c r="B246" s="57">
        <v>43637</v>
      </c>
      <c r="C246" s="67">
        <v>291.3</v>
      </c>
      <c r="D246" s="46" t="s">
        <v>371</v>
      </c>
      <c r="E246" s="60" t="s">
        <v>32</v>
      </c>
    </row>
    <row r="247" spans="1:6" ht="15" customHeight="1" x14ac:dyDescent="0.25">
      <c r="A247" s="57">
        <v>43636.535601851851</v>
      </c>
      <c r="B247" s="57">
        <v>43637</v>
      </c>
      <c r="C247" s="67">
        <v>485.5</v>
      </c>
      <c r="D247" s="46" t="s">
        <v>115</v>
      </c>
      <c r="E247" s="60" t="s">
        <v>32</v>
      </c>
    </row>
    <row r="248" spans="1:6" ht="15" customHeight="1" x14ac:dyDescent="0.25">
      <c r="A248" s="57">
        <v>43636.554768518516</v>
      </c>
      <c r="B248" s="57">
        <v>43637</v>
      </c>
      <c r="C248" s="67">
        <v>194.2</v>
      </c>
      <c r="D248" s="46" t="s">
        <v>192</v>
      </c>
      <c r="E248" s="60" t="s">
        <v>32</v>
      </c>
    </row>
    <row r="249" spans="1:6" ht="15" customHeight="1" x14ac:dyDescent="0.25">
      <c r="A249" s="57">
        <v>43636.560648148145</v>
      </c>
      <c r="B249" s="57">
        <v>43637</v>
      </c>
      <c r="C249" s="67">
        <v>96.1</v>
      </c>
      <c r="D249" s="46" t="s">
        <v>193</v>
      </c>
      <c r="E249" s="60" t="s">
        <v>32</v>
      </c>
    </row>
    <row r="250" spans="1:6" ht="15" customHeight="1" x14ac:dyDescent="0.25">
      <c r="A250" s="57">
        <v>43636.573055555556</v>
      </c>
      <c r="B250" s="57">
        <v>43637</v>
      </c>
      <c r="C250" s="67">
        <v>96.1</v>
      </c>
      <c r="D250" s="46" t="s">
        <v>194</v>
      </c>
      <c r="E250" s="60" t="s">
        <v>32</v>
      </c>
    </row>
    <row r="251" spans="1:6" ht="15" customHeight="1" x14ac:dyDescent="0.25">
      <c r="A251" s="57">
        <v>43636.581805555557</v>
      </c>
      <c r="B251" s="57">
        <v>43637</v>
      </c>
      <c r="C251" s="67">
        <v>291.3</v>
      </c>
      <c r="D251" s="46" t="s">
        <v>195</v>
      </c>
      <c r="E251" s="60" t="s">
        <v>32</v>
      </c>
    </row>
    <row r="252" spans="1:6" ht="15" customHeight="1" x14ac:dyDescent="0.25">
      <c r="A252" s="57">
        <v>43636.585231481484</v>
      </c>
      <c r="B252" s="57">
        <v>43637</v>
      </c>
      <c r="C252" s="67">
        <v>485.5</v>
      </c>
      <c r="D252" s="46" t="s">
        <v>372</v>
      </c>
      <c r="E252" s="60" t="s">
        <v>32</v>
      </c>
    </row>
    <row r="253" spans="1:6" ht="15" customHeight="1" x14ac:dyDescent="0.25">
      <c r="A253" s="57">
        <v>43636.586631944447</v>
      </c>
      <c r="B253" s="57">
        <v>43637</v>
      </c>
      <c r="C253" s="67">
        <v>485.5</v>
      </c>
      <c r="D253" s="46" t="s">
        <v>196</v>
      </c>
      <c r="E253" s="60" t="s">
        <v>32</v>
      </c>
    </row>
    <row r="254" spans="1:6" ht="15" customHeight="1" x14ac:dyDescent="0.25">
      <c r="A254" s="57">
        <v>43636.589699074073</v>
      </c>
      <c r="B254" s="57">
        <v>43637</v>
      </c>
      <c r="C254" s="67">
        <v>679.7</v>
      </c>
      <c r="D254" s="46" t="s">
        <v>197</v>
      </c>
      <c r="E254" s="60" t="s">
        <v>32</v>
      </c>
    </row>
    <row r="255" spans="1:6" ht="15" customHeight="1" x14ac:dyDescent="0.25">
      <c r="A255" s="57">
        <v>43636.60015046296</v>
      </c>
      <c r="B255" s="57">
        <v>43637</v>
      </c>
      <c r="C255" s="67">
        <v>96.1</v>
      </c>
      <c r="D255" s="46" t="s">
        <v>198</v>
      </c>
      <c r="E255" s="60" t="s">
        <v>32</v>
      </c>
    </row>
    <row r="256" spans="1:6" ht="15" customHeight="1" x14ac:dyDescent="0.25">
      <c r="A256" s="57">
        <v>43636.616805555554</v>
      </c>
      <c r="B256" s="57">
        <v>43637</v>
      </c>
      <c r="C256" s="67">
        <v>485.5</v>
      </c>
      <c r="D256" s="46" t="s">
        <v>199</v>
      </c>
      <c r="E256" s="60" t="s">
        <v>32</v>
      </c>
    </row>
    <row r="257" spans="1:5" ht="15" customHeight="1" x14ac:dyDescent="0.25">
      <c r="A257" s="57">
        <v>43636.650578703702</v>
      </c>
      <c r="B257" s="57">
        <v>43637</v>
      </c>
      <c r="C257" s="67">
        <v>96.1</v>
      </c>
      <c r="D257" s="46" t="s">
        <v>200</v>
      </c>
      <c r="E257" s="60" t="s">
        <v>32</v>
      </c>
    </row>
    <row r="258" spans="1:5" ht="15" customHeight="1" x14ac:dyDescent="0.25">
      <c r="A258" s="57">
        <v>43636.686527777776</v>
      </c>
      <c r="B258" s="57">
        <v>43637</v>
      </c>
      <c r="C258" s="67">
        <v>485.5</v>
      </c>
      <c r="D258" s="46" t="s">
        <v>201</v>
      </c>
      <c r="E258" s="60" t="s">
        <v>32</v>
      </c>
    </row>
    <row r="259" spans="1:5" ht="15" customHeight="1" x14ac:dyDescent="0.25">
      <c r="A259" s="57">
        <v>43636.691053240742</v>
      </c>
      <c r="B259" s="57">
        <v>43637</v>
      </c>
      <c r="C259" s="67">
        <v>96.1</v>
      </c>
      <c r="D259" s="46" t="s">
        <v>373</v>
      </c>
      <c r="E259" s="60" t="s">
        <v>32</v>
      </c>
    </row>
    <row r="260" spans="1:5" ht="15" customHeight="1" x14ac:dyDescent="0.25">
      <c r="A260" s="57">
        <v>43636.721331018518</v>
      </c>
      <c r="B260" s="57">
        <v>43637</v>
      </c>
      <c r="C260" s="67">
        <v>485.5</v>
      </c>
      <c r="D260" s="46" t="s">
        <v>118</v>
      </c>
      <c r="E260" s="60" t="s">
        <v>32</v>
      </c>
    </row>
    <row r="261" spans="1:5" ht="15" customHeight="1" x14ac:dyDescent="0.25">
      <c r="A261" s="57">
        <v>43636.734409722223</v>
      </c>
      <c r="B261" s="57">
        <v>43637</v>
      </c>
      <c r="C261" s="67">
        <v>96.1</v>
      </c>
      <c r="D261" s="46" t="s">
        <v>226</v>
      </c>
      <c r="E261" s="60" t="s">
        <v>32</v>
      </c>
    </row>
    <row r="262" spans="1:5" ht="15" customHeight="1" x14ac:dyDescent="0.25">
      <c r="A262" s="57">
        <v>43636.760509259257</v>
      </c>
      <c r="B262" s="57">
        <v>43637</v>
      </c>
      <c r="C262" s="67">
        <v>485.5</v>
      </c>
      <c r="D262" s="46" t="s">
        <v>92</v>
      </c>
      <c r="E262" s="60" t="s">
        <v>32</v>
      </c>
    </row>
    <row r="263" spans="1:5" ht="15" customHeight="1" x14ac:dyDescent="0.25">
      <c r="A263" s="57">
        <v>43636.769293981481</v>
      </c>
      <c r="B263" s="57">
        <v>43637</v>
      </c>
      <c r="C263" s="67">
        <v>96.1</v>
      </c>
      <c r="D263" s="46" t="s">
        <v>225</v>
      </c>
      <c r="E263" s="60" t="s">
        <v>32</v>
      </c>
    </row>
    <row r="264" spans="1:5" ht="15" customHeight="1" x14ac:dyDescent="0.25">
      <c r="A264" s="57">
        <v>43636.821087962962</v>
      </c>
      <c r="B264" s="57">
        <v>43637</v>
      </c>
      <c r="C264" s="67">
        <v>485.5</v>
      </c>
      <c r="D264" s="46" t="s">
        <v>116</v>
      </c>
      <c r="E264" s="60" t="s">
        <v>117</v>
      </c>
    </row>
    <row r="265" spans="1:5" ht="15" customHeight="1" x14ac:dyDescent="0.25">
      <c r="A265" s="57">
        <v>43636.879733796297</v>
      </c>
      <c r="B265" s="57">
        <v>43637</v>
      </c>
      <c r="C265" s="67">
        <v>194.2</v>
      </c>
      <c r="D265" s="46" t="s">
        <v>374</v>
      </c>
      <c r="E265" s="60" t="s">
        <v>32</v>
      </c>
    </row>
    <row r="266" spans="1:5" ht="15" customHeight="1" x14ac:dyDescent="0.25">
      <c r="A266" s="57">
        <v>43636.882395833331</v>
      </c>
      <c r="B266" s="57">
        <v>43637</v>
      </c>
      <c r="C266" s="67">
        <v>291.3</v>
      </c>
      <c r="D266" s="46" t="s">
        <v>375</v>
      </c>
      <c r="E266" s="60" t="s">
        <v>32</v>
      </c>
    </row>
    <row r="267" spans="1:5" ht="15" customHeight="1" x14ac:dyDescent="0.25">
      <c r="A267" s="57">
        <v>43636.912627314814</v>
      </c>
      <c r="B267" s="57">
        <v>43637</v>
      </c>
      <c r="C267" s="67">
        <v>46.1</v>
      </c>
      <c r="D267" s="46" t="s">
        <v>39</v>
      </c>
      <c r="E267" s="60" t="s">
        <v>32</v>
      </c>
    </row>
    <row r="268" spans="1:5" ht="15" customHeight="1" x14ac:dyDescent="0.25">
      <c r="A268" s="57">
        <v>43636.918900462966</v>
      </c>
      <c r="B268" s="57">
        <v>43637</v>
      </c>
      <c r="C268" s="67">
        <v>194.2</v>
      </c>
      <c r="D268" s="46" t="s">
        <v>202</v>
      </c>
      <c r="E268" s="60" t="s">
        <v>32</v>
      </c>
    </row>
    <row r="269" spans="1:5" ht="15" customHeight="1" x14ac:dyDescent="0.25">
      <c r="A269" s="57">
        <v>43637.001701388886</v>
      </c>
      <c r="B269" s="57">
        <v>43640</v>
      </c>
      <c r="C269" s="67">
        <v>291.3</v>
      </c>
      <c r="D269" s="46" t="s">
        <v>203</v>
      </c>
      <c r="E269" s="60" t="s">
        <v>32</v>
      </c>
    </row>
    <row r="270" spans="1:5" ht="15" customHeight="1" x14ac:dyDescent="0.25">
      <c r="A270" s="57">
        <v>43637.321122685185</v>
      </c>
      <c r="B270" s="57">
        <v>43640</v>
      </c>
      <c r="C270" s="67">
        <v>485.5</v>
      </c>
      <c r="D270" s="46" t="s">
        <v>204</v>
      </c>
      <c r="E270" s="60" t="s">
        <v>32</v>
      </c>
    </row>
    <row r="271" spans="1:5" ht="15" customHeight="1" x14ac:dyDescent="0.25">
      <c r="A271" s="57">
        <v>43637.34915509259</v>
      </c>
      <c r="B271" s="57">
        <v>43640</v>
      </c>
      <c r="C271" s="67">
        <v>46.1</v>
      </c>
      <c r="D271" s="46" t="s">
        <v>104</v>
      </c>
      <c r="E271" s="60" t="s">
        <v>32</v>
      </c>
    </row>
    <row r="272" spans="1:5" ht="15" customHeight="1" x14ac:dyDescent="0.25">
      <c r="A272" s="57">
        <v>43637.361655092594</v>
      </c>
      <c r="B272" s="57">
        <v>43640</v>
      </c>
      <c r="C272" s="67">
        <v>291.3</v>
      </c>
      <c r="D272" s="46" t="s">
        <v>376</v>
      </c>
      <c r="E272" s="60" t="s">
        <v>32</v>
      </c>
    </row>
    <row r="273" spans="1:5" ht="15" customHeight="1" x14ac:dyDescent="0.25">
      <c r="A273" s="57">
        <v>43637.380381944444</v>
      </c>
      <c r="B273" s="57">
        <v>43640</v>
      </c>
      <c r="C273" s="67">
        <v>46.1</v>
      </c>
      <c r="D273" s="46" t="s">
        <v>205</v>
      </c>
      <c r="E273" s="60" t="s">
        <v>32</v>
      </c>
    </row>
    <row r="274" spans="1:5" ht="15" customHeight="1" x14ac:dyDescent="0.25">
      <c r="A274" s="57">
        <v>43637.392083333332</v>
      </c>
      <c r="B274" s="57">
        <v>43640</v>
      </c>
      <c r="C274" s="67">
        <v>46.1</v>
      </c>
      <c r="D274" s="46" t="s">
        <v>119</v>
      </c>
      <c r="E274" s="60" t="s">
        <v>32</v>
      </c>
    </row>
    <row r="275" spans="1:5" ht="15" customHeight="1" x14ac:dyDescent="0.25">
      <c r="A275" s="57">
        <v>43637.406284722223</v>
      </c>
      <c r="B275" s="57">
        <v>43640</v>
      </c>
      <c r="C275" s="67">
        <v>96.1</v>
      </c>
      <c r="D275" s="46" t="s">
        <v>206</v>
      </c>
      <c r="E275" s="60" t="s">
        <v>32</v>
      </c>
    </row>
    <row r="276" spans="1:5" ht="15" customHeight="1" x14ac:dyDescent="0.25">
      <c r="A276" s="57">
        <v>43637.427488425928</v>
      </c>
      <c r="B276" s="57">
        <v>43640</v>
      </c>
      <c r="C276" s="67">
        <v>96.1</v>
      </c>
      <c r="D276" s="46" t="s">
        <v>275</v>
      </c>
      <c r="E276" s="60" t="s">
        <v>32</v>
      </c>
    </row>
    <row r="277" spans="1:5" ht="15" customHeight="1" x14ac:dyDescent="0.25">
      <c r="A277" s="57">
        <v>43637.434004629627</v>
      </c>
      <c r="B277" s="57">
        <v>43640</v>
      </c>
      <c r="C277" s="67">
        <v>96.1</v>
      </c>
      <c r="D277" s="46" t="s">
        <v>207</v>
      </c>
      <c r="E277" s="60" t="s">
        <v>32</v>
      </c>
    </row>
    <row r="278" spans="1:5" ht="15" customHeight="1" x14ac:dyDescent="0.25">
      <c r="A278" s="57">
        <v>43637.437118055554</v>
      </c>
      <c r="B278" s="57">
        <v>43640</v>
      </c>
      <c r="C278" s="67">
        <v>485.5</v>
      </c>
      <c r="D278" s="46" t="s">
        <v>120</v>
      </c>
      <c r="E278" s="60" t="s">
        <v>32</v>
      </c>
    </row>
    <row r="279" spans="1:5" ht="15" customHeight="1" x14ac:dyDescent="0.25">
      <c r="A279" s="57">
        <v>43637.550937499997</v>
      </c>
      <c r="B279" s="57">
        <v>43640</v>
      </c>
      <c r="C279" s="67">
        <v>485.5</v>
      </c>
      <c r="D279" s="46" t="s">
        <v>208</v>
      </c>
      <c r="E279" s="60" t="s">
        <v>32</v>
      </c>
    </row>
    <row r="280" spans="1:5" ht="15" customHeight="1" x14ac:dyDescent="0.25">
      <c r="A280" s="57">
        <v>43637.600347222222</v>
      </c>
      <c r="B280" s="57">
        <v>43640</v>
      </c>
      <c r="C280" s="67">
        <v>485.5</v>
      </c>
      <c r="D280" s="46" t="s">
        <v>121</v>
      </c>
      <c r="E280" s="60" t="s">
        <v>32</v>
      </c>
    </row>
    <row r="281" spans="1:5" ht="15" customHeight="1" x14ac:dyDescent="0.25">
      <c r="A281" s="57">
        <v>43637.634930555556</v>
      </c>
      <c r="B281" s="57">
        <v>43640</v>
      </c>
      <c r="C281" s="67">
        <v>194.2</v>
      </c>
      <c r="D281" s="46" t="s">
        <v>209</v>
      </c>
      <c r="E281" s="60" t="s">
        <v>32</v>
      </c>
    </row>
    <row r="282" spans="1:5" ht="15" customHeight="1" x14ac:dyDescent="0.25">
      <c r="A282" s="57">
        <v>43637.643819444442</v>
      </c>
      <c r="B282" s="57">
        <v>43640</v>
      </c>
      <c r="C282" s="67">
        <v>46.1</v>
      </c>
      <c r="D282" s="46" t="s">
        <v>377</v>
      </c>
      <c r="E282" s="60" t="s">
        <v>32</v>
      </c>
    </row>
    <row r="283" spans="1:5" ht="15" customHeight="1" x14ac:dyDescent="0.25">
      <c r="A283" s="57">
        <v>43637.652453703704</v>
      </c>
      <c r="B283" s="57">
        <v>43640</v>
      </c>
      <c r="C283" s="67">
        <v>96.1</v>
      </c>
      <c r="D283" s="46" t="s">
        <v>122</v>
      </c>
      <c r="E283" s="60" t="s">
        <v>32</v>
      </c>
    </row>
    <row r="284" spans="1:5" ht="15" customHeight="1" x14ac:dyDescent="0.25">
      <c r="A284" s="57">
        <v>43637.656284722223</v>
      </c>
      <c r="B284" s="57">
        <v>43640</v>
      </c>
      <c r="C284" s="67">
        <v>96.1</v>
      </c>
      <c r="D284" s="46" t="s">
        <v>378</v>
      </c>
      <c r="E284" s="60" t="s">
        <v>32</v>
      </c>
    </row>
    <row r="285" spans="1:5" ht="15" customHeight="1" x14ac:dyDescent="0.25">
      <c r="A285" s="57">
        <v>43637.662453703706</v>
      </c>
      <c r="B285" s="57">
        <v>43640</v>
      </c>
      <c r="C285" s="67">
        <v>194.2</v>
      </c>
      <c r="D285" s="46" t="s">
        <v>272</v>
      </c>
      <c r="E285" s="60" t="s">
        <v>32</v>
      </c>
    </row>
    <row r="286" spans="1:5" ht="15" customHeight="1" x14ac:dyDescent="0.25">
      <c r="A286" s="57">
        <v>43637.698993055557</v>
      </c>
      <c r="B286" s="57">
        <v>43640</v>
      </c>
      <c r="C286" s="67">
        <v>145.65</v>
      </c>
      <c r="D286" s="46" t="s">
        <v>123</v>
      </c>
      <c r="E286" s="60" t="s">
        <v>32</v>
      </c>
    </row>
    <row r="287" spans="1:5" ht="15" customHeight="1" x14ac:dyDescent="0.25">
      <c r="A287" s="57">
        <v>43637.91138888889</v>
      </c>
      <c r="B287" s="57">
        <v>43640</v>
      </c>
      <c r="C287" s="67">
        <v>485.5</v>
      </c>
      <c r="D287" s="46" t="s">
        <v>379</v>
      </c>
      <c r="E287" s="60" t="s">
        <v>32</v>
      </c>
    </row>
    <row r="288" spans="1:5" ht="15" customHeight="1" x14ac:dyDescent="0.25">
      <c r="A288" s="57">
        <v>43637.955335648148</v>
      </c>
      <c r="B288" s="57">
        <v>43640</v>
      </c>
      <c r="C288" s="67">
        <v>96.1</v>
      </c>
      <c r="D288" s="46" t="s">
        <v>380</v>
      </c>
      <c r="E288" s="60" t="s">
        <v>32</v>
      </c>
    </row>
    <row r="289" spans="1:5" ht="15" customHeight="1" x14ac:dyDescent="0.25">
      <c r="A289" s="57">
        <v>43638.335543981484</v>
      </c>
      <c r="B289" s="57">
        <v>43640</v>
      </c>
      <c r="C289" s="67">
        <v>46.1</v>
      </c>
      <c r="D289" s="46" t="s">
        <v>104</v>
      </c>
      <c r="E289" s="60" t="s">
        <v>32</v>
      </c>
    </row>
    <row r="290" spans="1:5" ht="15" customHeight="1" x14ac:dyDescent="0.25">
      <c r="A290" s="57">
        <v>43638.423425925925</v>
      </c>
      <c r="B290" s="57">
        <v>43640</v>
      </c>
      <c r="C290" s="67">
        <v>485.5</v>
      </c>
      <c r="D290" s="46" t="s">
        <v>381</v>
      </c>
      <c r="E290" s="60" t="s">
        <v>32</v>
      </c>
    </row>
    <row r="291" spans="1:5" ht="15" customHeight="1" x14ac:dyDescent="0.25">
      <c r="A291" s="57">
        <v>43638.518969907411</v>
      </c>
      <c r="B291" s="57">
        <v>43640</v>
      </c>
      <c r="C291" s="67">
        <v>194.2</v>
      </c>
      <c r="D291" s="46" t="s">
        <v>210</v>
      </c>
      <c r="E291" s="60" t="s">
        <v>32</v>
      </c>
    </row>
    <row r="292" spans="1:5" ht="15" customHeight="1" x14ac:dyDescent="0.25">
      <c r="A292" s="57">
        <v>43638.587962962964</v>
      </c>
      <c r="B292" s="57">
        <v>43640</v>
      </c>
      <c r="C292" s="67">
        <v>485.5</v>
      </c>
      <c r="D292" s="46" t="s">
        <v>211</v>
      </c>
      <c r="E292" s="60" t="s">
        <v>32</v>
      </c>
    </row>
    <row r="293" spans="1:5" ht="15" customHeight="1" x14ac:dyDescent="0.25">
      <c r="A293" s="57">
        <v>43638.853298611109</v>
      </c>
      <c r="B293" s="57">
        <v>43640</v>
      </c>
      <c r="C293" s="67">
        <v>4855</v>
      </c>
      <c r="D293" s="46" t="s">
        <v>382</v>
      </c>
      <c r="E293" s="60" t="s">
        <v>32</v>
      </c>
    </row>
    <row r="294" spans="1:5" ht="15" customHeight="1" x14ac:dyDescent="0.25">
      <c r="A294" s="57">
        <v>43639.262395833335</v>
      </c>
      <c r="B294" s="57">
        <v>43640</v>
      </c>
      <c r="C294" s="67">
        <v>485.5</v>
      </c>
      <c r="D294" s="46" t="s">
        <v>186</v>
      </c>
      <c r="E294" s="60" t="s">
        <v>32</v>
      </c>
    </row>
    <row r="295" spans="1:5" ht="15" customHeight="1" x14ac:dyDescent="0.25">
      <c r="A295" s="57">
        <v>43639.307303240741</v>
      </c>
      <c r="B295" s="57">
        <v>43640</v>
      </c>
      <c r="C295" s="67">
        <v>46.1</v>
      </c>
      <c r="D295" s="46" t="s">
        <v>104</v>
      </c>
      <c r="E295" s="60" t="s">
        <v>32</v>
      </c>
    </row>
    <row r="296" spans="1:5" ht="15" customHeight="1" x14ac:dyDescent="0.25">
      <c r="A296" s="57">
        <v>43639.408518518518</v>
      </c>
      <c r="B296" s="57">
        <v>43640</v>
      </c>
      <c r="C296" s="67">
        <v>485.5</v>
      </c>
      <c r="D296" s="46" t="s">
        <v>383</v>
      </c>
      <c r="E296" s="60" t="s">
        <v>32</v>
      </c>
    </row>
    <row r="297" spans="1:5" ht="15" customHeight="1" x14ac:dyDescent="0.25">
      <c r="A297" s="57">
        <v>43639.460439814815</v>
      </c>
      <c r="B297" s="57">
        <v>43640</v>
      </c>
      <c r="C297" s="67">
        <v>194.2</v>
      </c>
      <c r="D297" s="46" t="s">
        <v>223</v>
      </c>
      <c r="E297" s="60" t="s">
        <v>32</v>
      </c>
    </row>
    <row r="298" spans="1:5" ht="15" customHeight="1" x14ac:dyDescent="0.25">
      <c r="A298" s="57">
        <v>43639.579525462963</v>
      </c>
      <c r="B298" s="57">
        <v>43640</v>
      </c>
      <c r="C298" s="67">
        <v>291.3</v>
      </c>
      <c r="D298" s="46" t="s">
        <v>384</v>
      </c>
      <c r="E298" s="60" t="s">
        <v>32</v>
      </c>
    </row>
    <row r="299" spans="1:5" ht="15" customHeight="1" x14ac:dyDescent="0.25">
      <c r="A299" s="57">
        <v>43639.596053240741</v>
      </c>
      <c r="B299" s="57">
        <v>43640</v>
      </c>
      <c r="C299" s="67">
        <v>485.5</v>
      </c>
      <c r="D299" s="46" t="s">
        <v>124</v>
      </c>
      <c r="E299" s="60" t="s">
        <v>32</v>
      </c>
    </row>
    <row r="300" spans="1:5" ht="15" customHeight="1" x14ac:dyDescent="0.25">
      <c r="A300" s="57">
        <v>43639.677499999998</v>
      </c>
      <c r="B300" s="57">
        <v>43640</v>
      </c>
      <c r="C300" s="67">
        <v>96.1</v>
      </c>
      <c r="D300" s="46" t="s">
        <v>125</v>
      </c>
      <c r="E300" s="60" t="s">
        <v>32</v>
      </c>
    </row>
    <row r="301" spans="1:5" ht="15" customHeight="1" x14ac:dyDescent="0.25">
      <c r="A301" s="57">
        <v>43639.979421296295</v>
      </c>
      <c r="B301" s="57">
        <v>43640</v>
      </c>
      <c r="C301" s="67">
        <v>96.1</v>
      </c>
      <c r="D301" s="46" t="s">
        <v>126</v>
      </c>
      <c r="E301" s="60" t="s">
        <v>32</v>
      </c>
    </row>
    <row r="302" spans="1:5" ht="15" customHeight="1" x14ac:dyDescent="0.25">
      <c r="A302" s="57">
        <v>43640.031400462962</v>
      </c>
      <c r="B302" s="57">
        <v>42546</v>
      </c>
      <c r="C302" s="67">
        <v>194.2</v>
      </c>
      <c r="D302" s="46" t="s">
        <v>127</v>
      </c>
      <c r="E302" s="60" t="s">
        <v>32</v>
      </c>
    </row>
    <row r="303" spans="1:5" ht="15" customHeight="1" x14ac:dyDescent="0.25">
      <c r="A303" s="57">
        <v>43640.041805555556</v>
      </c>
      <c r="B303" s="57">
        <v>42546</v>
      </c>
      <c r="C303" s="67">
        <v>96.1</v>
      </c>
      <c r="D303" s="46" t="s">
        <v>128</v>
      </c>
      <c r="E303" s="60" t="s">
        <v>32</v>
      </c>
    </row>
    <row r="304" spans="1:5" ht="15" customHeight="1" x14ac:dyDescent="0.25">
      <c r="A304" s="57">
        <v>43640.305879629632</v>
      </c>
      <c r="B304" s="57">
        <v>42546</v>
      </c>
      <c r="C304" s="67">
        <v>46.1</v>
      </c>
      <c r="D304" s="46" t="s">
        <v>104</v>
      </c>
      <c r="E304" s="60" t="s">
        <v>32</v>
      </c>
    </row>
    <row r="305" spans="1:5" ht="15" customHeight="1" x14ac:dyDescent="0.25">
      <c r="A305" s="57">
        <v>43640.419166666667</v>
      </c>
      <c r="B305" s="57">
        <v>42546</v>
      </c>
      <c r="C305" s="67">
        <v>194.2</v>
      </c>
      <c r="D305" s="46" t="s">
        <v>385</v>
      </c>
      <c r="E305" s="60" t="s">
        <v>32</v>
      </c>
    </row>
    <row r="306" spans="1:5" ht="15" customHeight="1" x14ac:dyDescent="0.25">
      <c r="A306" s="57">
        <v>43640.427314814813</v>
      </c>
      <c r="B306" s="57">
        <v>42546</v>
      </c>
      <c r="C306" s="67">
        <v>96.1</v>
      </c>
      <c r="D306" s="46" t="s">
        <v>129</v>
      </c>
      <c r="E306" s="60" t="s">
        <v>32</v>
      </c>
    </row>
    <row r="307" spans="1:5" ht="15" customHeight="1" x14ac:dyDescent="0.25">
      <c r="A307" s="57">
        <v>43640.436064814814</v>
      </c>
      <c r="B307" s="57">
        <v>42546</v>
      </c>
      <c r="C307" s="67">
        <v>194.2</v>
      </c>
      <c r="D307" s="46" t="s">
        <v>130</v>
      </c>
      <c r="E307" s="60" t="s">
        <v>32</v>
      </c>
    </row>
    <row r="308" spans="1:5" ht="15" customHeight="1" x14ac:dyDescent="0.25">
      <c r="A308" s="57">
        <v>43640.617789351854</v>
      </c>
      <c r="B308" s="57">
        <v>42546</v>
      </c>
      <c r="C308" s="67">
        <v>96.1</v>
      </c>
      <c r="D308" s="46" t="s">
        <v>386</v>
      </c>
      <c r="E308" s="60" t="s">
        <v>32</v>
      </c>
    </row>
    <row r="309" spans="1:5" ht="15" customHeight="1" x14ac:dyDescent="0.25">
      <c r="A309" s="57">
        <v>43640.622881944444</v>
      </c>
      <c r="B309" s="57">
        <v>42546</v>
      </c>
      <c r="C309" s="67">
        <v>971</v>
      </c>
      <c r="D309" s="46" t="s">
        <v>134</v>
      </c>
      <c r="E309" s="60" t="s">
        <v>32</v>
      </c>
    </row>
    <row r="310" spans="1:5" ht="15" customHeight="1" x14ac:dyDescent="0.25">
      <c r="A310" s="57">
        <v>43640.723506944443</v>
      </c>
      <c r="B310" s="57">
        <v>42546</v>
      </c>
      <c r="C310" s="67">
        <v>485.5</v>
      </c>
      <c r="D310" s="46" t="s">
        <v>131</v>
      </c>
      <c r="E310" s="60" t="s">
        <v>32</v>
      </c>
    </row>
    <row r="311" spans="1:5" ht="15" customHeight="1" x14ac:dyDescent="0.25">
      <c r="A311" s="57">
        <v>43640.737523148149</v>
      </c>
      <c r="B311" s="57">
        <v>42546</v>
      </c>
      <c r="C311" s="67">
        <v>485.5</v>
      </c>
      <c r="D311" s="46" t="s">
        <v>212</v>
      </c>
      <c r="E311" s="60" t="s">
        <v>32</v>
      </c>
    </row>
    <row r="312" spans="1:5" ht="15" customHeight="1" x14ac:dyDescent="0.25">
      <c r="A312" s="57">
        <v>43640.748101851852</v>
      </c>
      <c r="B312" s="57">
        <v>42546</v>
      </c>
      <c r="C312" s="67">
        <v>485.5</v>
      </c>
      <c r="D312" s="46" t="s">
        <v>277</v>
      </c>
      <c r="E312" s="60" t="s">
        <v>32</v>
      </c>
    </row>
    <row r="313" spans="1:5" ht="15" customHeight="1" x14ac:dyDescent="0.25">
      <c r="A313" s="57">
        <v>43641.32912037037</v>
      </c>
      <c r="B313" s="57">
        <v>43642</v>
      </c>
      <c r="C313" s="67">
        <v>46.1</v>
      </c>
      <c r="D313" s="46" t="s">
        <v>104</v>
      </c>
      <c r="E313" s="60" t="s">
        <v>32</v>
      </c>
    </row>
    <row r="314" spans="1:5" ht="15" customHeight="1" x14ac:dyDescent="0.25">
      <c r="A314" s="57">
        <v>43641.373194444444</v>
      </c>
      <c r="B314" s="57">
        <v>43642</v>
      </c>
      <c r="C314" s="67">
        <v>485.5</v>
      </c>
      <c r="D314" s="46" t="s">
        <v>222</v>
      </c>
      <c r="E314" s="60" t="s">
        <v>32</v>
      </c>
    </row>
    <row r="315" spans="1:5" ht="15" customHeight="1" x14ac:dyDescent="0.25">
      <c r="A315" s="57">
        <v>43641.376354166663</v>
      </c>
      <c r="B315" s="57">
        <v>43642</v>
      </c>
      <c r="C315" s="67">
        <v>1942</v>
      </c>
      <c r="D315" s="46" t="s">
        <v>352</v>
      </c>
      <c r="E315" s="60" t="s">
        <v>32</v>
      </c>
    </row>
    <row r="316" spans="1:5" ht="15" customHeight="1" x14ac:dyDescent="0.25">
      <c r="A316" s="57">
        <v>43641.455127314817</v>
      </c>
      <c r="B316" s="57">
        <v>43642</v>
      </c>
      <c r="C316" s="67">
        <v>485.5</v>
      </c>
      <c r="D316" s="46" t="s">
        <v>387</v>
      </c>
      <c r="E316" s="60" t="s">
        <v>32</v>
      </c>
    </row>
    <row r="317" spans="1:5" ht="15" customHeight="1" x14ac:dyDescent="0.25">
      <c r="A317" s="57">
        <v>43641.482905092591</v>
      </c>
      <c r="B317" s="57">
        <v>43642</v>
      </c>
      <c r="C317" s="67">
        <v>485.5</v>
      </c>
      <c r="D317" s="46" t="s">
        <v>86</v>
      </c>
      <c r="E317" s="60" t="s">
        <v>32</v>
      </c>
    </row>
    <row r="318" spans="1:5" ht="15" customHeight="1" x14ac:dyDescent="0.25">
      <c r="A318" s="57">
        <v>43641.50582175926</v>
      </c>
      <c r="B318" s="57">
        <v>43642</v>
      </c>
      <c r="C318" s="67">
        <v>194.2</v>
      </c>
      <c r="D318" s="46" t="s">
        <v>133</v>
      </c>
      <c r="E318" s="60" t="s">
        <v>32</v>
      </c>
    </row>
    <row r="319" spans="1:5" ht="15" customHeight="1" x14ac:dyDescent="0.25">
      <c r="A319" s="57">
        <v>43641.569421296299</v>
      </c>
      <c r="B319" s="57">
        <v>43642</v>
      </c>
      <c r="C319" s="67">
        <v>4855</v>
      </c>
      <c r="D319" s="46" t="s">
        <v>278</v>
      </c>
      <c r="E319" s="60" t="s">
        <v>32</v>
      </c>
    </row>
    <row r="320" spans="1:5" ht="15" customHeight="1" x14ac:dyDescent="0.25">
      <c r="A320" s="57">
        <v>43641.629131944443</v>
      </c>
      <c r="B320" s="57">
        <v>43642</v>
      </c>
      <c r="C320" s="67">
        <v>96.1</v>
      </c>
      <c r="D320" s="46" t="s">
        <v>388</v>
      </c>
      <c r="E320" s="60" t="s">
        <v>32</v>
      </c>
    </row>
    <row r="321" spans="1:5" ht="15" customHeight="1" x14ac:dyDescent="0.25">
      <c r="A321" s="57">
        <v>43641.678194444445</v>
      </c>
      <c r="B321" s="57">
        <v>43642</v>
      </c>
      <c r="C321" s="67">
        <v>96.1</v>
      </c>
      <c r="D321" s="46" t="s">
        <v>135</v>
      </c>
      <c r="E321" s="138" t="s">
        <v>32</v>
      </c>
    </row>
    <row r="322" spans="1:5" ht="15" customHeight="1" x14ac:dyDescent="0.25">
      <c r="A322" s="57">
        <v>43641.715173611112</v>
      </c>
      <c r="B322" s="57">
        <v>43642</v>
      </c>
      <c r="C322" s="67">
        <v>194.2</v>
      </c>
      <c r="D322" s="46" t="s">
        <v>136</v>
      </c>
      <c r="E322" s="60" t="s">
        <v>32</v>
      </c>
    </row>
    <row r="323" spans="1:5" ht="15" customHeight="1" x14ac:dyDescent="0.25">
      <c r="A323" s="57">
        <v>43641.906597222223</v>
      </c>
      <c r="B323" s="57">
        <v>43642</v>
      </c>
      <c r="C323" s="67">
        <v>485.5</v>
      </c>
      <c r="D323" s="46" t="s">
        <v>137</v>
      </c>
      <c r="E323" s="60" t="s">
        <v>32</v>
      </c>
    </row>
    <row r="324" spans="1:5" ht="15" customHeight="1" x14ac:dyDescent="0.25">
      <c r="A324" s="57">
        <v>43641.920057870368</v>
      </c>
      <c r="B324" s="57">
        <v>43642</v>
      </c>
      <c r="C324" s="67">
        <v>485.5</v>
      </c>
      <c r="D324" s="46" t="s">
        <v>389</v>
      </c>
      <c r="E324" s="60" t="s">
        <v>32</v>
      </c>
    </row>
    <row r="325" spans="1:5" ht="15" customHeight="1" x14ac:dyDescent="0.25">
      <c r="A325" s="57">
        <v>43641.966782407406</v>
      </c>
      <c r="B325" s="57">
        <v>43642</v>
      </c>
      <c r="C325" s="67">
        <v>86.1</v>
      </c>
      <c r="D325" s="46" t="s">
        <v>45</v>
      </c>
      <c r="E325" s="60" t="s">
        <v>32</v>
      </c>
    </row>
    <row r="326" spans="1:5" ht="15" customHeight="1" x14ac:dyDescent="0.25">
      <c r="A326" s="57">
        <v>43642.333668981482</v>
      </c>
      <c r="B326" s="57">
        <v>43643</v>
      </c>
      <c r="C326" s="67">
        <v>46.1</v>
      </c>
      <c r="D326" s="46" t="s">
        <v>104</v>
      </c>
      <c r="E326" s="60" t="s">
        <v>32</v>
      </c>
    </row>
    <row r="327" spans="1:5" ht="15" customHeight="1" x14ac:dyDescent="0.25">
      <c r="A327" s="57">
        <v>43642.388553240744</v>
      </c>
      <c r="B327" s="57">
        <v>43643</v>
      </c>
      <c r="C327" s="67">
        <v>96.1</v>
      </c>
      <c r="D327" s="46" t="s">
        <v>390</v>
      </c>
      <c r="E327" s="60" t="s">
        <v>32</v>
      </c>
    </row>
    <row r="328" spans="1:5" ht="15" customHeight="1" x14ac:dyDescent="0.25">
      <c r="A328" s="57">
        <v>43642.428298611114</v>
      </c>
      <c r="B328" s="57">
        <v>43643</v>
      </c>
      <c r="C328" s="67">
        <v>291.3</v>
      </c>
      <c r="D328" s="46" t="s">
        <v>232</v>
      </c>
      <c r="E328" s="60" t="s">
        <v>32</v>
      </c>
    </row>
    <row r="329" spans="1:5" ht="15" customHeight="1" x14ac:dyDescent="0.25">
      <c r="A329" s="57">
        <v>43642.554791666669</v>
      </c>
      <c r="B329" s="57">
        <v>43643</v>
      </c>
      <c r="C329" s="67">
        <v>50.1</v>
      </c>
      <c r="D329" s="46" t="s">
        <v>45</v>
      </c>
      <c r="E329" s="60" t="s">
        <v>32</v>
      </c>
    </row>
    <row r="330" spans="1:5" ht="15" customHeight="1" x14ac:dyDescent="0.25">
      <c r="A330" s="57">
        <v>43642.609247685185</v>
      </c>
      <c r="B330" s="57">
        <v>43643</v>
      </c>
      <c r="C330" s="67">
        <v>1942</v>
      </c>
      <c r="D330" s="46" t="s">
        <v>213</v>
      </c>
      <c r="E330" s="60" t="s">
        <v>32</v>
      </c>
    </row>
    <row r="331" spans="1:5" ht="15" customHeight="1" x14ac:dyDescent="0.25">
      <c r="A331" s="57">
        <v>43642.708472222221</v>
      </c>
      <c r="B331" s="57">
        <v>43643</v>
      </c>
      <c r="C331" s="67">
        <v>971</v>
      </c>
      <c r="D331" s="46" t="s">
        <v>138</v>
      </c>
      <c r="E331" s="60" t="s">
        <v>32</v>
      </c>
    </row>
    <row r="332" spans="1:5" ht="15" customHeight="1" x14ac:dyDescent="0.25">
      <c r="A332" s="57">
        <v>43642.724363425928</v>
      </c>
      <c r="B332" s="57">
        <v>43643</v>
      </c>
      <c r="C332" s="67">
        <v>388.4</v>
      </c>
      <c r="D332" s="46" t="s">
        <v>391</v>
      </c>
      <c r="E332" s="60" t="s">
        <v>32</v>
      </c>
    </row>
    <row r="333" spans="1:5" ht="15" customHeight="1" x14ac:dyDescent="0.25">
      <c r="A333" s="57">
        <v>43642.727546296293</v>
      </c>
      <c r="B333" s="57">
        <v>43643</v>
      </c>
      <c r="C333" s="67">
        <v>485.5</v>
      </c>
      <c r="D333" s="46" t="s">
        <v>139</v>
      </c>
      <c r="E333" s="60" t="s">
        <v>32</v>
      </c>
    </row>
    <row r="334" spans="1:5" ht="15" customHeight="1" x14ac:dyDescent="0.25">
      <c r="A334" s="57">
        <v>43642.729942129627</v>
      </c>
      <c r="B334" s="57">
        <v>43643</v>
      </c>
      <c r="C334" s="67">
        <v>56.1</v>
      </c>
      <c r="D334" s="46" t="s">
        <v>392</v>
      </c>
      <c r="E334" s="60" t="s">
        <v>32</v>
      </c>
    </row>
    <row r="335" spans="1:5" ht="15" customHeight="1" x14ac:dyDescent="0.25">
      <c r="A335" s="57">
        <v>43642.776018518518</v>
      </c>
      <c r="B335" s="57">
        <v>43643</v>
      </c>
      <c r="C335" s="67">
        <v>291.3</v>
      </c>
      <c r="D335" s="46" t="s">
        <v>214</v>
      </c>
      <c r="E335" s="60" t="s">
        <v>32</v>
      </c>
    </row>
    <row r="336" spans="1:5" ht="15" customHeight="1" x14ac:dyDescent="0.25">
      <c r="A336" s="57">
        <v>43642.89571759259</v>
      </c>
      <c r="B336" s="57">
        <v>43643</v>
      </c>
      <c r="C336" s="67">
        <v>485.5</v>
      </c>
      <c r="D336" s="46" t="s">
        <v>140</v>
      </c>
      <c r="E336" s="60" t="s">
        <v>32</v>
      </c>
    </row>
    <row r="337" spans="1:5" ht="15" customHeight="1" x14ac:dyDescent="0.25">
      <c r="A337" s="57">
        <v>43643.375254629631</v>
      </c>
      <c r="B337" s="57">
        <v>43644</v>
      </c>
      <c r="C337" s="67">
        <v>46.1</v>
      </c>
      <c r="D337" s="46" t="s">
        <v>104</v>
      </c>
      <c r="E337" s="60" t="s">
        <v>32</v>
      </c>
    </row>
    <row r="338" spans="1:5" ht="15" customHeight="1" x14ac:dyDescent="0.25">
      <c r="A338" s="57">
        <v>43643.504756944443</v>
      </c>
      <c r="B338" s="57">
        <v>43644</v>
      </c>
      <c r="C338" s="67">
        <v>485.5</v>
      </c>
      <c r="D338" s="46" t="s">
        <v>141</v>
      </c>
      <c r="E338" s="60" t="s">
        <v>32</v>
      </c>
    </row>
    <row r="339" spans="1:5" ht="15" customHeight="1" x14ac:dyDescent="0.25">
      <c r="A339" s="57">
        <v>43643.524050925924</v>
      </c>
      <c r="B339" s="57">
        <v>43644</v>
      </c>
      <c r="C339" s="67">
        <v>485.5</v>
      </c>
      <c r="D339" s="46" t="s">
        <v>142</v>
      </c>
      <c r="E339" s="60" t="s">
        <v>32</v>
      </c>
    </row>
    <row r="340" spans="1:5" ht="15" customHeight="1" x14ac:dyDescent="0.25">
      <c r="A340" s="57">
        <v>43643.537743055553</v>
      </c>
      <c r="B340" s="57">
        <v>43644</v>
      </c>
      <c r="C340" s="67">
        <v>971</v>
      </c>
      <c r="D340" s="46" t="s">
        <v>143</v>
      </c>
      <c r="E340" s="60" t="s">
        <v>32</v>
      </c>
    </row>
    <row r="341" spans="1:5" ht="15" customHeight="1" x14ac:dyDescent="0.25">
      <c r="A341" s="57">
        <v>43643.569039351853</v>
      </c>
      <c r="B341" s="57">
        <v>43644</v>
      </c>
      <c r="C341" s="67">
        <v>291.3</v>
      </c>
      <c r="D341" s="46" t="s">
        <v>221</v>
      </c>
      <c r="E341" s="60" t="s">
        <v>32</v>
      </c>
    </row>
    <row r="342" spans="1:5" ht="15" customHeight="1" x14ac:dyDescent="0.25">
      <c r="A342" s="57">
        <v>43643.675243055557</v>
      </c>
      <c r="B342" s="57">
        <v>43644</v>
      </c>
      <c r="C342" s="67">
        <v>485.5</v>
      </c>
      <c r="D342" s="46" t="s">
        <v>145</v>
      </c>
      <c r="E342" s="60" t="s">
        <v>32</v>
      </c>
    </row>
    <row r="343" spans="1:5" ht="15" customHeight="1" x14ac:dyDescent="0.25">
      <c r="A343" s="57">
        <v>43643.858506944445</v>
      </c>
      <c r="B343" s="57">
        <v>43644</v>
      </c>
      <c r="C343" s="67">
        <v>242.75</v>
      </c>
      <c r="D343" s="46" t="s">
        <v>216</v>
      </c>
      <c r="E343" s="60" t="s">
        <v>32</v>
      </c>
    </row>
    <row r="344" spans="1:5" ht="15" customHeight="1" x14ac:dyDescent="0.25">
      <c r="A344" s="57">
        <v>43644.326145833336</v>
      </c>
      <c r="B344" s="99">
        <v>43647</v>
      </c>
      <c r="C344" s="67">
        <v>46.1</v>
      </c>
      <c r="D344" s="46" t="s">
        <v>104</v>
      </c>
      <c r="E344" s="60" t="s">
        <v>32</v>
      </c>
    </row>
    <row r="345" spans="1:5" ht="15" customHeight="1" x14ac:dyDescent="0.25">
      <c r="A345" s="57">
        <v>43644.379618055558</v>
      </c>
      <c r="B345" s="99">
        <v>43647</v>
      </c>
      <c r="C345" s="67">
        <v>485.5</v>
      </c>
      <c r="D345" s="46" t="s">
        <v>146</v>
      </c>
      <c r="E345" s="60" t="s">
        <v>147</v>
      </c>
    </row>
    <row r="346" spans="1:5" ht="15" customHeight="1" x14ac:dyDescent="0.25">
      <c r="A346" s="57">
        <v>43644.409479166665</v>
      </c>
      <c r="B346" s="99">
        <v>43647</v>
      </c>
      <c r="C346" s="67">
        <v>242.75</v>
      </c>
      <c r="D346" s="46" t="s">
        <v>279</v>
      </c>
      <c r="E346" s="60" t="s">
        <v>32</v>
      </c>
    </row>
    <row r="347" spans="1:5" ht="15" customHeight="1" x14ac:dyDescent="0.25">
      <c r="A347" s="57">
        <v>43644.432974537034</v>
      </c>
      <c r="B347" s="99">
        <v>43647</v>
      </c>
      <c r="C347" s="67">
        <v>96.1</v>
      </c>
      <c r="D347" s="46" t="s">
        <v>280</v>
      </c>
      <c r="E347" s="60" t="s">
        <v>32</v>
      </c>
    </row>
    <row r="348" spans="1:5" ht="15" customHeight="1" x14ac:dyDescent="0.25">
      <c r="A348" s="57">
        <v>43644.439432870371</v>
      </c>
      <c r="B348" s="99">
        <v>43647</v>
      </c>
      <c r="C348" s="67">
        <v>194.2</v>
      </c>
      <c r="D348" s="46" t="s">
        <v>217</v>
      </c>
      <c r="E348" s="60" t="s">
        <v>32</v>
      </c>
    </row>
    <row r="349" spans="1:5" ht="15" customHeight="1" x14ac:dyDescent="0.25">
      <c r="A349" s="57">
        <v>43644.513611111113</v>
      </c>
      <c r="B349" s="99">
        <v>43647</v>
      </c>
      <c r="C349" s="67">
        <v>2913</v>
      </c>
      <c r="D349" s="46" t="s">
        <v>150</v>
      </c>
      <c r="E349" s="60" t="s">
        <v>32</v>
      </c>
    </row>
    <row r="350" spans="1:5" ht="15" customHeight="1" x14ac:dyDescent="0.25">
      <c r="A350" s="57">
        <v>43644.61650462963</v>
      </c>
      <c r="B350" s="99">
        <v>43647</v>
      </c>
      <c r="C350" s="67">
        <v>1456.5</v>
      </c>
      <c r="D350" s="46" t="s">
        <v>393</v>
      </c>
      <c r="E350" s="60" t="s">
        <v>32</v>
      </c>
    </row>
    <row r="351" spans="1:5" ht="15" customHeight="1" x14ac:dyDescent="0.25">
      <c r="A351" s="57">
        <v>43644.62190972222</v>
      </c>
      <c r="B351" s="99">
        <v>43647</v>
      </c>
      <c r="C351" s="67">
        <v>971</v>
      </c>
      <c r="D351" s="46" t="s">
        <v>153</v>
      </c>
      <c r="E351" s="60" t="s">
        <v>32</v>
      </c>
    </row>
    <row r="352" spans="1:5" ht="15" customHeight="1" x14ac:dyDescent="0.25">
      <c r="A352" s="57">
        <v>43644.63175925926</v>
      </c>
      <c r="B352" s="99">
        <v>43647</v>
      </c>
      <c r="C352" s="67">
        <v>194.2</v>
      </c>
      <c r="D352" s="46" t="s">
        <v>154</v>
      </c>
      <c r="E352" s="60" t="s">
        <v>32</v>
      </c>
    </row>
    <row r="353" spans="1:5" ht="15" customHeight="1" x14ac:dyDescent="0.25">
      <c r="A353" s="57">
        <v>43644.634375000001</v>
      </c>
      <c r="B353" s="99">
        <v>43647</v>
      </c>
      <c r="C353" s="67">
        <v>291.3</v>
      </c>
      <c r="D353" s="46" t="s">
        <v>36</v>
      </c>
      <c r="E353" s="60" t="s">
        <v>32</v>
      </c>
    </row>
    <row r="354" spans="1:5" ht="15" customHeight="1" x14ac:dyDescent="0.25">
      <c r="A354" s="57">
        <v>43644.641168981485</v>
      </c>
      <c r="B354" s="99">
        <v>43647</v>
      </c>
      <c r="C354" s="67">
        <v>485.5</v>
      </c>
      <c r="D354" s="46" t="s">
        <v>155</v>
      </c>
      <c r="E354" s="60" t="s">
        <v>32</v>
      </c>
    </row>
    <row r="355" spans="1:5" ht="15" customHeight="1" x14ac:dyDescent="0.25">
      <c r="A355" s="57">
        <v>43644.664212962962</v>
      </c>
      <c r="B355" s="99">
        <v>43647</v>
      </c>
      <c r="C355" s="67">
        <v>291.3</v>
      </c>
      <c r="D355" s="46" t="s">
        <v>156</v>
      </c>
      <c r="E355" s="60" t="s">
        <v>32</v>
      </c>
    </row>
    <row r="356" spans="1:5" ht="15" customHeight="1" x14ac:dyDescent="0.25">
      <c r="A356" s="57">
        <v>43644.683182870373</v>
      </c>
      <c r="B356" s="99">
        <v>43647</v>
      </c>
      <c r="C356" s="67">
        <v>485.5</v>
      </c>
      <c r="D356" s="46" t="s">
        <v>144</v>
      </c>
      <c r="E356" s="60" t="s">
        <v>32</v>
      </c>
    </row>
    <row r="357" spans="1:5" ht="15" customHeight="1" x14ac:dyDescent="0.25">
      <c r="A357" s="57">
        <v>43644.705046296294</v>
      </c>
      <c r="B357" s="99">
        <v>43647</v>
      </c>
      <c r="C357" s="67">
        <v>485.5</v>
      </c>
      <c r="D357" s="46" t="s">
        <v>108</v>
      </c>
      <c r="E357" s="60" t="s">
        <v>32</v>
      </c>
    </row>
    <row r="358" spans="1:5" ht="15" customHeight="1" x14ac:dyDescent="0.25">
      <c r="A358" s="57">
        <v>43644.768819444442</v>
      </c>
      <c r="B358" s="99">
        <v>43647</v>
      </c>
      <c r="C358" s="67">
        <v>485.5</v>
      </c>
      <c r="D358" s="46" t="s">
        <v>183</v>
      </c>
      <c r="E358" s="60" t="s">
        <v>32</v>
      </c>
    </row>
    <row r="359" spans="1:5" ht="15" customHeight="1" x14ac:dyDescent="0.25">
      <c r="A359" s="57">
        <v>43644.842199074075</v>
      </c>
      <c r="B359" s="99">
        <v>43647</v>
      </c>
      <c r="C359" s="67">
        <v>485.5</v>
      </c>
      <c r="D359" s="46" t="s">
        <v>182</v>
      </c>
      <c r="E359" s="60" t="s">
        <v>32</v>
      </c>
    </row>
    <row r="360" spans="1:5" ht="15" customHeight="1" x14ac:dyDescent="0.25">
      <c r="A360" s="57">
        <v>43644.920937499999</v>
      </c>
      <c r="B360" s="99">
        <v>43647</v>
      </c>
      <c r="C360" s="67">
        <v>77.099999999999994</v>
      </c>
      <c r="D360" s="46" t="s">
        <v>45</v>
      </c>
      <c r="E360" s="60" t="s">
        <v>32</v>
      </c>
    </row>
    <row r="361" spans="1:5" ht="15" customHeight="1" x14ac:dyDescent="0.25">
      <c r="A361" s="57">
        <v>43644.941805555558</v>
      </c>
      <c r="B361" s="99">
        <v>43647</v>
      </c>
      <c r="C361" s="67">
        <v>194.2</v>
      </c>
      <c r="D361" s="46" t="s">
        <v>38</v>
      </c>
      <c r="E361" s="60" t="s">
        <v>32</v>
      </c>
    </row>
    <row r="362" spans="1:5" ht="15" customHeight="1" x14ac:dyDescent="0.25">
      <c r="A362" s="57">
        <v>43645.310231481482</v>
      </c>
      <c r="B362" s="99">
        <v>43647</v>
      </c>
      <c r="C362" s="67">
        <v>46.1</v>
      </c>
      <c r="D362" s="46" t="s">
        <v>104</v>
      </c>
      <c r="E362" s="60" t="s">
        <v>32</v>
      </c>
    </row>
    <row r="363" spans="1:5" ht="15" customHeight="1" x14ac:dyDescent="0.25">
      <c r="A363" s="57">
        <v>43645.410671296297</v>
      </c>
      <c r="B363" s="99">
        <v>43647</v>
      </c>
      <c r="C363" s="67">
        <v>971</v>
      </c>
      <c r="D363" s="46" t="s">
        <v>148</v>
      </c>
      <c r="E363" s="60" t="s">
        <v>32</v>
      </c>
    </row>
    <row r="364" spans="1:5" ht="15" customHeight="1" x14ac:dyDescent="0.25">
      <c r="A364" s="57">
        <v>43645.716041666667</v>
      </c>
      <c r="B364" s="99">
        <v>43647</v>
      </c>
      <c r="C364" s="67">
        <v>485.5</v>
      </c>
      <c r="D364" s="46" t="s">
        <v>394</v>
      </c>
      <c r="E364" s="60" t="s">
        <v>32</v>
      </c>
    </row>
    <row r="365" spans="1:5" ht="15" customHeight="1" x14ac:dyDescent="0.25">
      <c r="A365" s="57">
        <v>43646.043611111112</v>
      </c>
      <c r="B365" s="99">
        <v>43647</v>
      </c>
      <c r="C365" s="67">
        <v>9710</v>
      </c>
      <c r="D365" s="46" t="s">
        <v>254</v>
      </c>
      <c r="E365" s="60" t="s">
        <v>32</v>
      </c>
    </row>
    <row r="366" spans="1:5" ht="15" customHeight="1" x14ac:dyDescent="0.25">
      <c r="A366" s="57">
        <v>43646.101319444446</v>
      </c>
      <c r="B366" s="99">
        <v>43647</v>
      </c>
      <c r="C366" s="67">
        <v>2913</v>
      </c>
      <c r="D366" s="46" t="s">
        <v>395</v>
      </c>
      <c r="E366" s="60" t="s">
        <v>32</v>
      </c>
    </row>
    <row r="367" spans="1:5" ht="15" customHeight="1" x14ac:dyDescent="0.25">
      <c r="A367" s="57">
        <v>43646.318495370368</v>
      </c>
      <c r="B367" s="99">
        <v>43647</v>
      </c>
      <c r="C367" s="67">
        <v>46.1</v>
      </c>
      <c r="D367" s="46" t="s">
        <v>104</v>
      </c>
      <c r="E367" s="60" t="s">
        <v>32</v>
      </c>
    </row>
    <row r="368" spans="1:5" ht="15" customHeight="1" x14ac:dyDescent="0.25">
      <c r="A368" s="57">
        <v>43646.402800925927</v>
      </c>
      <c r="B368" s="99">
        <v>43647</v>
      </c>
      <c r="C368" s="67">
        <v>971</v>
      </c>
      <c r="D368" s="46" t="s">
        <v>33</v>
      </c>
      <c r="E368" s="60" t="s">
        <v>32</v>
      </c>
    </row>
    <row r="369" spans="1:5" ht="15" customHeight="1" x14ac:dyDescent="0.25">
      <c r="A369" s="57">
        <v>43646.433958333335</v>
      </c>
      <c r="B369" s="99">
        <v>43647</v>
      </c>
      <c r="C369" s="67">
        <v>96.1</v>
      </c>
      <c r="D369" s="46" t="s">
        <v>149</v>
      </c>
      <c r="E369" s="60" t="s">
        <v>32</v>
      </c>
    </row>
    <row r="370" spans="1:5" ht="15" customHeight="1" x14ac:dyDescent="0.25">
      <c r="A370" s="57">
        <v>43646.446388888886</v>
      </c>
      <c r="B370" s="99">
        <v>43647</v>
      </c>
      <c r="C370" s="67">
        <v>971</v>
      </c>
      <c r="D370" s="46" t="s">
        <v>34</v>
      </c>
      <c r="E370" s="60" t="s">
        <v>32</v>
      </c>
    </row>
    <row r="371" spans="1:5" ht="15" customHeight="1" x14ac:dyDescent="0.25">
      <c r="A371" s="57">
        <v>43646.502175925925</v>
      </c>
      <c r="B371" s="99">
        <v>43647</v>
      </c>
      <c r="C371" s="67">
        <v>6.1</v>
      </c>
      <c r="D371" s="46" t="s">
        <v>281</v>
      </c>
      <c r="E371" s="60" t="s">
        <v>32</v>
      </c>
    </row>
    <row r="372" spans="1:5" ht="15" customHeight="1" x14ac:dyDescent="0.25">
      <c r="A372" s="57">
        <v>43646.557500000003</v>
      </c>
      <c r="B372" s="99">
        <v>43647</v>
      </c>
      <c r="C372" s="67">
        <v>971</v>
      </c>
      <c r="D372" s="46" t="s">
        <v>151</v>
      </c>
      <c r="E372" s="60" t="s">
        <v>152</v>
      </c>
    </row>
    <row r="373" spans="1:5" ht="15" customHeight="1" x14ac:dyDescent="0.25">
      <c r="A373" s="57">
        <v>43646.599479166667</v>
      </c>
      <c r="B373" s="99">
        <v>43647</v>
      </c>
      <c r="C373" s="67">
        <v>485.5</v>
      </c>
      <c r="D373" s="46" t="s">
        <v>37</v>
      </c>
      <c r="E373" s="60" t="s">
        <v>32</v>
      </c>
    </row>
    <row r="374" spans="1:5" ht="15" customHeight="1" x14ac:dyDescent="0.25">
      <c r="A374" s="57">
        <v>43646.627418981479</v>
      </c>
      <c r="B374" s="99">
        <v>43647</v>
      </c>
      <c r="C374" s="67">
        <v>485.5</v>
      </c>
      <c r="D374" s="46" t="s">
        <v>255</v>
      </c>
      <c r="E374" s="60" t="s">
        <v>32</v>
      </c>
    </row>
    <row r="375" spans="1:5" ht="15" customHeight="1" x14ac:dyDescent="0.25">
      <c r="A375" s="57">
        <v>43646.640590277777</v>
      </c>
      <c r="B375" s="99">
        <v>43647</v>
      </c>
      <c r="C375" s="67">
        <v>485.5</v>
      </c>
      <c r="D375" s="46" t="s">
        <v>219</v>
      </c>
      <c r="E375" s="60" t="s">
        <v>32</v>
      </c>
    </row>
    <row r="376" spans="1:5" ht="15" customHeight="1" x14ac:dyDescent="0.25">
      <c r="A376" s="57">
        <v>43646.708240740743</v>
      </c>
      <c r="B376" s="99">
        <v>43647</v>
      </c>
      <c r="C376" s="67">
        <v>485.5</v>
      </c>
      <c r="D376" s="46" t="s">
        <v>396</v>
      </c>
      <c r="E376" s="60" t="s">
        <v>32</v>
      </c>
    </row>
    <row r="377" spans="1:5" ht="15" customHeight="1" x14ac:dyDescent="0.25">
      <c r="A377" s="57">
        <v>43646.92695601852</v>
      </c>
      <c r="B377" s="99">
        <v>43647</v>
      </c>
      <c r="C377" s="67">
        <v>485.5</v>
      </c>
      <c r="D377" s="46" t="s">
        <v>397</v>
      </c>
      <c r="E377" s="60" t="s">
        <v>32</v>
      </c>
    </row>
    <row r="378" spans="1:5" ht="15" customHeight="1" x14ac:dyDescent="0.25">
      <c r="A378" s="57">
        <v>43646.939652777779</v>
      </c>
      <c r="B378" s="99">
        <v>43647</v>
      </c>
      <c r="C378" s="67">
        <v>145.65</v>
      </c>
      <c r="D378" s="46" t="s">
        <v>39</v>
      </c>
      <c r="E378" s="60" t="s">
        <v>32</v>
      </c>
    </row>
    <row r="379" spans="1:5" ht="30" customHeight="1" x14ac:dyDescent="0.25">
      <c r="A379" s="191" t="s">
        <v>157</v>
      </c>
      <c r="B379" s="192"/>
      <c r="C379" s="8">
        <f>SUM(C10:C343)</f>
        <v>211233.03000000055</v>
      </c>
      <c r="D379" s="101"/>
      <c r="E379" s="23"/>
    </row>
    <row r="380" spans="1:5" ht="30" customHeight="1" x14ac:dyDescent="0.25">
      <c r="A380" s="191" t="s">
        <v>158</v>
      </c>
      <c r="B380" s="192"/>
      <c r="C380" s="8">
        <f>SUM(C344:C378)</f>
        <v>29640.799999999999</v>
      </c>
      <c r="D380" s="101"/>
      <c r="E380" s="23"/>
    </row>
  </sheetData>
  <sheetProtection formatCells="0" formatColumns="0" formatRows="0" insertColumns="0" insertRows="0" insertHyperlinks="0" deleteColumns="0" deleteRows="0" sort="0" autoFilter="0" pivotTables="0"/>
  <sortState ref="A46:E378">
    <sortCondition ref="A46"/>
  </sortState>
  <mergeCells count="7">
    <mergeCell ref="A380:B380"/>
    <mergeCell ref="C1:E1"/>
    <mergeCell ref="C2:E2"/>
    <mergeCell ref="C4:E4"/>
    <mergeCell ref="C5:E5"/>
    <mergeCell ref="C6:E6"/>
    <mergeCell ref="A379:B379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6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15.7109375" style="30" customWidth="1"/>
    <col min="5" max="5" width="26.140625" style="30" customWidth="1"/>
    <col min="6" max="6" width="54.42578125" customWidth="1"/>
    <col min="7" max="256" width="8.85546875" customWidth="1"/>
  </cols>
  <sheetData>
    <row r="1" spans="1:6" ht="18.75" x14ac:dyDescent="0.3">
      <c r="B1" s="193" t="s">
        <v>0</v>
      </c>
      <c r="C1" s="193"/>
      <c r="D1" s="193"/>
      <c r="E1" s="193"/>
      <c r="F1" s="193"/>
    </row>
    <row r="2" spans="1:6" ht="18.75" x14ac:dyDescent="0.3">
      <c r="B2" s="193" t="s">
        <v>1</v>
      </c>
      <c r="C2" s="193"/>
      <c r="D2" s="193"/>
      <c r="E2" s="193"/>
      <c r="F2" s="193"/>
    </row>
    <row r="3" spans="1:6" ht="18" customHeight="1" x14ac:dyDescent="0.3">
      <c r="D3" s="29"/>
      <c r="E3" s="29"/>
      <c r="F3" s="5"/>
    </row>
    <row r="4" spans="1:6" ht="18.75" x14ac:dyDescent="0.25">
      <c r="B4" s="194" t="s">
        <v>159</v>
      </c>
      <c r="C4" s="194"/>
      <c r="D4" s="194"/>
      <c r="E4" s="194"/>
      <c r="F4" s="194"/>
    </row>
    <row r="5" spans="1:6" ht="18.75" x14ac:dyDescent="0.25">
      <c r="B5" s="194" t="s">
        <v>292</v>
      </c>
      <c r="C5" s="194"/>
      <c r="D5" s="194"/>
      <c r="E5" s="194"/>
      <c r="F5" s="194"/>
    </row>
    <row r="6" spans="1:6" ht="18.75" x14ac:dyDescent="0.3">
      <c r="D6" s="195"/>
      <c r="E6" s="195"/>
      <c r="F6" s="195"/>
    </row>
    <row r="8" spans="1:6" s="35" customFormat="1" ht="45" x14ac:dyDescent="0.25">
      <c r="A8" s="31" t="s">
        <v>28</v>
      </c>
      <c r="B8" s="32" t="s">
        <v>160</v>
      </c>
      <c r="C8" s="32" t="s">
        <v>161</v>
      </c>
      <c r="D8" s="33" t="s">
        <v>162</v>
      </c>
      <c r="E8" s="33" t="s">
        <v>31</v>
      </c>
      <c r="F8" s="34" t="s">
        <v>163</v>
      </c>
    </row>
    <row r="9" spans="1:6" s="35" customFormat="1" x14ac:dyDescent="0.25">
      <c r="A9" s="50">
        <v>43618</v>
      </c>
      <c r="B9" s="127">
        <v>43620</v>
      </c>
      <c r="C9" s="48">
        <v>1500</v>
      </c>
      <c r="D9" s="48">
        <v>1431.5</v>
      </c>
      <c r="E9" s="121" t="s">
        <v>431</v>
      </c>
      <c r="F9" s="60" t="s">
        <v>32</v>
      </c>
    </row>
    <row r="10" spans="1:6" s="35" customFormat="1" x14ac:dyDescent="0.25">
      <c r="A10" s="54">
        <v>43620</v>
      </c>
      <c r="B10" s="127">
        <v>43622</v>
      </c>
      <c r="C10" s="48">
        <v>700</v>
      </c>
      <c r="D10" s="48">
        <v>659.2</v>
      </c>
      <c r="E10" s="121" t="s">
        <v>432</v>
      </c>
      <c r="F10" s="60" t="s">
        <v>32</v>
      </c>
    </row>
    <row r="11" spans="1:6" s="35" customFormat="1" x14ac:dyDescent="0.25">
      <c r="A11" s="54">
        <v>43621</v>
      </c>
      <c r="B11" s="54">
        <v>43623</v>
      </c>
      <c r="C11" s="48">
        <v>2000</v>
      </c>
      <c r="D11" s="48">
        <v>1902</v>
      </c>
      <c r="E11" s="121" t="s">
        <v>433</v>
      </c>
      <c r="F11" s="60" t="s">
        <v>32</v>
      </c>
    </row>
    <row r="12" spans="1:6" s="35" customFormat="1" x14ac:dyDescent="0.25">
      <c r="A12" s="54">
        <v>43623</v>
      </c>
      <c r="B12" s="54">
        <v>43626</v>
      </c>
      <c r="C12" s="48">
        <v>250</v>
      </c>
      <c r="D12" s="48">
        <v>230.25</v>
      </c>
      <c r="E12" s="121" t="s">
        <v>434</v>
      </c>
      <c r="F12" s="60" t="s">
        <v>32</v>
      </c>
    </row>
    <row r="13" spans="1:6" s="35" customFormat="1" x14ac:dyDescent="0.25">
      <c r="A13" s="54">
        <v>43623</v>
      </c>
      <c r="B13" s="54">
        <v>43626</v>
      </c>
      <c r="C13" s="107">
        <v>314.48</v>
      </c>
      <c r="D13" s="48">
        <v>290.64</v>
      </c>
      <c r="E13" s="121" t="s">
        <v>435</v>
      </c>
      <c r="F13" s="60" t="s">
        <v>32</v>
      </c>
    </row>
    <row r="14" spans="1:6" s="35" customFormat="1" x14ac:dyDescent="0.25">
      <c r="A14" s="50">
        <v>43632</v>
      </c>
      <c r="B14" s="54">
        <v>43634</v>
      </c>
      <c r="C14" s="107">
        <v>310.61</v>
      </c>
      <c r="D14" s="48">
        <v>286.94</v>
      </c>
      <c r="E14" s="121" t="s">
        <v>435</v>
      </c>
      <c r="F14" s="60" t="s">
        <v>32</v>
      </c>
    </row>
    <row r="15" spans="1:6" ht="15" customHeight="1" x14ac:dyDescent="0.25">
      <c r="A15" s="196" t="s">
        <v>164</v>
      </c>
      <c r="B15" s="197"/>
      <c r="C15" s="197"/>
      <c r="D15" s="22">
        <v>4800.53</v>
      </c>
      <c r="E15" s="22"/>
      <c r="F15" s="147"/>
    </row>
    <row r="16" spans="1:6" x14ac:dyDescent="0.25">
      <c r="A16" s="196" t="s">
        <v>165</v>
      </c>
      <c r="B16" s="197"/>
      <c r="C16" s="197"/>
      <c r="D16" s="22">
        <v>0</v>
      </c>
      <c r="E16" s="22"/>
      <c r="F16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16:C16"/>
    <mergeCell ref="D6:F6"/>
    <mergeCell ref="B4:F4"/>
    <mergeCell ref="B1:F1"/>
    <mergeCell ref="B2:F2"/>
    <mergeCell ref="B5:F5"/>
    <mergeCell ref="A15:C1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6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0" customWidth="1"/>
    <col min="4" max="4" width="34.140625" customWidth="1"/>
    <col min="5" max="256" width="8.85546875" customWidth="1"/>
  </cols>
  <sheetData>
    <row r="1" spans="1:4" ht="18.75" x14ac:dyDescent="0.3">
      <c r="B1" s="193" t="s">
        <v>0</v>
      </c>
      <c r="C1" s="193"/>
      <c r="D1" s="193"/>
    </row>
    <row r="2" spans="1:4" ht="18.75" x14ac:dyDescent="0.3">
      <c r="B2" s="193" t="s">
        <v>1</v>
      </c>
      <c r="C2" s="193"/>
      <c r="D2" s="193"/>
    </row>
    <row r="3" spans="1:4" ht="18" customHeight="1" x14ac:dyDescent="0.3">
      <c r="C3" s="29"/>
      <c r="D3" s="5"/>
    </row>
    <row r="4" spans="1:4" ht="18.75" x14ac:dyDescent="0.25">
      <c r="B4" s="194" t="s">
        <v>166</v>
      </c>
      <c r="C4" s="194"/>
      <c r="D4" s="194"/>
    </row>
    <row r="5" spans="1:4" ht="18.75" x14ac:dyDescent="0.25">
      <c r="B5" s="194" t="s">
        <v>292</v>
      </c>
      <c r="C5" s="194"/>
      <c r="D5" s="194"/>
    </row>
    <row r="6" spans="1:4" ht="18.75" x14ac:dyDescent="0.3">
      <c r="C6" s="195"/>
      <c r="D6" s="195"/>
    </row>
    <row r="8" spans="1:4" s="35" customFormat="1" ht="30" x14ac:dyDescent="0.25">
      <c r="A8" s="31" t="s">
        <v>28</v>
      </c>
      <c r="B8" s="32" t="s">
        <v>160</v>
      </c>
      <c r="C8" s="33" t="s">
        <v>21</v>
      </c>
      <c r="D8" s="34" t="s">
        <v>31</v>
      </c>
    </row>
    <row r="9" spans="1:4" s="35" customFormat="1" x14ac:dyDescent="0.25">
      <c r="A9" s="128">
        <v>43627</v>
      </c>
      <c r="B9" s="128">
        <v>43629</v>
      </c>
      <c r="C9" s="136">
        <v>400</v>
      </c>
      <c r="D9" s="122" t="s">
        <v>436</v>
      </c>
    </row>
    <row r="10" spans="1:4" s="35" customFormat="1" x14ac:dyDescent="0.25">
      <c r="A10" s="128">
        <v>43629</v>
      </c>
      <c r="B10" s="128">
        <v>43630</v>
      </c>
      <c r="C10" s="136">
        <v>100</v>
      </c>
      <c r="D10" s="122" t="s">
        <v>436</v>
      </c>
    </row>
    <row r="11" spans="1:4" s="35" customFormat="1" x14ac:dyDescent="0.25">
      <c r="A11" s="128">
        <v>43634</v>
      </c>
      <c r="B11" s="128">
        <v>43635</v>
      </c>
      <c r="C11" s="136">
        <v>1000</v>
      </c>
      <c r="D11" s="120" t="s">
        <v>439</v>
      </c>
    </row>
    <row r="12" spans="1:4" s="35" customFormat="1" x14ac:dyDescent="0.25">
      <c r="A12" s="128">
        <v>43637</v>
      </c>
      <c r="B12" s="128">
        <v>43640</v>
      </c>
      <c r="C12" s="136">
        <v>50</v>
      </c>
      <c r="D12" s="122" t="s">
        <v>438</v>
      </c>
    </row>
    <row r="13" spans="1:4" s="35" customFormat="1" x14ac:dyDescent="0.25">
      <c r="A13" s="128">
        <v>43643</v>
      </c>
      <c r="B13" s="128">
        <v>43644</v>
      </c>
      <c r="C13" s="136">
        <v>40</v>
      </c>
      <c r="D13" s="122" t="s">
        <v>436</v>
      </c>
    </row>
    <row r="14" spans="1:4" x14ac:dyDescent="0.25">
      <c r="A14" s="56">
        <v>43644</v>
      </c>
      <c r="B14" s="159">
        <v>43647</v>
      </c>
      <c r="C14" s="67">
        <v>1000</v>
      </c>
      <c r="D14" s="122" t="s">
        <v>437</v>
      </c>
    </row>
    <row r="15" spans="1:4" ht="30" customHeight="1" x14ac:dyDescent="0.25">
      <c r="A15" s="196" t="s">
        <v>167</v>
      </c>
      <c r="B15" s="197"/>
      <c r="C15" s="8">
        <f>SUM(C9:C13)-SUM(C9:C13)*2.8%</f>
        <v>1545.48</v>
      </c>
      <c r="D15" s="147"/>
    </row>
    <row r="16" spans="1:4" ht="30" customHeight="1" x14ac:dyDescent="0.25">
      <c r="A16" s="196" t="s">
        <v>168</v>
      </c>
      <c r="B16" s="197"/>
      <c r="C16" s="8">
        <f>C14*97.2%</f>
        <v>972</v>
      </c>
      <c r="D16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16:B16"/>
    <mergeCell ref="B1:D1"/>
    <mergeCell ref="B2:D2"/>
    <mergeCell ref="B4:D4"/>
    <mergeCell ref="B5:D5"/>
    <mergeCell ref="C6:D6"/>
    <mergeCell ref="A15:B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7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0" customWidth="1"/>
    <col min="4" max="4" width="37.85546875" customWidth="1"/>
    <col min="5" max="5" width="9.85546875" customWidth="1"/>
    <col min="6" max="256" width="8.85546875" customWidth="1"/>
  </cols>
  <sheetData>
    <row r="1" spans="1:4" ht="18.75" x14ac:dyDescent="0.3">
      <c r="B1" s="193" t="s">
        <v>0</v>
      </c>
      <c r="C1" s="193"/>
      <c r="D1" s="193"/>
    </row>
    <row r="2" spans="1:4" ht="18.75" x14ac:dyDescent="0.3">
      <c r="B2" s="193" t="s">
        <v>1</v>
      </c>
      <c r="C2" s="193"/>
      <c r="D2" s="193"/>
    </row>
    <row r="3" spans="1:4" ht="18" customHeight="1" x14ac:dyDescent="0.3">
      <c r="C3" s="29"/>
      <c r="D3" s="5"/>
    </row>
    <row r="4" spans="1:4" ht="18.75" x14ac:dyDescent="0.25">
      <c r="B4" s="194" t="s">
        <v>169</v>
      </c>
      <c r="C4" s="194"/>
      <c r="D4" s="194"/>
    </row>
    <row r="5" spans="1:4" ht="18.75" x14ac:dyDescent="0.25">
      <c r="B5" s="194" t="s">
        <v>292</v>
      </c>
      <c r="C5" s="194"/>
      <c r="D5" s="194"/>
    </row>
    <row r="6" spans="1:4" ht="18.75" x14ac:dyDescent="0.3">
      <c r="C6" s="195"/>
      <c r="D6" s="195"/>
    </row>
    <row r="8" spans="1:4" s="35" customFormat="1" ht="30" x14ac:dyDescent="0.25">
      <c r="A8" s="31" t="s">
        <v>28</v>
      </c>
      <c r="B8" s="32" t="s">
        <v>160</v>
      </c>
      <c r="C8" s="33" t="s">
        <v>21</v>
      </c>
      <c r="D8" s="34" t="s">
        <v>170</v>
      </c>
    </row>
    <row r="9" spans="1:4" s="64" customFormat="1" x14ac:dyDescent="0.25">
      <c r="A9" s="57">
        <v>43586</v>
      </c>
      <c r="B9" s="97" t="s">
        <v>296</v>
      </c>
      <c r="C9" s="67">
        <v>10</v>
      </c>
      <c r="D9" s="62">
        <v>5193</v>
      </c>
    </row>
    <row r="10" spans="1:4" s="64" customFormat="1" x14ac:dyDescent="0.25">
      <c r="A10" s="57">
        <v>43587</v>
      </c>
      <c r="B10" s="97" t="s">
        <v>296</v>
      </c>
      <c r="C10" s="67">
        <v>50</v>
      </c>
      <c r="D10" s="62">
        <v>6964</v>
      </c>
    </row>
    <row r="11" spans="1:4" s="64" customFormat="1" x14ac:dyDescent="0.25">
      <c r="A11" s="57">
        <v>43587</v>
      </c>
      <c r="B11" s="97" t="s">
        <v>296</v>
      </c>
      <c r="C11" s="67">
        <v>40</v>
      </c>
      <c r="D11" s="62">
        <v>9423</v>
      </c>
    </row>
    <row r="12" spans="1:4" s="64" customFormat="1" x14ac:dyDescent="0.25">
      <c r="A12" s="57">
        <v>43588</v>
      </c>
      <c r="B12" s="97" t="s">
        <v>296</v>
      </c>
      <c r="C12" s="67">
        <v>10</v>
      </c>
      <c r="D12" s="62">
        <v>7350</v>
      </c>
    </row>
    <row r="13" spans="1:4" s="64" customFormat="1" x14ac:dyDescent="0.25">
      <c r="A13" s="57">
        <v>43589</v>
      </c>
      <c r="B13" s="97" t="s">
        <v>296</v>
      </c>
      <c r="C13" s="67">
        <v>30</v>
      </c>
      <c r="D13" s="62">
        <v>1417</v>
      </c>
    </row>
    <row r="14" spans="1:4" s="64" customFormat="1" x14ac:dyDescent="0.25">
      <c r="A14" s="57">
        <v>43602</v>
      </c>
      <c r="B14" s="97" t="s">
        <v>296</v>
      </c>
      <c r="C14" s="67">
        <v>1500</v>
      </c>
      <c r="D14" s="62">
        <v>4322</v>
      </c>
    </row>
    <row r="15" spans="1:4" s="64" customFormat="1" x14ac:dyDescent="0.25">
      <c r="A15" s="57">
        <v>43609</v>
      </c>
      <c r="B15" s="97" t="s">
        <v>296</v>
      </c>
      <c r="C15" s="67">
        <v>130</v>
      </c>
      <c r="D15" s="62">
        <v>8216</v>
      </c>
    </row>
    <row r="16" spans="1:4" s="64" customFormat="1" x14ac:dyDescent="0.25">
      <c r="A16" s="57">
        <v>43613</v>
      </c>
      <c r="B16" s="97" t="s">
        <v>296</v>
      </c>
      <c r="C16" s="67">
        <v>80</v>
      </c>
      <c r="D16" s="62">
        <v>8076</v>
      </c>
    </row>
    <row r="17" spans="1:6" s="64" customFormat="1" x14ac:dyDescent="0.25">
      <c r="A17" s="57">
        <v>43624</v>
      </c>
      <c r="B17" s="97" t="s">
        <v>297</v>
      </c>
      <c r="C17" s="67">
        <v>100</v>
      </c>
      <c r="D17" s="46">
        <v>9576</v>
      </c>
    </row>
    <row r="18" spans="1:6" s="64" customFormat="1" x14ac:dyDescent="0.25">
      <c r="A18" s="57">
        <v>43626</v>
      </c>
      <c r="B18" s="97" t="s">
        <v>297</v>
      </c>
      <c r="C18" s="67">
        <v>50</v>
      </c>
      <c r="D18" s="46">
        <v>5112</v>
      </c>
    </row>
    <row r="19" spans="1:6" s="64" customFormat="1" x14ac:dyDescent="0.25">
      <c r="A19" s="57">
        <v>43626</v>
      </c>
      <c r="B19" s="97" t="s">
        <v>297</v>
      </c>
      <c r="C19" s="67">
        <v>55</v>
      </c>
      <c r="D19" s="46">
        <v>9464</v>
      </c>
    </row>
    <row r="20" spans="1:6" s="64" customFormat="1" x14ac:dyDescent="0.25">
      <c r="A20" s="57">
        <v>43636</v>
      </c>
      <c r="B20" s="97" t="s">
        <v>297</v>
      </c>
      <c r="C20" s="67">
        <v>50</v>
      </c>
      <c r="D20" s="46">
        <v>5621</v>
      </c>
    </row>
    <row r="21" spans="1:6" s="89" customFormat="1" x14ac:dyDescent="0.25">
      <c r="A21" s="57">
        <v>43643</v>
      </c>
      <c r="B21" s="97" t="s">
        <v>297</v>
      </c>
      <c r="C21" s="67">
        <v>300</v>
      </c>
      <c r="D21" s="46">
        <v>2322</v>
      </c>
      <c r="E21"/>
      <c r="F21"/>
    </row>
    <row r="22" spans="1:6" s="89" customFormat="1" x14ac:dyDescent="0.25">
      <c r="A22" s="57">
        <v>43644</v>
      </c>
      <c r="B22" s="97" t="s">
        <v>297</v>
      </c>
      <c r="C22" s="67">
        <v>47</v>
      </c>
      <c r="D22" s="46">
        <v>4537</v>
      </c>
      <c r="E22"/>
      <c r="F22"/>
    </row>
    <row r="23" spans="1:6" s="89" customFormat="1" x14ac:dyDescent="0.25">
      <c r="A23" s="57">
        <v>43644</v>
      </c>
      <c r="B23" s="97" t="s">
        <v>297</v>
      </c>
      <c r="C23" s="67">
        <v>500</v>
      </c>
      <c r="D23" s="46">
        <v>1626</v>
      </c>
      <c r="E23"/>
      <c r="F23"/>
    </row>
    <row r="24" spans="1:6" x14ac:dyDescent="0.25">
      <c r="A24" s="57">
        <v>43646</v>
      </c>
      <c r="B24" s="97" t="s">
        <v>297</v>
      </c>
      <c r="C24" s="67">
        <v>50</v>
      </c>
      <c r="D24" s="46">
        <v>7216</v>
      </c>
    </row>
    <row r="25" spans="1:6" x14ac:dyDescent="0.25">
      <c r="A25" s="57">
        <v>43646</v>
      </c>
      <c r="B25" s="97" t="s">
        <v>297</v>
      </c>
      <c r="C25" s="67">
        <v>500</v>
      </c>
      <c r="D25" s="46">
        <v>5123</v>
      </c>
    </row>
    <row r="26" spans="1:6" ht="30" customHeight="1" x14ac:dyDescent="0.25">
      <c r="A26" s="196" t="s">
        <v>286</v>
      </c>
      <c r="B26" s="197"/>
      <c r="C26" s="8">
        <f>SUM(C9:C16)-SUM(C9:C16)*5%</f>
        <v>1757.5</v>
      </c>
      <c r="D26" s="20"/>
    </row>
    <row r="27" spans="1:6" ht="30" customHeight="1" x14ac:dyDescent="0.25">
      <c r="A27" s="196" t="s">
        <v>287</v>
      </c>
      <c r="B27" s="197"/>
      <c r="C27" s="8">
        <f>SUM(C17:C25)-SUM(C17:C25)*5%</f>
        <v>1569.4</v>
      </c>
      <c r="D27" s="20"/>
    </row>
  </sheetData>
  <sheetProtection formatCells="0" formatColumns="0" formatRows="0" insertColumns="0" insertRows="0" insertHyperlinks="0" deleteColumns="0" deleteRows="0" sort="0" autoFilter="0" pivotTables="0"/>
  <sortState ref="A21:F28">
    <sortCondition ref="A21"/>
  </sortState>
  <mergeCells count="7">
    <mergeCell ref="A27:B27"/>
    <mergeCell ref="A26:B26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2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4" width="15.7109375" style="30" customWidth="1"/>
    <col min="5" max="5" width="35" customWidth="1"/>
    <col min="6" max="257" width="8.85546875" customWidth="1"/>
  </cols>
  <sheetData>
    <row r="1" spans="1:5" ht="18.75" x14ac:dyDescent="0.3">
      <c r="B1" s="193" t="s">
        <v>0</v>
      </c>
      <c r="C1" s="193"/>
      <c r="D1" s="193"/>
      <c r="E1" s="193"/>
    </row>
    <row r="2" spans="1:5" ht="18.75" x14ac:dyDescent="0.3">
      <c r="B2" s="193" t="s">
        <v>1</v>
      </c>
      <c r="C2" s="193"/>
      <c r="D2" s="193"/>
      <c r="E2" s="193"/>
    </row>
    <row r="3" spans="1:5" ht="18" customHeight="1" x14ac:dyDescent="0.3">
      <c r="C3" s="29"/>
      <c r="D3" s="29"/>
      <c r="E3" s="5"/>
    </row>
    <row r="4" spans="1:5" ht="18.75" x14ac:dyDescent="0.25">
      <c r="B4" s="194" t="s">
        <v>171</v>
      </c>
      <c r="C4" s="194"/>
      <c r="D4" s="194"/>
      <c r="E4" s="194"/>
    </row>
    <row r="5" spans="1:5" ht="18.75" x14ac:dyDescent="0.25">
      <c r="B5" s="194" t="s">
        <v>292</v>
      </c>
      <c r="C5" s="194"/>
      <c r="D5" s="194"/>
      <c r="E5" s="194"/>
    </row>
    <row r="6" spans="1:5" ht="18.75" x14ac:dyDescent="0.3">
      <c r="C6" s="195"/>
      <c r="D6" s="195"/>
      <c r="E6" s="195"/>
    </row>
    <row r="8" spans="1:5" s="35" customFormat="1" ht="30" x14ac:dyDescent="0.25">
      <c r="A8" s="51" t="s">
        <v>28</v>
      </c>
      <c r="B8" s="52" t="s">
        <v>160</v>
      </c>
      <c r="C8" s="200" t="s">
        <v>21</v>
      </c>
      <c r="D8" s="201"/>
      <c r="E8" s="53" t="s">
        <v>170</v>
      </c>
    </row>
    <row r="9" spans="1:5" x14ac:dyDescent="0.25">
      <c r="A9" s="57">
        <v>43619</v>
      </c>
      <c r="B9" s="106">
        <v>43647</v>
      </c>
      <c r="C9" s="63">
        <v>150</v>
      </c>
      <c r="D9" s="63">
        <v>138</v>
      </c>
      <c r="E9" s="62" t="s">
        <v>398</v>
      </c>
    </row>
    <row r="10" spans="1:5" x14ac:dyDescent="0.25">
      <c r="A10" s="57">
        <v>43619.922094907</v>
      </c>
      <c r="B10" s="106">
        <v>43647</v>
      </c>
      <c r="C10" s="63">
        <v>50</v>
      </c>
      <c r="D10" s="63">
        <v>46</v>
      </c>
      <c r="E10" s="62" t="s">
        <v>399</v>
      </c>
    </row>
    <row r="11" spans="1:5" x14ac:dyDescent="0.25">
      <c r="A11" s="57">
        <v>43620.868518518997</v>
      </c>
      <c r="B11" s="106">
        <v>43647</v>
      </c>
      <c r="C11" s="63">
        <v>100</v>
      </c>
      <c r="D11" s="63">
        <v>92</v>
      </c>
      <c r="E11" s="62" t="s">
        <v>252</v>
      </c>
    </row>
    <row r="12" spans="1:5" x14ac:dyDescent="0.25">
      <c r="A12" s="57">
        <v>43621.514201389</v>
      </c>
      <c r="B12" s="106">
        <v>43647</v>
      </c>
      <c r="C12" s="63">
        <v>200</v>
      </c>
      <c r="D12" s="63">
        <v>184</v>
      </c>
      <c r="E12" s="62" t="s">
        <v>400</v>
      </c>
    </row>
    <row r="13" spans="1:5" x14ac:dyDescent="0.25">
      <c r="A13" s="57">
        <v>43621.522048610997</v>
      </c>
      <c r="B13" s="106">
        <v>43647</v>
      </c>
      <c r="C13" s="63">
        <v>100</v>
      </c>
      <c r="D13" s="63">
        <v>92</v>
      </c>
      <c r="E13" s="62" t="s">
        <v>399</v>
      </c>
    </row>
    <row r="14" spans="1:5" x14ac:dyDescent="0.25">
      <c r="A14" s="57">
        <v>43621.927268519001</v>
      </c>
      <c r="B14" s="106">
        <v>43647</v>
      </c>
      <c r="C14" s="63">
        <v>300</v>
      </c>
      <c r="D14" s="63">
        <v>276</v>
      </c>
      <c r="E14" s="62" t="s">
        <v>401</v>
      </c>
    </row>
    <row r="15" spans="1:5" x14ac:dyDescent="0.25">
      <c r="A15" s="57">
        <v>43621.971180556</v>
      </c>
      <c r="B15" s="106">
        <v>43647</v>
      </c>
      <c r="C15" s="63">
        <v>300</v>
      </c>
      <c r="D15" s="63">
        <v>276</v>
      </c>
      <c r="E15" s="62" t="s">
        <v>253</v>
      </c>
    </row>
    <row r="16" spans="1:5" x14ac:dyDescent="0.25">
      <c r="A16" s="57">
        <v>43622.283773148003</v>
      </c>
      <c r="B16" s="106">
        <v>43647</v>
      </c>
      <c r="C16" s="63">
        <v>100</v>
      </c>
      <c r="D16" s="63">
        <v>92</v>
      </c>
      <c r="E16" s="62" t="s">
        <v>399</v>
      </c>
    </row>
    <row r="17" spans="1:5" x14ac:dyDescent="0.25">
      <c r="A17" s="57">
        <v>43623.557858795997</v>
      </c>
      <c r="B17" s="106">
        <v>43647</v>
      </c>
      <c r="C17" s="63">
        <v>75</v>
      </c>
      <c r="D17" s="63">
        <v>69</v>
      </c>
      <c r="E17" s="62" t="s">
        <v>402</v>
      </c>
    </row>
    <row r="18" spans="1:5" x14ac:dyDescent="0.25">
      <c r="A18" s="57">
        <v>43624.890497685003</v>
      </c>
      <c r="B18" s="106">
        <v>43647</v>
      </c>
      <c r="C18" s="63">
        <v>200</v>
      </c>
      <c r="D18" s="63">
        <v>184</v>
      </c>
      <c r="E18" s="62" t="s">
        <v>290</v>
      </c>
    </row>
    <row r="19" spans="1:5" x14ac:dyDescent="0.25">
      <c r="A19" s="57">
        <v>43625.885787036997</v>
      </c>
      <c r="B19" s="106">
        <v>43647</v>
      </c>
      <c r="C19" s="63">
        <v>50</v>
      </c>
      <c r="D19" s="63">
        <v>46</v>
      </c>
      <c r="E19" s="62" t="s">
        <v>403</v>
      </c>
    </row>
    <row r="20" spans="1:5" x14ac:dyDescent="0.25">
      <c r="A20" s="57">
        <v>43627.295833333003</v>
      </c>
      <c r="B20" s="106">
        <v>43647</v>
      </c>
      <c r="C20" s="63">
        <v>100</v>
      </c>
      <c r="D20" s="63">
        <v>92</v>
      </c>
      <c r="E20" s="62" t="s">
        <v>399</v>
      </c>
    </row>
    <row r="21" spans="1:5" x14ac:dyDescent="0.25">
      <c r="A21" s="57">
        <v>43627.914548610999</v>
      </c>
      <c r="B21" s="106">
        <v>43647</v>
      </c>
      <c r="C21" s="63">
        <v>300</v>
      </c>
      <c r="D21" s="63">
        <v>276</v>
      </c>
      <c r="E21" s="62" t="s">
        <v>172</v>
      </c>
    </row>
    <row r="22" spans="1:5" x14ac:dyDescent="0.25">
      <c r="A22" s="57">
        <v>43629.867210648001</v>
      </c>
      <c r="B22" s="106">
        <v>43647</v>
      </c>
      <c r="C22" s="63">
        <v>100</v>
      </c>
      <c r="D22" s="63">
        <v>92</v>
      </c>
      <c r="E22" s="62" t="s">
        <v>404</v>
      </c>
    </row>
    <row r="23" spans="1:5" x14ac:dyDescent="0.25">
      <c r="A23" s="57">
        <v>43630.297962962999</v>
      </c>
      <c r="B23" s="106">
        <v>43647</v>
      </c>
      <c r="C23" s="63">
        <v>100</v>
      </c>
      <c r="D23" s="63">
        <v>92</v>
      </c>
      <c r="E23" s="62" t="s">
        <v>405</v>
      </c>
    </row>
    <row r="24" spans="1:5" x14ac:dyDescent="0.25">
      <c r="A24" s="57">
        <v>43630.684942129999</v>
      </c>
      <c r="B24" s="106">
        <v>43647</v>
      </c>
      <c r="C24" s="63">
        <v>10</v>
      </c>
      <c r="D24" s="63">
        <v>9.1999999999999993</v>
      </c>
      <c r="E24" s="62" t="s">
        <v>406</v>
      </c>
    </row>
    <row r="25" spans="1:5" x14ac:dyDescent="0.25">
      <c r="A25" s="57">
        <v>43634.887858795999</v>
      </c>
      <c r="B25" s="106">
        <v>43647</v>
      </c>
      <c r="C25" s="63">
        <v>1000</v>
      </c>
      <c r="D25" s="63">
        <v>920</v>
      </c>
      <c r="E25" s="62" t="s">
        <v>407</v>
      </c>
    </row>
    <row r="26" spans="1:5" x14ac:dyDescent="0.25">
      <c r="A26" s="57">
        <v>43634.969907407001</v>
      </c>
      <c r="B26" s="106">
        <v>43647</v>
      </c>
      <c r="C26" s="63">
        <v>100</v>
      </c>
      <c r="D26" s="63">
        <v>92</v>
      </c>
      <c r="E26" s="62" t="s">
        <v>173</v>
      </c>
    </row>
    <row r="27" spans="1:5" x14ac:dyDescent="0.25">
      <c r="A27" s="57">
        <v>43637.441458333</v>
      </c>
      <c r="B27" s="106">
        <v>43647</v>
      </c>
      <c r="C27" s="63">
        <v>300</v>
      </c>
      <c r="D27" s="63">
        <v>276</v>
      </c>
      <c r="E27" s="62" t="s">
        <v>408</v>
      </c>
    </row>
    <row r="28" spans="1:5" x14ac:dyDescent="0.25">
      <c r="A28" s="57">
        <v>43641.609108796001</v>
      </c>
      <c r="B28" s="106">
        <v>43647</v>
      </c>
      <c r="C28" s="63">
        <v>130</v>
      </c>
      <c r="D28" s="63">
        <v>119.6</v>
      </c>
      <c r="E28" s="62" t="s">
        <v>409</v>
      </c>
    </row>
    <row r="29" spans="1:5" x14ac:dyDescent="0.25">
      <c r="A29" s="57">
        <v>43644.336562500001</v>
      </c>
      <c r="B29" s="106">
        <v>43647</v>
      </c>
      <c r="C29" s="63">
        <v>2850</v>
      </c>
      <c r="D29" s="63">
        <v>2622</v>
      </c>
      <c r="E29" s="62" t="s">
        <v>410</v>
      </c>
    </row>
    <row r="30" spans="1:5" ht="30" customHeight="1" x14ac:dyDescent="0.25">
      <c r="A30" s="198" t="s">
        <v>164</v>
      </c>
      <c r="B30" s="199"/>
      <c r="C30" s="41"/>
      <c r="D30" s="41"/>
      <c r="E30" s="39"/>
    </row>
    <row r="31" spans="1:5" ht="30" customHeight="1" x14ac:dyDescent="0.25">
      <c r="A31" s="198" t="s">
        <v>174</v>
      </c>
      <c r="B31" s="199"/>
      <c r="C31" s="41">
        <f>SUM(D9:D29)</f>
        <v>6085.7999999999993</v>
      </c>
      <c r="D31" s="41"/>
      <c r="E31" s="39"/>
    </row>
    <row r="32" spans="1:5" x14ac:dyDescent="0.25">
      <c r="C32" s="40"/>
      <c r="D32" s="40"/>
    </row>
  </sheetData>
  <sheetProtection formatCells="0" formatColumns="0" formatRows="0" insertColumns="0" insertRows="0" insertHyperlinks="0" deleteColumns="0" deleteRows="0" sort="0" autoFilter="0" pivotTables="0"/>
  <mergeCells count="8">
    <mergeCell ref="A31:B31"/>
    <mergeCell ref="B1:E1"/>
    <mergeCell ref="B2:E2"/>
    <mergeCell ref="B4:E4"/>
    <mergeCell ref="B5:E5"/>
    <mergeCell ref="C6:E6"/>
    <mergeCell ref="A30:B30"/>
    <mergeCell ref="C8:D8"/>
  </mergeCells>
  <pageMargins left="0.7" right="0.7" top="0.75" bottom="0.75" header="0.3" footer="0.3"/>
  <pageSetup paperSize="9" orientation="portrait"/>
  <ignoredErrors>
    <ignoredError sqref="E24 E25:E29 E9:E2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98"/>
  <sheetViews>
    <sheetView showGridLines="0" tabSelected="1" workbookViewId="0">
      <selection activeCell="A8" sqref="A8"/>
    </sheetView>
  </sheetViews>
  <sheetFormatPr defaultColWidth="11.42578125" defaultRowHeight="15" x14ac:dyDescent="0.25"/>
  <cols>
    <col min="1" max="1" width="20.7109375" customWidth="1"/>
    <col min="2" max="2" width="19.140625" customWidth="1"/>
    <col min="3" max="3" width="37.85546875" style="89" customWidth="1"/>
    <col min="4" max="4" width="93.140625" customWidth="1"/>
    <col min="5" max="5" width="13.28515625" customWidth="1"/>
    <col min="6" max="256" width="8.85546875" customWidth="1"/>
  </cols>
  <sheetData>
    <row r="1" spans="1:4" ht="18.75" x14ac:dyDescent="0.3">
      <c r="B1" s="193" t="s">
        <v>0</v>
      </c>
      <c r="C1" s="193"/>
      <c r="D1" s="193"/>
    </row>
    <row r="2" spans="1:4" ht="18.75" x14ac:dyDescent="0.3">
      <c r="B2" s="193" t="s">
        <v>1</v>
      </c>
      <c r="C2" s="193"/>
      <c r="D2" s="193"/>
    </row>
    <row r="3" spans="1:4" ht="18" customHeight="1" x14ac:dyDescent="0.3">
      <c r="B3" s="5"/>
      <c r="C3" s="142"/>
    </row>
    <row r="4" spans="1:4" ht="18.75" x14ac:dyDescent="0.25">
      <c r="B4" s="194" t="s">
        <v>175</v>
      </c>
      <c r="C4" s="194"/>
      <c r="D4" s="194"/>
    </row>
    <row r="5" spans="1:4" ht="18.75" x14ac:dyDescent="0.25">
      <c r="B5" s="194" t="s">
        <v>176</v>
      </c>
      <c r="C5" s="194"/>
      <c r="D5" s="194"/>
    </row>
    <row r="6" spans="1:4" ht="18.75" x14ac:dyDescent="0.3">
      <c r="B6" s="195" t="s">
        <v>598</v>
      </c>
      <c r="C6" s="195"/>
      <c r="D6" s="195"/>
    </row>
    <row r="9" spans="1:4" x14ac:dyDescent="0.25">
      <c r="A9" s="7" t="s">
        <v>177</v>
      </c>
      <c r="B9" s="36" t="s">
        <v>21</v>
      </c>
      <c r="C9" s="21" t="s">
        <v>31</v>
      </c>
      <c r="D9" s="21" t="s">
        <v>163</v>
      </c>
    </row>
    <row r="10" spans="1:4" x14ac:dyDescent="0.25">
      <c r="A10" s="220" t="s">
        <v>178</v>
      </c>
      <c r="B10" s="221"/>
      <c r="C10" s="221"/>
      <c r="D10" s="222"/>
    </row>
    <row r="11" spans="1:4" ht="15" customHeight="1" x14ac:dyDescent="0.25">
      <c r="A11" s="123">
        <v>43618</v>
      </c>
      <c r="B11" s="130">
        <v>50</v>
      </c>
      <c r="C11" s="143" t="s">
        <v>472</v>
      </c>
      <c r="D11" s="131" t="s">
        <v>289</v>
      </c>
    </row>
    <row r="12" spans="1:4" ht="15" customHeight="1" x14ac:dyDescent="0.25">
      <c r="A12" s="123">
        <v>43618</v>
      </c>
      <c r="B12" s="130">
        <v>50</v>
      </c>
      <c r="C12" s="143" t="s">
        <v>473</v>
      </c>
      <c r="D12" s="131" t="s">
        <v>289</v>
      </c>
    </row>
    <row r="13" spans="1:4" ht="15" customHeight="1" x14ac:dyDescent="0.25">
      <c r="A13" s="123">
        <v>43618</v>
      </c>
      <c r="B13" s="130">
        <v>80</v>
      </c>
      <c r="C13" s="143" t="s">
        <v>474</v>
      </c>
      <c r="D13" s="131" t="s">
        <v>289</v>
      </c>
    </row>
    <row r="14" spans="1:4" ht="15" customHeight="1" x14ac:dyDescent="0.25">
      <c r="A14" s="123">
        <v>43618</v>
      </c>
      <c r="B14" s="130">
        <v>250</v>
      </c>
      <c r="C14" s="143" t="s">
        <v>475</v>
      </c>
      <c r="D14" s="131" t="s">
        <v>289</v>
      </c>
    </row>
    <row r="15" spans="1:4" ht="15" customHeight="1" x14ac:dyDescent="0.25">
      <c r="A15" s="123">
        <v>43618</v>
      </c>
      <c r="B15" s="130">
        <v>300</v>
      </c>
      <c r="C15" s="143" t="s">
        <v>476</v>
      </c>
      <c r="D15" s="131" t="s">
        <v>289</v>
      </c>
    </row>
    <row r="16" spans="1:4" ht="15" customHeight="1" x14ac:dyDescent="0.25">
      <c r="A16" s="123">
        <v>43618</v>
      </c>
      <c r="B16" s="130">
        <v>500</v>
      </c>
      <c r="C16" s="143" t="s">
        <v>477</v>
      </c>
      <c r="D16" s="131" t="s">
        <v>289</v>
      </c>
    </row>
    <row r="17" spans="1:4" ht="15" customHeight="1" x14ac:dyDescent="0.25">
      <c r="A17" s="123">
        <v>43618</v>
      </c>
      <c r="B17" s="130">
        <v>500</v>
      </c>
      <c r="C17" s="143" t="s">
        <v>478</v>
      </c>
      <c r="D17" s="131" t="s">
        <v>289</v>
      </c>
    </row>
    <row r="18" spans="1:4" ht="15" customHeight="1" x14ac:dyDescent="0.25">
      <c r="A18" s="123">
        <v>43618</v>
      </c>
      <c r="B18" s="130">
        <v>500</v>
      </c>
      <c r="C18" s="143" t="s">
        <v>479</v>
      </c>
      <c r="D18" s="131" t="s">
        <v>289</v>
      </c>
    </row>
    <row r="19" spans="1:4" ht="15" customHeight="1" x14ac:dyDescent="0.25">
      <c r="A19" s="123">
        <v>43618</v>
      </c>
      <c r="B19" s="130">
        <v>1000</v>
      </c>
      <c r="C19" s="143" t="s">
        <v>480</v>
      </c>
      <c r="D19" s="131" t="s">
        <v>289</v>
      </c>
    </row>
    <row r="20" spans="1:4" ht="15" customHeight="1" x14ac:dyDescent="0.25">
      <c r="A20" s="123">
        <v>43618</v>
      </c>
      <c r="B20" s="130">
        <v>2500</v>
      </c>
      <c r="C20" s="143" t="s">
        <v>481</v>
      </c>
      <c r="D20" s="131" t="s">
        <v>289</v>
      </c>
    </row>
    <row r="21" spans="1:4" ht="15" customHeight="1" x14ac:dyDescent="0.25">
      <c r="A21" s="123">
        <v>43618</v>
      </c>
      <c r="B21" s="130">
        <v>21000</v>
      </c>
      <c r="C21" s="143" t="s">
        <v>482</v>
      </c>
      <c r="D21" s="131" t="s">
        <v>289</v>
      </c>
    </row>
    <row r="22" spans="1:4" ht="15" customHeight="1" x14ac:dyDescent="0.25">
      <c r="A22" s="123">
        <v>43619</v>
      </c>
      <c r="B22" s="130">
        <v>100</v>
      </c>
      <c r="C22" s="143" t="s">
        <v>483</v>
      </c>
      <c r="D22" s="131" t="s">
        <v>289</v>
      </c>
    </row>
    <row r="23" spans="1:4" ht="15" customHeight="1" x14ac:dyDescent="0.25">
      <c r="A23" s="123">
        <v>43619</v>
      </c>
      <c r="B23" s="130">
        <v>113</v>
      </c>
      <c r="C23" s="143" t="s">
        <v>484</v>
      </c>
      <c r="D23" s="131" t="s">
        <v>289</v>
      </c>
    </row>
    <row r="24" spans="1:4" ht="15" customHeight="1" x14ac:dyDescent="0.25">
      <c r="A24" s="123">
        <v>43619</v>
      </c>
      <c r="B24" s="130">
        <v>500</v>
      </c>
      <c r="C24" s="143" t="s">
        <v>485</v>
      </c>
      <c r="D24" s="131" t="s">
        <v>289</v>
      </c>
    </row>
    <row r="25" spans="1:4" ht="15" customHeight="1" x14ac:dyDescent="0.25">
      <c r="A25" s="123">
        <v>43620</v>
      </c>
      <c r="B25" s="130">
        <v>300</v>
      </c>
      <c r="C25" s="143" t="s">
        <v>486</v>
      </c>
      <c r="D25" s="131" t="s">
        <v>289</v>
      </c>
    </row>
    <row r="26" spans="1:4" ht="15" customHeight="1" x14ac:dyDescent="0.25">
      <c r="A26" s="123">
        <v>43621</v>
      </c>
      <c r="B26" s="130">
        <v>5</v>
      </c>
      <c r="C26" s="143" t="s">
        <v>487</v>
      </c>
      <c r="D26" s="131" t="s">
        <v>289</v>
      </c>
    </row>
    <row r="27" spans="1:4" ht="15" customHeight="1" x14ac:dyDescent="0.25">
      <c r="A27" s="123">
        <v>43621</v>
      </c>
      <c r="B27" s="130">
        <v>100</v>
      </c>
      <c r="C27" s="143" t="s">
        <v>488</v>
      </c>
      <c r="D27" s="131" t="s">
        <v>289</v>
      </c>
    </row>
    <row r="28" spans="1:4" ht="15" customHeight="1" x14ac:dyDescent="0.25">
      <c r="A28" s="123">
        <v>43622</v>
      </c>
      <c r="B28" s="130">
        <v>100</v>
      </c>
      <c r="C28" s="143" t="s">
        <v>489</v>
      </c>
      <c r="D28" s="131" t="s">
        <v>289</v>
      </c>
    </row>
    <row r="29" spans="1:4" ht="15" customHeight="1" x14ac:dyDescent="0.25">
      <c r="A29" s="123">
        <v>43622</v>
      </c>
      <c r="B29" s="130">
        <v>100</v>
      </c>
      <c r="C29" s="143" t="s">
        <v>490</v>
      </c>
      <c r="D29" s="131" t="s">
        <v>289</v>
      </c>
    </row>
    <row r="30" spans="1:4" ht="15" customHeight="1" x14ac:dyDescent="0.25">
      <c r="A30" s="123">
        <v>43622</v>
      </c>
      <c r="B30" s="130">
        <v>100</v>
      </c>
      <c r="C30" s="143" t="s">
        <v>491</v>
      </c>
      <c r="D30" s="131" t="s">
        <v>289</v>
      </c>
    </row>
    <row r="31" spans="1:4" ht="15" customHeight="1" x14ac:dyDescent="0.25">
      <c r="A31" s="123">
        <v>43622</v>
      </c>
      <c r="B31" s="130">
        <v>100</v>
      </c>
      <c r="C31" s="143" t="s">
        <v>492</v>
      </c>
      <c r="D31" s="131" t="s">
        <v>289</v>
      </c>
    </row>
    <row r="32" spans="1:4" ht="15" customHeight="1" x14ac:dyDescent="0.25">
      <c r="A32" s="123">
        <v>43622</v>
      </c>
      <c r="B32" s="130">
        <v>100</v>
      </c>
      <c r="C32" s="143" t="s">
        <v>493</v>
      </c>
      <c r="D32" s="131" t="s">
        <v>289</v>
      </c>
    </row>
    <row r="33" spans="1:4" ht="15" customHeight="1" x14ac:dyDescent="0.25">
      <c r="A33" s="123">
        <v>43622</v>
      </c>
      <c r="B33" s="130">
        <v>250</v>
      </c>
      <c r="C33" s="143" t="s">
        <v>494</v>
      </c>
      <c r="D33" s="131" t="s">
        <v>289</v>
      </c>
    </row>
    <row r="34" spans="1:4" ht="15" customHeight="1" x14ac:dyDescent="0.25">
      <c r="A34" s="123">
        <v>43622</v>
      </c>
      <c r="B34" s="130">
        <v>500</v>
      </c>
      <c r="C34" s="143" t="s">
        <v>495</v>
      </c>
      <c r="D34" s="131" t="s">
        <v>289</v>
      </c>
    </row>
    <row r="35" spans="1:4" ht="15" customHeight="1" x14ac:dyDescent="0.25">
      <c r="A35" s="123">
        <v>43622</v>
      </c>
      <c r="B35" s="130">
        <v>500</v>
      </c>
      <c r="C35" s="143" t="s">
        <v>496</v>
      </c>
      <c r="D35" s="131" t="s">
        <v>289</v>
      </c>
    </row>
    <row r="36" spans="1:4" ht="15" customHeight="1" x14ac:dyDescent="0.25">
      <c r="A36" s="123">
        <v>43622</v>
      </c>
      <c r="B36" s="130">
        <v>1000</v>
      </c>
      <c r="C36" s="143" t="s">
        <v>497</v>
      </c>
      <c r="D36" s="131" t="s">
        <v>289</v>
      </c>
    </row>
    <row r="37" spans="1:4" ht="15" customHeight="1" x14ac:dyDescent="0.25">
      <c r="A37" s="123">
        <v>43623</v>
      </c>
      <c r="B37" s="130">
        <v>10</v>
      </c>
      <c r="C37" s="143" t="s">
        <v>487</v>
      </c>
      <c r="D37" s="131" t="s">
        <v>289</v>
      </c>
    </row>
    <row r="38" spans="1:4" ht="15" customHeight="1" x14ac:dyDescent="0.25">
      <c r="A38" s="123">
        <v>43623</v>
      </c>
      <c r="B38" s="130">
        <v>100</v>
      </c>
      <c r="C38" s="143" t="s">
        <v>498</v>
      </c>
      <c r="D38" s="131" t="s">
        <v>289</v>
      </c>
    </row>
    <row r="39" spans="1:4" ht="15" customHeight="1" x14ac:dyDescent="0.25">
      <c r="A39" s="123">
        <v>43623</v>
      </c>
      <c r="B39" s="130">
        <v>200</v>
      </c>
      <c r="C39" s="143" t="s">
        <v>499</v>
      </c>
      <c r="D39" s="131" t="s">
        <v>289</v>
      </c>
    </row>
    <row r="40" spans="1:4" ht="15" customHeight="1" x14ac:dyDescent="0.25">
      <c r="A40" s="123">
        <v>43623</v>
      </c>
      <c r="B40" s="47">
        <v>200</v>
      </c>
      <c r="C40" s="144" t="s">
        <v>500</v>
      </c>
      <c r="D40" s="131" t="s">
        <v>289</v>
      </c>
    </row>
    <row r="41" spans="1:4" ht="15" customHeight="1" x14ac:dyDescent="0.25">
      <c r="A41" s="123">
        <v>43623</v>
      </c>
      <c r="B41" s="47">
        <v>200</v>
      </c>
      <c r="C41" s="144" t="s">
        <v>501</v>
      </c>
      <c r="D41" s="131" t="s">
        <v>289</v>
      </c>
    </row>
    <row r="42" spans="1:4" ht="15" customHeight="1" x14ac:dyDescent="0.25">
      <c r="A42" s="123">
        <v>43623</v>
      </c>
      <c r="B42" s="47">
        <v>300</v>
      </c>
      <c r="C42" s="144" t="s">
        <v>502</v>
      </c>
      <c r="D42" s="131" t="s">
        <v>289</v>
      </c>
    </row>
    <row r="43" spans="1:4" ht="15" customHeight="1" x14ac:dyDescent="0.25">
      <c r="A43" s="123">
        <v>43623</v>
      </c>
      <c r="B43" s="47">
        <v>300</v>
      </c>
      <c r="C43" s="144" t="s">
        <v>503</v>
      </c>
      <c r="D43" s="131" t="s">
        <v>289</v>
      </c>
    </row>
    <row r="44" spans="1:4" ht="15" customHeight="1" x14ac:dyDescent="0.25">
      <c r="A44" s="123">
        <v>43623</v>
      </c>
      <c r="B44" s="47">
        <v>500</v>
      </c>
      <c r="C44" s="144" t="s">
        <v>504</v>
      </c>
      <c r="D44" s="131" t="s">
        <v>289</v>
      </c>
    </row>
    <row r="45" spans="1:4" ht="15" customHeight="1" x14ac:dyDescent="0.25">
      <c r="A45" s="123">
        <v>43623</v>
      </c>
      <c r="B45" s="47">
        <v>700</v>
      </c>
      <c r="C45" s="144" t="s">
        <v>505</v>
      </c>
      <c r="D45" s="131" t="s">
        <v>289</v>
      </c>
    </row>
    <row r="46" spans="1:4" ht="15" customHeight="1" x14ac:dyDescent="0.25">
      <c r="A46" s="123">
        <v>43623</v>
      </c>
      <c r="B46" s="47">
        <v>1000</v>
      </c>
      <c r="C46" s="144" t="s">
        <v>506</v>
      </c>
      <c r="D46" s="131" t="s">
        <v>289</v>
      </c>
    </row>
    <row r="47" spans="1:4" ht="15" customHeight="1" x14ac:dyDescent="0.25">
      <c r="A47" s="59">
        <v>43625</v>
      </c>
      <c r="B47" s="47">
        <v>5</v>
      </c>
      <c r="C47" s="144" t="s">
        <v>487</v>
      </c>
      <c r="D47" s="131" t="s">
        <v>289</v>
      </c>
    </row>
    <row r="48" spans="1:4" ht="15" customHeight="1" x14ac:dyDescent="0.25">
      <c r="A48" s="59">
        <v>43625</v>
      </c>
      <c r="B48" s="47">
        <v>5</v>
      </c>
      <c r="C48" s="144" t="s">
        <v>487</v>
      </c>
      <c r="D48" s="131" t="s">
        <v>289</v>
      </c>
    </row>
    <row r="49" spans="1:4" ht="15" customHeight="1" x14ac:dyDescent="0.25">
      <c r="A49" s="59">
        <v>43625</v>
      </c>
      <c r="B49" s="47">
        <v>80</v>
      </c>
      <c r="C49" s="144" t="s">
        <v>474</v>
      </c>
      <c r="D49" s="131" t="s">
        <v>289</v>
      </c>
    </row>
    <row r="50" spans="1:4" ht="15" customHeight="1" x14ac:dyDescent="0.25">
      <c r="A50" s="59">
        <v>43625</v>
      </c>
      <c r="B50" s="47">
        <v>100</v>
      </c>
      <c r="C50" s="144" t="s">
        <v>507</v>
      </c>
      <c r="D50" s="131" t="s">
        <v>289</v>
      </c>
    </row>
    <row r="51" spans="1:4" ht="15" customHeight="1" x14ac:dyDescent="0.25">
      <c r="A51" s="59">
        <v>43625</v>
      </c>
      <c r="B51" s="47">
        <v>100</v>
      </c>
      <c r="C51" s="144" t="s">
        <v>508</v>
      </c>
      <c r="D51" s="131" t="s">
        <v>289</v>
      </c>
    </row>
    <row r="52" spans="1:4" ht="15" customHeight="1" x14ac:dyDescent="0.25">
      <c r="A52" s="59">
        <v>43625</v>
      </c>
      <c r="B52" s="47">
        <v>100</v>
      </c>
      <c r="C52" s="144" t="s">
        <v>509</v>
      </c>
      <c r="D52" s="131" t="s">
        <v>289</v>
      </c>
    </row>
    <row r="53" spans="1:4" ht="15" customHeight="1" x14ac:dyDescent="0.25">
      <c r="A53" s="59">
        <v>43625</v>
      </c>
      <c r="B53" s="47">
        <v>150</v>
      </c>
      <c r="C53" s="144" t="s">
        <v>510</v>
      </c>
      <c r="D53" s="131" t="s">
        <v>289</v>
      </c>
    </row>
    <row r="54" spans="1:4" ht="15" customHeight="1" x14ac:dyDescent="0.25">
      <c r="A54" s="59">
        <v>43625</v>
      </c>
      <c r="B54" s="47">
        <v>400</v>
      </c>
      <c r="C54" s="144" t="s">
        <v>511</v>
      </c>
      <c r="D54" s="131" t="s">
        <v>289</v>
      </c>
    </row>
    <row r="55" spans="1:4" ht="15" customHeight="1" x14ac:dyDescent="0.25">
      <c r="A55" s="59">
        <v>43625</v>
      </c>
      <c r="B55" s="47">
        <v>400</v>
      </c>
      <c r="C55" s="144" t="s">
        <v>512</v>
      </c>
      <c r="D55" s="131" t="s">
        <v>289</v>
      </c>
    </row>
    <row r="56" spans="1:4" ht="15" customHeight="1" x14ac:dyDescent="0.25">
      <c r="A56" s="59">
        <v>43625</v>
      </c>
      <c r="B56" s="47">
        <v>500</v>
      </c>
      <c r="C56" s="144" t="s">
        <v>513</v>
      </c>
      <c r="D56" s="131" t="s">
        <v>289</v>
      </c>
    </row>
    <row r="57" spans="1:4" ht="15" customHeight="1" x14ac:dyDescent="0.25">
      <c r="A57" s="59">
        <v>43625</v>
      </c>
      <c r="B57" s="47">
        <v>500</v>
      </c>
      <c r="C57" s="144" t="s">
        <v>514</v>
      </c>
      <c r="D57" s="131" t="s">
        <v>289</v>
      </c>
    </row>
    <row r="58" spans="1:4" ht="15" customHeight="1" x14ac:dyDescent="0.25">
      <c r="A58" s="59">
        <v>43625</v>
      </c>
      <c r="B58" s="47">
        <v>1000</v>
      </c>
      <c r="C58" s="144" t="s">
        <v>515</v>
      </c>
      <c r="D58" s="131" t="s">
        <v>289</v>
      </c>
    </row>
    <row r="59" spans="1:4" ht="15" customHeight="1" x14ac:dyDescent="0.25">
      <c r="A59" s="59">
        <v>43626</v>
      </c>
      <c r="B59" s="47">
        <v>5</v>
      </c>
      <c r="C59" s="144" t="s">
        <v>487</v>
      </c>
      <c r="D59" s="131" t="s">
        <v>289</v>
      </c>
    </row>
    <row r="60" spans="1:4" ht="15" customHeight="1" x14ac:dyDescent="0.25">
      <c r="A60" s="59">
        <v>43626</v>
      </c>
      <c r="B60" s="47">
        <v>500</v>
      </c>
      <c r="C60" s="144" t="s">
        <v>516</v>
      </c>
      <c r="D60" s="131" t="s">
        <v>289</v>
      </c>
    </row>
    <row r="61" spans="1:4" ht="15" customHeight="1" x14ac:dyDescent="0.25">
      <c r="A61" s="59">
        <v>43627</v>
      </c>
      <c r="B61" s="47">
        <v>50</v>
      </c>
      <c r="C61" s="144" t="s">
        <v>517</v>
      </c>
      <c r="D61" s="131" t="s">
        <v>289</v>
      </c>
    </row>
    <row r="62" spans="1:4" ht="15" customHeight="1" x14ac:dyDescent="0.25">
      <c r="A62" s="59">
        <v>43627</v>
      </c>
      <c r="B62" s="47">
        <v>100</v>
      </c>
      <c r="C62" s="144" t="s">
        <v>518</v>
      </c>
      <c r="D62" s="131" t="s">
        <v>289</v>
      </c>
    </row>
    <row r="63" spans="1:4" ht="15" customHeight="1" x14ac:dyDescent="0.25">
      <c r="A63" s="59">
        <v>43627</v>
      </c>
      <c r="B63" s="47">
        <v>150</v>
      </c>
      <c r="C63" s="144" t="s">
        <v>519</v>
      </c>
      <c r="D63" s="131" t="s">
        <v>289</v>
      </c>
    </row>
    <row r="64" spans="1:4" ht="15" customHeight="1" x14ac:dyDescent="0.25">
      <c r="A64" s="59">
        <v>43627</v>
      </c>
      <c r="B64" s="47">
        <v>300</v>
      </c>
      <c r="C64" s="144" t="s">
        <v>520</v>
      </c>
      <c r="D64" s="131" t="s">
        <v>289</v>
      </c>
    </row>
    <row r="65" spans="1:4" ht="15" customHeight="1" x14ac:dyDescent="0.25">
      <c r="A65" s="59">
        <v>43627</v>
      </c>
      <c r="B65" s="47">
        <v>300</v>
      </c>
      <c r="C65" s="144" t="s">
        <v>521</v>
      </c>
      <c r="D65" s="131" t="s">
        <v>289</v>
      </c>
    </row>
    <row r="66" spans="1:4" ht="15" customHeight="1" x14ac:dyDescent="0.25">
      <c r="A66" s="59">
        <v>43627</v>
      </c>
      <c r="B66" s="47">
        <v>500</v>
      </c>
      <c r="C66" s="144" t="s">
        <v>522</v>
      </c>
      <c r="D66" s="131" t="s">
        <v>289</v>
      </c>
    </row>
    <row r="67" spans="1:4" ht="15" customHeight="1" x14ac:dyDescent="0.25">
      <c r="A67" s="59">
        <v>43627</v>
      </c>
      <c r="B67" s="47">
        <v>565</v>
      </c>
      <c r="C67" s="144" t="s">
        <v>487</v>
      </c>
      <c r="D67" s="131" t="s">
        <v>289</v>
      </c>
    </row>
    <row r="68" spans="1:4" ht="15" customHeight="1" x14ac:dyDescent="0.25">
      <c r="A68" s="59">
        <v>43627</v>
      </c>
      <c r="B68" s="47">
        <v>600</v>
      </c>
      <c r="C68" s="144" t="s">
        <v>523</v>
      </c>
      <c r="D68" s="131" t="s">
        <v>289</v>
      </c>
    </row>
    <row r="69" spans="1:4" ht="15" customHeight="1" x14ac:dyDescent="0.25">
      <c r="A69" s="59">
        <v>43627</v>
      </c>
      <c r="B69" s="47">
        <v>2500</v>
      </c>
      <c r="C69" s="144" t="s">
        <v>524</v>
      </c>
      <c r="D69" s="131" t="s">
        <v>289</v>
      </c>
    </row>
    <row r="70" spans="1:4" ht="15" customHeight="1" x14ac:dyDescent="0.25">
      <c r="A70" s="59">
        <v>43627</v>
      </c>
      <c r="B70" s="47">
        <v>10</v>
      </c>
      <c r="C70" s="144" t="s">
        <v>487</v>
      </c>
      <c r="D70" s="131" t="s">
        <v>289</v>
      </c>
    </row>
    <row r="71" spans="1:4" ht="15" customHeight="1" x14ac:dyDescent="0.25">
      <c r="A71" s="59">
        <v>43629</v>
      </c>
      <c r="B71" s="47">
        <v>50</v>
      </c>
      <c r="C71" s="144" t="s">
        <v>525</v>
      </c>
      <c r="D71" s="131" t="s">
        <v>289</v>
      </c>
    </row>
    <row r="72" spans="1:4" ht="15" customHeight="1" x14ac:dyDescent="0.25">
      <c r="A72" s="59">
        <v>43629</v>
      </c>
      <c r="B72" s="47">
        <v>50</v>
      </c>
      <c r="C72" s="144" t="s">
        <v>526</v>
      </c>
      <c r="D72" s="131" t="s">
        <v>289</v>
      </c>
    </row>
    <row r="73" spans="1:4" ht="15" customHeight="1" x14ac:dyDescent="0.25">
      <c r="A73" s="59">
        <v>43629</v>
      </c>
      <c r="B73" s="47">
        <v>50</v>
      </c>
      <c r="C73" s="144" t="s">
        <v>527</v>
      </c>
      <c r="D73" s="131" t="s">
        <v>289</v>
      </c>
    </row>
    <row r="74" spans="1:4" ht="15" customHeight="1" x14ac:dyDescent="0.25">
      <c r="A74" s="59">
        <v>43629</v>
      </c>
      <c r="B74" s="47">
        <v>50</v>
      </c>
      <c r="C74" s="144" t="s">
        <v>528</v>
      </c>
      <c r="D74" s="131" t="s">
        <v>289</v>
      </c>
    </row>
    <row r="75" spans="1:4" ht="15" customHeight="1" x14ac:dyDescent="0.25">
      <c r="A75" s="59">
        <v>43629</v>
      </c>
      <c r="B75" s="47">
        <v>50</v>
      </c>
      <c r="C75" s="144" t="s">
        <v>529</v>
      </c>
      <c r="D75" s="131" t="s">
        <v>289</v>
      </c>
    </row>
    <row r="76" spans="1:4" ht="15" customHeight="1" x14ac:dyDescent="0.25">
      <c r="A76" s="59">
        <v>43629</v>
      </c>
      <c r="B76" s="47">
        <v>500</v>
      </c>
      <c r="C76" s="144" t="s">
        <v>530</v>
      </c>
      <c r="D76" s="131" t="s">
        <v>289</v>
      </c>
    </row>
    <row r="77" spans="1:4" ht="15" customHeight="1" x14ac:dyDescent="0.25">
      <c r="A77" s="59">
        <v>43629</v>
      </c>
      <c r="B77" s="47">
        <v>500</v>
      </c>
      <c r="C77" s="144" t="s">
        <v>531</v>
      </c>
      <c r="D77" s="131" t="s">
        <v>289</v>
      </c>
    </row>
    <row r="78" spans="1:4" ht="15" customHeight="1" x14ac:dyDescent="0.25">
      <c r="A78" s="59">
        <v>43629</v>
      </c>
      <c r="B78" s="47">
        <v>500</v>
      </c>
      <c r="C78" s="144" t="s">
        <v>532</v>
      </c>
      <c r="D78" s="131" t="s">
        <v>289</v>
      </c>
    </row>
    <row r="79" spans="1:4" ht="15" customHeight="1" x14ac:dyDescent="0.25">
      <c r="A79" s="59">
        <v>43629</v>
      </c>
      <c r="B79" s="47">
        <v>500</v>
      </c>
      <c r="C79" s="144" t="s">
        <v>533</v>
      </c>
      <c r="D79" s="131" t="s">
        <v>289</v>
      </c>
    </row>
    <row r="80" spans="1:4" ht="15" customHeight="1" x14ac:dyDescent="0.25">
      <c r="A80" s="59">
        <v>43629</v>
      </c>
      <c r="B80" s="47">
        <v>500</v>
      </c>
      <c r="C80" s="144" t="s">
        <v>295</v>
      </c>
      <c r="D80" s="131" t="s">
        <v>289</v>
      </c>
    </row>
    <row r="81" spans="1:4" ht="15" customHeight="1" x14ac:dyDescent="0.25">
      <c r="A81" s="59">
        <v>43629</v>
      </c>
      <c r="B81" s="47">
        <v>500</v>
      </c>
      <c r="C81" s="144" t="s">
        <v>496</v>
      </c>
      <c r="D81" s="131" t="s">
        <v>289</v>
      </c>
    </row>
    <row r="82" spans="1:4" ht="15" customHeight="1" x14ac:dyDescent="0.25">
      <c r="A82" s="59">
        <v>43629</v>
      </c>
      <c r="B82" s="47">
        <v>2500</v>
      </c>
      <c r="C82" s="144" t="s">
        <v>534</v>
      </c>
      <c r="D82" s="131" t="s">
        <v>289</v>
      </c>
    </row>
    <row r="83" spans="1:4" ht="15" customHeight="1" x14ac:dyDescent="0.25">
      <c r="A83" s="59">
        <v>43629</v>
      </c>
      <c r="B83" s="47">
        <v>10000</v>
      </c>
      <c r="C83" s="144" t="s">
        <v>535</v>
      </c>
      <c r="D83" s="131" t="s">
        <v>289</v>
      </c>
    </row>
    <row r="84" spans="1:4" ht="15" customHeight="1" x14ac:dyDescent="0.25">
      <c r="A84" s="59">
        <v>43630</v>
      </c>
      <c r="B84" s="47">
        <v>5</v>
      </c>
      <c r="C84" s="144" t="s">
        <v>487</v>
      </c>
      <c r="D84" s="131" t="s">
        <v>289</v>
      </c>
    </row>
    <row r="85" spans="1:4" ht="15" customHeight="1" x14ac:dyDescent="0.25">
      <c r="A85" s="59">
        <v>43630</v>
      </c>
      <c r="B85" s="47">
        <v>50</v>
      </c>
      <c r="C85" s="144" t="s">
        <v>536</v>
      </c>
      <c r="D85" s="131" t="s">
        <v>289</v>
      </c>
    </row>
    <row r="86" spans="1:4" ht="15" customHeight="1" x14ac:dyDescent="0.25">
      <c r="A86" s="59">
        <v>43630</v>
      </c>
      <c r="B86" s="47">
        <v>100</v>
      </c>
      <c r="C86" s="144" t="s">
        <v>537</v>
      </c>
      <c r="D86" s="131" t="s">
        <v>289</v>
      </c>
    </row>
    <row r="87" spans="1:4" ht="15" customHeight="1" x14ac:dyDescent="0.25">
      <c r="A87" s="59">
        <v>43630</v>
      </c>
      <c r="B87" s="47">
        <v>200</v>
      </c>
      <c r="C87" s="144" t="s">
        <v>538</v>
      </c>
      <c r="D87" s="131" t="s">
        <v>289</v>
      </c>
    </row>
    <row r="88" spans="1:4" ht="15" customHeight="1" x14ac:dyDescent="0.25">
      <c r="A88" s="59">
        <v>43630</v>
      </c>
      <c r="B88" s="47">
        <v>250</v>
      </c>
      <c r="C88" s="144" t="s">
        <v>539</v>
      </c>
      <c r="D88" s="131" t="s">
        <v>289</v>
      </c>
    </row>
    <row r="89" spans="1:4" ht="15" customHeight="1" x14ac:dyDescent="0.25">
      <c r="A89" s="59">
        <v>43630</v>
      </c>
      <c r="B89" s="47">
        <v>500</v>
      </c>
      <c r="C89" s="144" t="s">
        <v>540</v>
      </c>
      <c r="D89" s="131" t="s">
        <v>289</v>
      </c>
    </row>
    <row r="90" spans="1:4" ht="15" customHeight="1" x14ac:dyDescent="0.25">
      <c r="A90" s="59">
        <v>43630</v>
      </c>
      <c r="B90" s="47">
        <v>1000</v>
      </c>
      <c r="C90" s="144" t="s">
        <v>541</v>
      </c>
      <c r="D90" s="131" t="s">
        <v>289</v>
      </c>
    </row>
    <row r="91" spans="1:4" ht="15" customHeight="1" x14ac:dyDescent="0.25">
      <c r="A91" s="59">
        <v>43632</v>
      </c>
      <c r="B91" s="47">
        <v>10</v>
      </c>
      <c r="C91" s="144" t="s">
        <v>487</v>
      </c>
      <c r="D91" s="131" t="s">
        <v>289</v>
      </c>
    </row>
    <row r="92" spans="1:4" ht="15" customHeight="1" x14ac:dyDescent="0.25">
      <c r="A92" s="59">
        <v>43632</v>
      </c>
      <c r="B92" s="47">
        <v>30</v>
      </c>
      <c r="C92" s="144" t="s">
        <v>542</v>
      </c>
      <c r="D92" s="131" t="s">
        <v>289</v>
      </c>
    </row>
    <row r="93" spans="1:4" ht="15" customHeight="1" x14ac:dyDescent="0.25">
      <c r="A93" s="59">
        <v>43632</v>
      </c>
      <c r="B93" s="47">
        <v>60</v>
      </c>
      <c r="C93" s="144" t="s">
        <v>543</v>
      </c>
      <c r="D93" s="131" t="s">
        <v>289</v>
      </c>
    </row>
    <row r="94" spans="1:4" ht="15" customHeight="1" x14ac:dyDescent="0.25">
      <c r="A94" s="59">
        <v>43632</v>
      </c>
      <c r="B94" s="47">
        <v>80</v>
      </c>
      <c r="C94" s="144" t="s">
        <v>474</v>
      </c>
      <c r="D94" s="131" t="s">
        <v>289</v>
      </c>
    </row>
    <row r="95" spans="1:4" ht="15" customHeight="1" x14ac:dyDescent="0.25">
      <c r="A95" s="59">
        <v>43632</v>
      </c>
      <c r="B95" s="47">
        <v>100</v>
      </c>
      <c r="C95" s="144" t="s">
        <v>544</v>
      </c>
      <c r="D95" s="131" t="s">
        <v>289</v>
      </c>
    </row>
    <row r="96" spans="1:4" ht="15" customHeight="1" x14ac:dyDescent="0.25">
      <c r="A96" s="59">
        <v>43632</v>
      </c>
      <c r="B96" s="47">
        <v>100</v>
      </c>
      <c r="C96" s="144" t="s">
        <v>545</v>
      </c>
      <c r="D96" s="131" t="s">
        <v>289</v>
      </c>
    </row>
    <row r="97" spans="1:4" ht="15" customHeight="1" x14ac:dyDescent="0.25">
      <c r="A97" s="59">
        <v>43632</v>
      </c>
      <c r="B97" s="47">
        <v>100</v>
      </c>
      <c r="C97" s="144" t="s">
        <v>546</v>
      </c>
      <c r="D97" s="131" t="s">
        <v>289</v>
      </c>
    </row>
    <row r="98" spans="1:4" ht="15" customHeight="1" x14ac:dyDescent="0.25">
      <c r="A98" s="59">
        <v>43632</v>
      </c>
      <c r="B98" s="47">
        <v>350</v>
      </c>
      <c r="C98" s="144" t="s">
        <v>547</v>
      </c>
      <c r="D98" s="131" t="s">
        <v>289</v>
      </c>
    </row>
    <row r="99" spans="1:4" ht="15" customHeight="1" x14ac:dyDescent="0.25">
      <c r="A99" s="59">
        <v>43632</v>
      </c>
      <c r="B99" s="47">
        <v>400</v>
      </c>
      <c r="C99" s="144" t="s">
        <v>548</v>
      </c>
      <c r="D99" s="131" t="s">
        <v>289</v>
      </c>
    </row>
    <row r="100" spans="1:4" ht="15" customHeight="1" x14ac:dyDescent="0.25">
      <c r="A100" s="59">
        <v>43632</v>
      </c>
      <c r="B100" s="47">
        <v>500</v>
      </c>
      <c r="C100" s="144" t="s">
        <v>549</v>
      </c>
      <c r="D100" s="131" t="s">
        <v>289</v>
      </c>
    </row>
    <row r="101" spans="1:4" ht="15" customHeight="1" x14ac:dyDescent="0.25">
      <c r="A101" s="59">
        <v>43632</v>
      </c>
      <c r="B101" s="47">
        <v>1000</v>
      </c>
      <c r="C101" s="144" t="s">
        <v>550</v>
      </c>
      <c r="D101" s="131" t="s">
        <v>289</v>
      </c>
    </row>
    <row r="102" spans="1:4" ht="15" customHeight="1" x14ac:dyDescent="0.25">
      <c r="A102" s="59">
        <v>43632</v>
      </c>
      <c r="B102" s="47">
        <v>1000</v>
      </c>
      <c r="C102" s="144" t="s">
        <v>551</v>
      </c>
      <c r="D102" s="131" t="s">
        <v>289</v>
      </c>
    </row>
    <row r="103" spans="1:4" ht="15" customHeight="1" x14ac:dyDescent="0.25">
      <c r="A103" s="59">
        <v>43632</v>
      </c>
      <c r="B103" s="47">
        <v>2000</v>
      </c>
      <c r="C103" s="144" t="s">
        <v>552</v>
      </c>
      <c r="D103" s="131" t="s">
        <v>289</v>
      </c>
    </row>
    <row r="104" spans="1:4" ht="15" customHeight="1" x14ac:dyDescent="0.25">
      <c r="A104" s="59">
        <v>43633</v>
      </c>
      <c r="B104" s="47">
        <v>60</v>
      </c>
      <c r="C104" s="144" t="s">
        <v>553</v>
      </c>
      <c r="D104" s="131" t="s">
        <v>289</v>
      </c>
    </row>
    <row r="105" spans="1:4" ht="15" customHeight="1" x14ac:dyDescent="0.25">
      <c r="A105" s="59">
        <v>43633</v>
      </c>
      <c r="B105" s="47">
        <v>100</v>
      </c>
      <c r="C105" s="144" t="s">
        <v>554</v>
      </c>
      <c r="D105" s="131" t="s">
        <v>289</v>
      </c>
    </row>
    <row r="106" spans="1:4" ht="15" customHeight="1" x14ac:dyDescent="0.25">
      <c r="A106" s="59">
        <v>43633</v>
      </c>
      <c r="B106" s="47">
        <v>250</v>
      </c>
      <c r="C106" s="144" t="s">
        <v>555</v>
      </c>
      <c r="D106" s="131" t="s">
        <v>289</v>
      </c>
    </row>
    <row r="107" spans="1:4" ht="15" customHeight="1" x14ac:dyDescent="0.25">
      <c r="A107" s="59">
        <v>43633</v>
      </c>
      <c r="B107" s="47">
        <v>7000</v>
      </c>
      <c r="C107" s="144" t="s">
        <v>556</v>
      </c>
      <c r="D107" s="131" t="s">
        <v>289</v>
      </c>
    </row>
    <row r="108" spans="1:4" ht="15" customHeight="1" x14ac:dyDescent="0.25">
      <c r="A108" s="59">
        <v>43633</v>
      </c>
      <c r="B108" s="47">
        <v>15000</v>
      </c>
      <c r="C108" s="144" t="s">
        <v>557</v>
      </c>
      <c r="D108" s="131" t="s">
        <v>289</v>
      </c>
    </row>
    <row r="109" spans="1:4" ht="15" customHeight="1" x14ac:dyDescent="0.25">
      <c r="A109" s="59">
        <v>43634</v>
      </c>
      <c r="B109" s="47">
        <v>10</v>
      </c>
      <c r="C109" s="144" t="s">
        <v>487</v>
      </c>
      <c r="D109" s="131" t="s">
        <v>289</v>
      </c>
    </row>
    <row r="110" spans="1:4" ht="15" customHeight="1" x14ac:dyDescent="0.25">
      <c r="A110" s="59">
        <v>43634</v>
      </c>
      <c r="B110" s="47">
        <v>60</v>
      </c>
      <c r="C110" s="144" t="s">
        <v>558</v>
      </c>
      <c r="D110" s="131" t="s">
        <v>289</v>
      </c>
    </row>
    <row r="111" spans="1:4" ht="15" customHeight="1" x14ac:dyDescent="0.25">
      <c r="A111" s="59">
        <v>43634</v>
      </c>
      <c r="B111" s="47">
        <v>60</v>
      </c>
      <c r="C111" s="144" t="s">
        <v>559</v>
      </c>
      <c r="D111" s="131" t="s">
        <v>289</v>
      </c>
    </row>
    <row r="112" spans="1:4" ht="15" customHeight="1" x14ac:dyDescent="0.25">
      <c r="A112" s="59">
        <v>43634</v>
      </c>
      <c r="B112" s="47">
        <v>61</v>
      </c>
      <c r="C112" s="144" t="s">
        <v>560</v>
      </c>
      <c r="D112" s="131" t="s">
        <v>289</v>
      </c>
    </row>
    <row r="113" spans="1:4" ht="15" customHeight="1" x14ac:dyDescent="0.25">
      <c r="A113" s="59">
        <v>43634</v>
      </c>
      <c r="B113" s="47">
        <v>50</v>
      </c>
      <c r="C113" s="144" t="s">
        <v>561</v>
      </c>
      <c r="D113" s="131" t="s">
        <v>289</v>
      </c>
    </row>
    <row r="114" spans="1:4" ht="15" customHeight="1" x14ac:dyDescent="0.25">
      <c r="A114" s="59">
        <v>43634</v>
      </c>
      <c r="B114" s="47">
        <v>60</v>
      </c>
      <c r="C114" s="144" t="s">
        <v>562</v>
      </c>
      <c r="D114" s="131" t="s">
        <v>289</v>
      </c>
    </row>
    <row r="115" spans="1:4" ht="15" customHeight="1" x14ac:dyDescent="0.25">
      <c r="A115" s="59">
        <v>43634</v>
      </c>
      <c r="B115" s="47">
        <v>60</v>
      </c>
      <c r="C115" s="144" t="s">
        <v>563</v>
      </c>
      <c r="D115" s="131" t="s">
        <v>289</v>
      </c>
    </row>
    <row r="116" spans="1:4" ht="15" customHeight="1" x14ac:dyDescent="0.25">
      <c r="A116" s="59">
        <v>43634</v>
      </c>
      <c r="B116" s="47">
        <v>60</v>
      </c>
      <c r="C116" s="144" t="s">
        <v>564</v>
      </c>
      <c r="D116" s="131" t="s">
        <v>289</v>
      </c>
    </row>
    <row r="117" spans="1:4" ht="15" customHeight="1" x14ac:dyDescent="0.25">
      <c r="A117" s="59">
        <v>43634</v>
      </c>
      <c r="B117" s="47">
        <v>60</v>
      </c>
      <c r="C117" s="144" t="s">
        <v>565</v>
      </c>
      <c r="D117" s="131" t="s">
        <v>289</v>
      </c>
    </row>
    <row r="118" spans="1:4" ht="15" customHeight="1" x14ac:dyDescent="0.25">
      <c r="A118" s="59">
        <v>43634</v>
      </c>
      <c r="B118" s="47">
        <v>150</v>
      </c>
      <c r="C118" s="144" t="s">
        <v>566</v>
      </c>
      <c r="D118" s="131" t="s">
        <v>289</v>
      </c>
    </row>
    <row r="119" spans="1:4" ht="15" customHeight="1" x14ac:dyDescent="0.25">
      <c r="A119" s="59">
        <v>43634</v>
      </c>
      <c r="B119" s="47">
        <v>500</v>
      </c>
      <c r="C119" s="144" t="s">
        <v>567</v>
      </c>
      <c r="D119" s="131" t="s">
        <v>289</v>
      </c>
    </row>
    <row r="120" spans="1:4" ht="15" customHeight="1" x14ac:dyDescent="0.25">
      <c r="A120" s="59">
        <v>43634</v>
      </c>
      <c r="B120" s="47">
        <v>1000</v>
      </c>
      <c r="C120" s="144" t="s">
        <v>568</v>
      </c>
      <c r="D120" s="131" t="s">
        <v>289</v>
      </c>
    </row>
    <row r="121" spans="1:4" ht="15" customHeight="1" x14ac:dyDescent="0.25">
      <c r="A121" s="59">
        <v>43636</v>
      </c>
      <c r="B121" s="47">
        <v>10</v>
      </c>
      <c r="C121" s="144" t="s">
        <v>487</v>
      </c>
      <c r="D121" s="131" t="s">
        <v>289</v>
      </c>
    </row>
    <row r="122" spans="1:4" ht="15" customHeight="1" x14ac:dyDescent="0.25">
      <c r="A122" s="59">
        <v>43636</v>
      </c>
      <c r="B122" s="47">
        <v>60</v>
      </c>
      <c r="C122" s="144" t="s">
        <v>569</v>
      </c>
      <c r="D122" s="131" t="s">
        <v>289</v>
      </c>
    </row>
    <row r="123" spans="1:4" ht="15" customHeight="1" x14ac:dyDescent="0.25">
      <c r="A123" s="59">
        <v>43636</v>
      </c>
      <c r="B123" s="47">
        <v>500</v>
      </c>
      <c r="C123" s="144" t="s">
        <v>570</v>
      </c>
      <c r="D123" s="131" t="s">
        <v>289</v>
      </c>
    </row>
    <row r="124" spans="1:4" ht="15" customHeight="1" x14ac:dyDescent="0.25">
      <c r="A124" s="59">
        <v>43636</v>
      </c>
      <c r="B124" s="47">
        <v>500</v>
      </c>
      <c r="C124" s="144" t="s">
        <v>496</v>
      </c>
      <c r="D124" s="131" t="s">
        <v>289</v>
      </c>
    </row>
    <row r="125" spans="1:4" ht="15" customHeight="1" x14ac:dyDescent="0.25">
      <c r="A125" s="59">
        <v>43636</v>
      </c>
      <c r="B125" s="47">
        <v>3000</v>
      </c>
      <c r="C125" s="144" t="s">
        <v>481</v>
      </c>
      <c r="D125" s="131" t="s">
        <v>289</v>
      </c>
    </row>
    <row r="126" spans="1:4" ht="15" customHeight="1" x14ac:dyDescent="0.25">
      <c r="A126" s="59">
        <v>43637</v>
      </c>
      <c r="B126" s="47">
        <v>5</v>
      </c>
      <c r="C126" s="144" t="s">
        <v>487</v>
      </c>
      <c r="D126" s="131" t="s">
        <v>289</v>
      </c>
    </row>
    <row r="127" spans="1:4" ht="15" customHeight="1" x14ac:dyDescent="0.25">
      <c r="A127" s="59">
        <v>43637</v>
      </c>
      <c r="B127" s="47">
        <v>25</v>
      </c>
      <c r="C127" s="144" t="s">
        <v>571</v>
      </c>
      <c r="D127" s="131" t="s">
        <v>289</v>
      </c>
    </row>
    <row r="128" spans="1:4" ht="15" customHeight="1" x14ac:dyDescent="0.25">
      <c r="A128" s="59">
        <v>43637</v>
      </c>
      <c r="B128" s="47">
        <v>50</v>
      </c>
      <c r="C128" s="144" t="s">
        <v>572</v>
      </c>
      <c r="D128" s="131" t="s">
        <v>289</v>
      </c>
    </row>
    <row r="129" spans="1:4" ht="15" customHeight="1" x14ac:dyDescent="0.25">
      <c r="A129" s="59">
        <v>43637</v>
      </c>
      <c r="B129" s="47">
        <v>100</v>
      </c>
      <c r="C129" s="144" t="s">
        <v>573</v>
      </c>
      <c r="D129" s="131" t="s">
        <v>289</v>
      </c>
    </row>
    <row r="130" spans="1:4" ht="15" customHeight="1" x14ac:dyDescent="0.25">
      <c r="A130" s="59">
        <v>43637</v>
      </c>
      <c r="B130" s="47">
        <v>100</v>
      </c>
      <c r="C130" s="144" t="s">
        <v>574</v>
      </c>
      <c r="D130" s="131" t="s">
        <v>289</v>
      </c>
    </row>
    <row r="131" spans="1:4" ht="15" customHeight="1" x14ac:dyDescent="0.25">
      <c r="A131" s="59">
        <v>43637</v>
      </c>
      <c r="B131" s="47">
        <v>300</v>
      </c>
      <c r="C131" s="144" t="s">
        <v>575</v>
      </c>
      <c r="D131" s="131" t="s">
        <v>289</v>
      </c>
    </row>
    <row r="132" spans="1:4" ht="15" customHeight="1" x14ac:dyDescent="0.25">
      <c r="A132" s="59">
        <v>43639</v>
      </c>
      <c r="B132" s="47">
        <v>10</v>
      </c>
      <c r="C132" s="144" t="s">
        <v>487</v>
      </c>
      <c r="D132" s="131" t="s">
        <v>289</v>
      </c>
    </row>
    <row r="133" spans="1:4" ht="15" customHeight="1" x14ac:dyDescent="0.25">
      <c r="A133" s="59">
        <v>43639</v>
      </c>
      <c r="B133" s="47">
        <v>75</v>
      </c>
      <c r="C133" s="144" t="s">
        <v>576</v>
      </c>
      <c r="D133" s="131" t="s">
        <v>289</v>
      </c>
    </row>
    <row r="134" spans="1:4" ht="15" customHeight="1" x14ac:dyDescent="0.25">
      <c r="A134" s="59">
        <v>43639</v>
      </c>
      <c r="B134" s="47">
        <v>80</v>
      </c>
      <c r="C134" s="144" t="s">
        <v>474</v>
      </c>
      <c r="D134" s="131" t="s">
        <v>289</v>
      </c>
    </row>
    <row r="135" spans="1:4" ht="15" customHeight="1" x14ac:dyDescent="0.25">
      <c r="A135" s="59">
        <v>43639</v>
      </c>
      <c r="B135" s="47">
        <v>80</v>
      </c>
      <c r="C135" s="144" t="s">
        <v>577</v>
      </c>
      <c r="D135" s="131" t="s">
        <v>289</v>
      </c>
    </row>
    <row r="136" spans="1:4" ht="15" customHeight="1" x14ac:dyDescent="0.25">
      <c r="A136" s="59">
        <v>43639</v>
      </c>
      <c r="B136" s="47">
        <v>200</v>
      </c>
      <c r="C136" s="144" t="s">
        <v>578</v>
      </c>
      <c r="D136" s="131" t="s">
        <v>289</v>
      </c>
    </row>
    <row r="137" spans="1:4" ht="15" customHeight="1" x14ac:dyDescent="0.25">
      <c r="A137" s="59">
        <v>43639</v>
      </c>
      <c r="B137" s="47">
        <v>500</v>
      </c>
      <c r="C137" s="144" t="s">
        <v>579</v>
      </c>
      <c r="D137" s="131" t="s">
        <v>289</v>
      </c>
    </row>
    <row r="138" spans="1:4" ht="15" customHeight="1" x14ac:dyDescent="0.25">
      <c r="A138" s="59">
        <v>43639</v>
      </c>
      <c r="B138" s="47">
        <v>500</v>
      </c>
      <c r="C138" s="144" t="s">
        <v>580</v>
      </c>
      <c r="D138" s="131" t="s">
        <v>289</v>
      </c>
    </row>
    <row r="139" spans="1:4" ht="15" customHeight="1" x14ac:dyDescent="0.25">
      <c r="A139" s="59">
        <v>43639</v>
      </c>
      <c r="B139" s="47">
        <v>1000</v>
      </c>
      <c r="C139" s="144" t="s">
        <v>581</v>
      </c>
      <c r="D139" s="131" t="s">
        <v>289</v>
      </c>
    </row>
    <row r="140" spans="1:4" ht="15" customHeight="1" x14ac:dyDescent="0.25">
      <c r="A140" s="59">
        <v>43639</v>
      </c>
      <c r="B140" s="47">
        <v>2500</v>
      </c>
      <c r="C140" s="144" t="s">
        <v>552</v>
      </c>
      <c r="D140" s="131" t="s">
        <v>289</v>
      </c>
    </row>
    <row r="141" spans="1:4" ht="15" customHeight="1" x14ac:dyDescent="0.25">
      <c r="A141" s="59">
        <v>43640</v>
      </c>
      <c r="B141" s="47">
        <v>100</v>
      </c>
      <c r="C141" s="144" t="s">
        <v>582</v>
      </c>
      <c r="D141" s="131" t="s">
        <v>289</v>
      </c>
    </row>
    <row r="142" spans="1:4" ht="15" customHeight="1" x14ac:dyDescent="0.25">
      <c r="A142" s="59">
        <v>43641</v>
      </c>
      <c r="B142" s="47">
        <v>10</v>
      </c>
      <c r="C142" s="144" t="s">
        <v>487</v>
      </c>
      <c r="D142" s="131" t="s">
        <v>289</v>
      </c>
    </row>
    <row r="143" spans="1:4" ht="15" customHeight="1" x14ac:dyDescent="0.25">
      <c r="A143" s="59">
        <v>43641</v>
      </c>
      <c r="B143" s="47">
        <v>200</v>
      </c>
      <c r="C143" s="144" t="s">
        <v>583</v>
      </c>
      <c r="D143" s="131" t="s">
        <v>289</v>
      </c>
    </row>
    <row r="144" spans="1:4" ht="15" customHeight="1" x14ac:dyDescent="0.25">
      <c r="A144" s="59">
        <v>43642</v>
      </c>
      <c r="B144" s="47">
        <v>200</v>
      </c>
      <c r="C144" s="144" t="s">
        <v>584</v>
      </c>
      <c r="D144" s="131" t="s">
        <v>289</v>
      </c>
    </row>
    <row r="145" spans="1:4" ht="15" customHeight="1" x14ac:dyDescent="0.25">
      <c r="A145" s="59">
        <v>43642</v>
      </c>
      <c r="B145" s="47">
        <v>500</v>
      </c>
      <c r="C145" s="144" t="s">
        <v>295</v>
      </c>
      <c r="D145" s="131" t="s">
        <v>289</v>
      </c>
    </row>
    <row r="146" spans="1:4" ht="15" customHeight="1" x14ac:dyDescent="0.25">
      <c r="A146" s="59">
        <v>43643</v>
      </c>
      <c r="B146" s="47">
        <v>60</v>
      </c>
      <c r="C146" s="144" t="s">
        <v>585</v>
      </c>
      <c r="D146" s="131" t="s">
        <v>289</v>
      </c>
    </row>
    <row r="147" spans="1:4" ht="15" customHeight="1" x14ac:dyDescent="0.25">
      <c r="A147" s="59">
        <v>43643</v>
      </c>
      <c r="B147" s="47">
        <v>100</v>
      </c>
      <c r="C147" s="144" t="s">
        <v>586</v>
      </c>
      <c r="D147" s="131" t="s">
        <v>289</v>
      </c>
    </row>
    <row r="148" spans="1:4" ht="15" customHeight="1" x14ac:dyDescent="0.25">
      <c r="A148" s="59">
        <v>43643</v>
      </c>
      <c r="B148" s="47">
        <v>500</v>
      </c>
      <c r="C148" s="144" t="s">
        <v>496</v>
      </c>
      <c r="D148" s="131" t="s">
        <v>289</v>
      </c>
    </row>
    <row r="149" spans="1:4" ht="15" customHeight="1" x14ac:dyDescent="0.25">
      <c r="A149" s="59">
        <v>43643</v>
      </c>
      <c r="B149" s="47">
        <v>1000</v>
      </c>
      <c r="C149" s="144" t="s">
        <v>587</v>
      </c>
      <c r="D149" s="131" t="s">
        <v>289</v>
      </c>
    </row>
    <row r="150" spans="1:4" ht="15" customHeight="1" x14ac:dyDescent="0.25">
      <c r="A150" s="59">
        <v>43644</v>
      </c>
      <c r="B150" s="47">
        <v>80</v>
      </c>
      <c r="C150" s="144" t="s">
        <v>588</v>
      </c>
      <c r="D150" s="131" t="s">
        <v>289</v>
      </c>
    </row>
    <row r="151" spans="1:4" ht="15" customHeight="1" x14ac:dyDescent="0.25">
      <c r="A151" s="59">
        <v>43644</v>
      </c>
      <c r="B151" s="47">
        <v>100</v>
      </c>
      <c r="C151" s="144" t="s">
        <v>589</v>
      </c>
      <c r="D151" s="131" t="s">
        <v>289</v>
      </c>
    </row>
    <row r="152" spans="1:4" ht="15" customHeight="1" x14ac:dyDescent="0.25">
      <c r="A152" s="59">
        <v>43644</v>
      </c>
      <c r="B152" s="47">
        <v>200</v>
      </c>
      <c r="C152" s="144" t="s">
        <v>295</v>
      </c>
      <c r="D152" s="131" t="s">
        <v>289</v>
      </c>
    </row>
    <row r="153" spans="1:4" ht="15" customHeight="1" x14ac:dyDescent="0.25">
      <c r="A153" s="59">
        <v>43646</v>
      </c>
      <c r="B153" s="47">
        <v>80</v>
      </c>
      <c r="C153" s="144" t="s">
        <v>474</v>
      </c>
      <c r="D153" s="131" t="s">
        <v>289</v>
      </c>
    </row>
    <row r="154" spans="1:4" ht="15" customHeight="1" x14ac:dyDescent="0.25">
      <c r="A154" s="59">
        <v>43646</v>
      </c>
      <c r="B154" s="47">
        <v>100</v>
      </c>
      <c r="C154" s="144" t="s">
        <v>590</v>
      </c>
      <c r="D154" s="131" t="s">
        <v>289</v>
      </c>
    </row>
    <row r="155" spans="1:4" ht="15" customHeight="1" x14ac:dyDescent="0.25">
      <c r="A155" s="59">
        <v>43646</v>
      </c>
      <c r="B155" s="47">
        <v>100</v>
      </c>
      <c r="C155" s="144" t="s">
        <v>546</v>
      </c>
      <c r="D155" s="131" t="s">
        <v>289</v>
      </c>
    </row>
    <row r="156" spans="1:4" ht="15" customHeight="1" x14ac:dyDescent="0.25">
      <c r="A156" s="59">
        <v>43646</v>
      </c>
      <c r="B156" s="47">
        <v>100</v>
      </c>
      <c r="C156" s="144" t="s">
        <v>591</v>
      </c>
      <c r="D156" s="131" t="s">
        <v>289</v>
      </c>
    </row>
    <row r="157" spans="1:4" ht="15" customHeight="1" x14ac:dyDescent="0.25">
      <c r="A157" s="59">
        <v>43646</v>
      </c>
      <c r="B157" s="47">
        <v>100</v>
      </c>
      <c r="C157" s="144" t="s">
        <v>592</v>
      </c>
      <c r="D157" s="131" t="s">
        <v>289</v>
      </c>
    </row>
    <row r="158" spans="1:4" ht="15" customHeight="1" x14ac:dyDescent="0.25">
      <c r="A158" s="59">
        <v>43646</v>
      </c>
      <c r="B158" s="47">
        <v>100</v>
      </c>
      <c r="C158" s="144" t="s">
        <v>593</v>
      </c>
      <c r="D158" s="131" t="s">
        <v>289</v>
      </c>
    </row>
    <row r="159" spans="1:4" ht="15" customHeight="1" x14ac:dyDescent="0.25">
      <c r="A159" s="59">
        <v>43646</v>
      </c>
      <c r="B159" s="47">
        <v>500</v>
      </c>
      <c r="C159" s="144" t="s">
        <v>594</v>
      </c>
      <c r="D159" s="131" t="s">
        <v>289</v>
      </c>
    </row>
    <row r="160" spans="1:4" ht="15" customHeight="1" x14ac:dyDescent="0.25">
      <c r="A160" s="59">
        <v>43646</v>
      </c>
      <c r="B160" s="47">
        <v>500</v>
      </c>
      <c r="C160" s="144" t="s">
        <v>477</v>
      </c>
      <c r="D160" s="131" t="s">
        <v>289</v>
      </c>
    </row>
    <row r="161" spans="1:4" ht="15" customHeight="1" x14ac:dyDescent="0.25">
      <c r="A161" s="59">
        <v>43646</v>
      </c>
      <c r="B161" s="47">
        <v>500</v>
      </c>
      <c r="C161" s="144" t="s">
        <v>595</v>
      </c>
      <c r="D161" s="131" t="s">
        <v>289</v>
      </c>
    </row>
    <row r="162" spans="1:4" ht="15" customHeight="1" x14ac:dyDescent="0.25">
      <c r="A162" s="59">
        <v>43646</v>
      </c>
      <c r="B162" s="47">
        <v>1000</v>
      </c>
      <c r="C162" s="144" t="s">
        <v>596</v>
      </c>
      <c r="D162" s="131" t="s">
        <v>289</v>
      </c>
    </row>
    <row r="163" spans="1:4" ht="15" customHeight="1" x14ac:dyDescent="0.25">
      <c r="A163" s="59">
        <v>43646</v>
      </c>
      <c r="B163" s="47">
        <v>1000</v>
      </c>
      <c r="C163" s="144" t="s">
        <v>597</v>
      </c>
      <c r="D163" s="131" t="s">
        <v>289</v>
      </c>
    </row>
    <row r="164" spans="1:4" ht="15" customHeight="1" x14ac:dyDescent="0.25">
      <c r="A164" s="114" t="s">
        <v>23</v>
      </c>
      <c r="B164" s="111">
        <f>SUM(B11:B163)</f>
        <v>107879</v>
      </c>
      <c r="C164" s="145"/>
      <c r="D164" s="105"/>
    </row>
    <row r="165" spans="1:4" ht="15" customHeight="1" x14ac:dyDescent="0.25">
      <c r="A165" s="217" t="s">
        <v>179</v>
      </c>
      <c r="B165" s="218"/>
      <c r="C165" s="218"/>
      <c r="D165" s="219"/>
    </row>
    <row r="166" spans="1:4" s="64" customFormat="1" ht="15" customHeight="1" x14ac:dyDescent="0.25">
      <c r="A166" s="57">
        <v>43626</v>
      </c>
      <c r="B166" s="133">
        <v>5656.5</v>
      </c>
      <c r="C166" s="207" t="s">
        <v>415</v>
      </c>
      <c r="D166" s="207"/>
    </row>
    <row r="167" spans="1:4" s="64" customFormat="1" ht="15" customHeight="1" x14ac:dyDescent="0.25">
      <c r="A167" s="57">
        <v>43626</v>
      </c>
      <c r="B167" s="134">
        <v>74143.5</v>
      </c>
      <c r="C167" s="207" t="s">
        <v>416</v>
      </c>
      <c r="D167" s="207"/>
    </row>
    <row r="168" spans="1:4" s="64" customFormat="1" ht="15" customHeight="1" x14ac:dyDescent="0.25">
      <c r="A168" s="57">
        <v>43635</v>
      </c>
      <c r="B168" s="134">
        <v>14123.9</v>
      </c>
      <c r="C168" s="207" t="s">
        <v>606</v>
      </c>
      <c r="D168" s="207"/>
    </row>
    <row r="169" spans="1:4" s="64" customFormat="1" ht="15" customHeight="1" x14ac:dyDescent="0.25">
      <c r="A169" s="57">
        <v>43635</v>
      </c>
      <c r="B169" s="134">
        <v>8005</v>
      </c>
      <c r="C169" s="223" t="s">
        <v>417</v>
      </c>
      <c r="D169" s="223"/>
    </row>
    <row r="170" spans="1:4" s="64" customFormat="1" ht="15" customHeight="1" x14ac:dyDescent="0.25">
      <c r="A170" s="57">
        <v>43635</v>
      </c>
      <c r="B170" s="135">
        <v>21.1</v>
      </c>
      <c r="C170" s="207" t="s">
        <v>418</v>
      </c>
      <c r="D170" s="207"/>
    </row>
    <row r="171" spans="1:4" s="64" customFormat="1" ht="15" customHeight="1" x14ac:dyDescent="0.25">
      <c r="A171" s="57">
        <v>43643</v>
      </c>
      <c r="B171" s="134">
        <v>470</v>
      </c>
      <c r="C171" s="207" t="s">
        <v>604</v>
      </c>
      <c r="D171" s="207"/>
    </row>
    <row r="172" spans="1:4" s="64" customFormat="1" ht="15" customHeight="1" x14ac:dyDescent="0.25">
      <c r="A172" s="57">
        <v>43643</v>
      </c>
      <c r="B172" s="134">
        <v>2567</v>
      </c>
      <c r="C172" s="207" t="s">
        <v>603</v>
      </c>
      <c r="D172" s="207"/>
    </row>
    <row r="173" spans="1:4" s="64" customFormat="1" ht="15" customHeight="1" x14ac:dyDescent="0.25">
      <c r="A173" s="57">
        <v>43643</v>
      </c>
      <c r="B173" s="134">
        <v>8300</v>
      </c>
      <c r="C173" s="207" t="s">
        <v>419</v>
      </c>
      <c r="D173" s="207"/>
    </row>
    <row r="174" spans="1:4" s="64" customFormat="1" ht="15" customHeight="1" x14ac:dyDescent="0.25">
      <c r="A174" s="57">
        <v>43643</v>
      </c>
      <c r="B174" s="134">
        <v>4001</v>
      </c>
      <c r="C174" s="207" t="s">
        <v>420</v>
      </c>
      <c r="D174" s="207"/>
    </row>
    <row r="175" spans="1:4" s="64" customFormat="1" ht="15" customHeight="1" x14ac:dyDescent="0.25">
      <c r="A175" s="57">
        <v>43643</v>
      </c>
      <c r="B175" s="134">
        <v>7300</v>
      </c>
      <c r="C175" s="223" t="s">
        <v>421</v>
      </c>
      <c r="D175" s="223"/>
    </row>
    <row r="176" spans="1:4" s="64" customFormat="1" ht="15" customHeight="1" x14ac:dyDescent="0.25">
      <c r="A176" s="57">
        <v>43643</v>
      </c>
      <c r="B176" s="134">
        <v>4589.5</v>
      </c>
      <c r="C176" s="207" t="s">
        <v>422</v>
      </c>
      <c r="D176" s="207"/>
    </row>
    <row r="177" spans="1:6" s="64" customFormat="1" ht="15" customHeight="1" x14ac:dyDescent="0.25">
      <c r="A177" s="57">
        <v>43643</v>
      </c>
      <c r="B177" s="134">
        <v>3128</v>
      </c>
      <c r="C177" s="207" t="s">
        <v>423</v>
      </c>
      <c r="D177" s="207"/>
      <c r="E177" s="132"/>
    </row>
    <row r="178" spans="1:6" s="64" customFormat="1" ht="15" customHeight="1" x14ac:dyDescent="0.25">
      <c r="A178" s="57">
        <v>43643</v>
      </c>
      <c r="B178" s="133">
        <v>3210</v>
      </c>
      <c r="C178" s="207" t="s">
        <v>424</v>
      </c>
      <c r="D178" s="207"/>
      <c r="E178" s="132"/>
    </row>
    <row r="179" spans="1:6" s="64" customFormat="1" ht="15" customHeight="1" x14ac:dyDescent="0.25">
      <c r="A179" s="57">
        <v>43643</v>
      </c>
      <c r="B179" s="134">
        <v>11100</v>
      </c>
      <c r="C179" s="223" t="s">
        <v>605</v>
      </c>
      <c r="D179" s="223"/>
    </row>
    <row r="180" spans="1:6" s="64" customFormat="1" ht="15" customHeight="1" x14ac:dyDescent="0.25">
      <c r="A180" s="57">
        <v>43643</v>
      </c>
      <c r="B180" s="134">
        <v>10149</v>
      </c>
      <c r="C180" s="207" t="s">
        <v>425</v>
      </c>
      <c r="D180" s="207"/>
    </row>
    <row r="181" spans="1:6" s="64" customFormat="1" ht="15" customHeight="1" x14ac:dyDescent="0.25">
      <c r="A181" s="57">
        <v>43643</v>
      </c>
      <c r="B181" s="134">
        <v>35.5</v>
      </c>
      <c r="C181" s="207" t="s">
        <v>607</v>
      </c>
      <c r="D181" s="207"/>
      <c r="E181" s="132"/>
    </row>
    <row r="182" spans="1:6" s="64" customFormat="1" ht="15" customHeight="1" x14ac:dyDescent="0.25">
      <c r="A182" s="114" t="s">
        <v>23</v>
      </c>
      <c r="B182" s="111">
        <f>SUM(B166:B181)</f>
        <v>156800</v>
      </c>
      <c r="C182" s="202"/>
      <c r="D182" s="203"/>
      <c r="E182" s="132"/>
    </row>
    <row r="183" spans="1:6" ht="15" customHeight="1" x14ac:dyDescent="0.25">
      <c r="A183" s="204" t="s">
        <v>180</v>
      </c>
      <c r="B183" s="205"/>
      <c r="C183" s="205"/>
      <c r="D183" s="206"/>
      <c r="E183" s="150"/>
      <c r="F183" s="30"/>
    </row>
    <row r="184" spans="1:6" ht="15" customHeight="1" x14ac:dyDescent="0.25">
      <c r="A184" s="149">
        <v>43623</v>
      </c>
      <c r="B184" s="148">
        <v>15294.4</v>
      </c>
      <c r="C184" s="207" t="s">
        <v>415</v>
      </c>
      <c r="D184" s="207"/>
      <c r="E184" s="150"/>
      <c r="F184" s="30"/>
    </row>
    <row r="185" spans="1:6" ht="15" customHeight="1" x14ac:dyDescent="0.25">
      <c r="A185" s="149">
        <v>43624</v>
      </c>
      <c r="B185" s="167">
        <v>51913.84</v>
      </c>
      <c r="C185" s="207" t="s">
        <v>416</v>
      </c>
      <c r="D185" s="207"/>
      <c r="E185" s="150"/>
      <c r="F185" s="30"/>
    </row>
    <row r="186" spans="1:6" ht="15" customHeight="1" x14ac:dyDescent="0.25">
      <c r="A186" s="114" t="s">
        <v>23</v>
      </c>
      <c r="B186" s="117">
        <f>SUM(B184:B185)</f>
        <v>67208.239999999991</v>
      </c>
      <c r="C186" s="202"/>
      <c r="D186" s="203"/>
      <c r="E186" s="30"/>
    </row>
    <row r="187" spans="1:6" ht="15" customHeight="1" x14ac:dyDescent="0.25">
      <c r="A187" s="213" t="s">
        <v>181</v>
      </c>
      <c r="B187" s="214"/>
      <c r="C187" s="214"/>
      <c r="D187" s="215"/>
    </row>
    <row r="188" spans="1:6" ht="15" customHeight="1" x14ac:dyDescent="0.25">
      <c r="A188" s="95">
        <v>43624</v>
      </c>
      <c r="B188" s="137">
        <v>20189.59</v>
      </c>
      <c r="C188" s="212" t="s">
        <v>602</v>
      </c>
      <c r="D188" s="212"/>
    </row>
    <row r="189" spans="1:6" ht="15" customHeight="1" x14ac:dyDescent="0.25">
      <c r="A189" s="65">
        <v>43627</v>
      </c>
      <c r="B189" s="137">
        <v>267855.5</v>
      </c>
      <c r="C189" s="212" t="s">
        <v>411</v>
      </c>
      <c r="D189" s="212"/>
    </row>
    <row r="190" spans="1:6" ht="15" customHeight="1" x14ac:dyDescent="0.25">
      <c r="A190" s="65">
        <v>43629</v>
      </c>
      <c r="B190" s="137">
        <v>380</v>
      </c>
      <c r="C190" s="212" t="s">
        <v>412</v>
      </c>
      <c r="D190" s="212"/>
    </row>
    <row r="191" spans="1:6" ht="15" customHeight="1" x14ac:dyDescent="0.25">
      <c r="A191" s="65">
        <v>43629</v>
      </c>
      <c r="B191" s="137">
        <v>190800</v>
      </c>
      <c r="C191" s="216" t="s">
        <v>471</v>
      </c>
      <c r="D191" s="216"/>
    </row>
    <row r="192" spans="1:6" ht="15" customHeight="1" x14ac:dyDescent="0.25">
      <c r="A192" s="96" t="s">
        <v>414</v>
      </c>
      <c r="B192" s="100">
        <v>10349.84</v>
      </c>
      <c r="C192" s="210" t="s">
        <v>413</v>
      </c>
      <c r="D192" s="211"/>
    </row>
    <row r="193" spans="1:4" ht="15" customHeight="1" x14ac:dyDescent="0.25">
      <c r="A193" s="96" t="s">
        <v>285</v>
      </c>
      <c r="B193" s="100">
        <v>84179.92</v>
      </c>
      <c r="C193" s="210" t="s">
        <v>426</v>
      </c>
      <c r="D193" s="211"/>
    </row>
    <row r="194" spans="1:4" ht="15" customHeight="1" x14ac:dyDescent="0.25">
      <c r="A194" s="114" t="s">
        <v>23</v>
      </c>
      <c r="B194" s="117">
        <f>SUM(B188:B193)</f>
        <v>573754.85000000009</v>
      </c>
      <c r="C194" s="208"/>
      <c r="D194" s="209"/>
    </row>
    <row r="195" spans="1:4" ht="15" customHeight="1" x14ac:dyDescent="0.25">
      <c r="A195" s="7" t="s">
        <v>256</v>
      </c>
      <c r="B195" s="181">
        <f>B164+B182+B194+B186</f>
        <v>905642.09000000008</v>
      </c>
      <c r="C195" s="179"/>
      <c r="D195" s="180"/>
    </row>
    <row r="196" spans="1:4" x14ac:dyDescent="0.25">
      <c r="B196" s="30"/>
    </row>
    <row r="197" spans="1:4" ht="15" customHeight="1" x14ac:dyDescent="0.25">
      <c r="A197" s="38"/>
      <c r="C197" s="146"/>
    </row>
    <row r="198" spans="1:4" x14ac:dyDescent="0.25">
      <c r="A198" s="151"/>
    </row>
  </sheetData>
  <sheetProtection formatCells="0" formatColumns="0" formatRows="0" insertColumns="0" insertRows="0" insertHyperlinks="0" deleteColumns="0" deleteRows="0" sort="0" autoFilter="0" pivotTables="0"/>
  <mergeCells count="36">
    <mergeCell ref="A165:D165"/>
    <mergeCell ref="A10:D10"/>
    <mergeCell ref="C166:D166"/>
    <mergeCell ref="C182:D182"/>
    <mergeCell ref="C176:D176"/>
    <mergeCell ref="C167:D167"/>
    <mergeCell ref="C168:D168"/>
    <mergeCell ref="C169:D169"/>
    <mergeCell ref="C170:D170"/>
    <mergeCell ref="C171:D171"/>
    <mergeCell ref="C175:D175"/>
    <mergeCell ref="C177:D177"/>
    <mergeCell ref="C172:D172"/>
    <mergeCell ref="C173:D173"/>
    <mergeCell ref="C179:D179"/>
    <mergeCell ref="C180:D180"/>
    <mergeCell ref="B1:D1"/>
    <mergeCell ref="B2:D2"/>
    <mergeCell ref="B4:D4"/>
    <mergeCell ref="B5:D5"/>
    <mergeCell ref="B6:D6"/>
    <mergeCell ref="C194:D194"/>
    <mergeCell ref="C192:D192"/>
    <mergeCell ref="C188:D188"/>
    <mergeCell ref="A187:D187"/>
    <mergeCell ref="C193:D193"/>
    <mergeCell ref="C190:D190"/>
    <mergeCell ref="C191:D191"/>
    <mergeCell ref="C189:D189"/>
    <mergeCell ref="C186:D186"/>
    <mergeCell ref="A183:D183"/>
    <mergeCell ref="C174:D174"/>
    <mergeCell ref="C178:D178"/>
    <mergeCell ref="C181:D181"/>
    <mergeCell ref="C184:D184"/>
    <mergeCell ref="C185:D18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Юля</cp:lastModifiedBy>
  <cp:revision/>
  <cp:lastPrinted>2019-07-18T08:33:22Z</cp:lastPrinted>
  <dcterms:created xsi:type="dcterms:W3CDTF">2019-02-26T11:48:52Z</dcterms:created>
  <dcterms:modified xsi:type="dcterms:W3CDTF">2019-07-23T15:17:21Z</dcterms:modified>
  <cp:category/>
  <cp:contentStatus/>
</cp:coreProperties>
</file>