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-120" yWindow="-120" windowWidth="29040" windowHeight="1584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6" l="1"/>
  <c r="B123" i="4"/>
  <c r="B199" i="5" l="1"/>
  <c r="C23" i="1" l="1"/>
  <c r="C22" i="1"/>
  <c r="B189" i="5" l="1"/>
  <c r="B111" i="4" l="1"/>
  <c r="D68" i="11" l="1"/>
  <c r="D67" i="11"/>
  <c r="C30" i="10"/>
  <c r="C29" i="10"/>
  <c r="C17" i="8"/>
  <c r="B169" i="5"/>
  <c r="C407" i="13"/>
  <c r="C406" i="13"/>
  <c r="B144" i="4" l="1"/>
  <c r="B148" i="4" l="1"/>
  <c r="B86" i="4" l="1"/>
  <c r="B185" i="5" l="1"/>
  <c r="B200" i="5" l="1"/>
  <c r="C14" i="1" l="1"/>
  <c r="C12" i="1" l="1"/>
  <c r="C16" i="1"/>
  <c r="B36" i="4" l="1"/>
  <c r="B14" i="4"/>
  <c r="B136" i="4"/>
  <c r="B131" i="4" l="1"/>
  <c r="B149" i="4" s="1"/>
  <c r="C17" i="1" l="1"/>
  <c r="C27" i="1"/>
  <c r="C26" i="1"/>
  <c r="C25" i="1"/>
  <c r="C24" i="1"/>
  <c r="C21" i="1"/>
  <c r="C20" i="1"/>
  <c r="C15" i="1"/>
  <c r="C13" i="1"/>
  <c r="C11" i="1" l="1"/>
  <c r="C19" i="1"/>
  <c r="C29" i="1" l="1"/>
</calcChain>
</file>

<file path=xl/sharedStrings.xml><?xml version="1.0" encoding="utf-8"?>
<sst xmlns="http://schemas.openxmlformats.org/spreadsheetml/2006/main" count="1532" uniqueCount="767">
  <si>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</si>
  <si>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</si>
  <si>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</si>
  <si>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</si>
  <si>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</si>
  <si>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</si>
  <si>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Yandex.Money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</si>
  <si>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</si>
  <si>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</si>
  <si>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</si>
  <si>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</si>
  <si>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</si>
  <si>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"Стерилизация"</t>
  </si>
  <si>
    <t>Проект "Комплекс мер по решению проблемы бездомных животных", реализуемый на средства, полученные от Фонда президентских грантов</t>
  </si>
  <si>
    <t>Программа "Мероприятия и работа с общественностью"</t>
  </si>
  <si>
    <t>Программа "Социальное зоотакси "РэйМобиль", реализуемая на средства, полученные из бюджета г. Москвы (Грант Мэра)</t>
  </si>
  <si>
    <t>Программа "Лапа дружбы"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</si>
  <si>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</si>
  <si>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</si>
  <si>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</si>
  <si>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</si>
  <si>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</si>
  <si>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</si>
  <si>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</si>
  <si>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</si>
  <si>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"Мероприятия и работа с общественностью" </t>
  </si>
  <si>
    <t xml:space="preserve">Программа "Лапа дружбы" 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</si>
  <si>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</si>
  <si>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</si>
  <si>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</si>
  <si>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</si>
  <si>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Сумма,
 руб.</t>
  </si>
  <si>
    <t>Благотворитель</t>
  </si>
  <si>
    <t>Благотворительное пожертвование</t>
  </si>
  <si>
    <t>INNA TARGONSKAYA</t>
  </si>
  <si>
    <t>YANA SVININA</t>
  </si>
  <si>
    <t>ELLA ATABEKOVA</t>
  </si>
  <si>
    <t>EKATERINA SOKOLOVA</t>
  </si>
  <si>
    <t>ANNA KORKH</t>
  </si>
  <si>
    <t>MARINA KOSTEREVA</t>
  </si>
  <si>
    <t>MOMENTUM R</t>
  </si>
  <si>
    <t>OLGA KUZNETSOVA</t>
  </si>
  <si>
    <t>FAINA RAYGORODSKAYA</t>
  </si>
  <si>
    <t>TAISIYA MAXIMOVA</t>
  </si>
  <si>
    <t>IRINA LAKTYUSHINA</t>
  </si>
  <si>
    <t>ROMAN ZHUKOV</t>
  </si>
  <si>
    <t>ILYA NOVOSELSKY</t>
  </si>
  <si>
    <t>JANIS DZENIS</t>
  </si>
  <si>
    <t>ALENA NIKOLSKAIA</t>
  </si>
  <si>
    <t>VLADISLAV PISKAREV</t>
  </si>
  <si>
    <t>YURIY NUKULIN</t>
  </si>
  <si>
    <t>ELENA PILYUGINA</t>
  </si>
  <si>
    <t>ELENA KAPUSTINA</t>
  </si>
  <si>
    <t>IVAN MEDVEDEV</t>
  </si>
  <si>
    <t>SKAKOVSKAYA MARIYA</t>
  </si>
  <si>
    <t>YULIYA KOENOVA</t>
  </si>
  <si>
    <t>ALEXANDER KOTOV</t>
  </si>
  <si>
    <t>ELENA KOSTINA</t>
  </si>
  <si>
    <t>OLEG IVANOV</t>
  </si>
  <si>
    <t>ROMAN VASILCHUK</t>
  </si>
  <si>
    <t>ANASTASIYA LUNINA</t>
  </si>
  <si>
    <t>ANNA MIKHAYLOVA</t>
  </si>
  <si>
    <t>TATYANA SHASHKINA</t>
  </si>
  <si>
    <t>VASILISA DELONE</t>
  </si>
  <si>
    <t>NATALIA SYSOEVA</t>
  </si>
  <si>
    <t>ELENA VANKOVA</t>
  </si>
  <si>
    <t>IVAN KOZLOV</t>
  </si>
  <si>
    <t>ANASTASIYA LEVCHENKO</t>
  </si>
  <si>
    <t>SOFIA</t>
  </si>
  <si>
    <t>DENIS LASHUKOV</t>
  </si>
  <si>
    <t>V. SHAKIRZYANOVA</t>
  </si>
  <si>
    <t>OLGA MATVEEVA</t>
  </si>
  <si>
    <t>ELENA KHARCHUTKINA</t>
  </si>
  <si>
    <t>EKATERINA BAGINA</t>
  </si>
  <si>
    <t>EKATERINA NEGRILO</t>
  </si>
  <si>
    <t>SVETLANA SAVELYEVA</t>
  </si>
  <si>
    <t>ALEXEY ZAKHAROV</t>
  </si>
  <si>
    <t>DARIA VOINOVA</t>
  </si>
  <si>
    <t>ELENA MAYOROVA</t>
  </si>
  <si>
    <t>OLGA PANINA</t>
  </si>
  <si>
    <t>OLGA FEDOSKINA</t>
  </si>
  <si>
    <t>NINA POMUKHINA</t>
  </si>
  <si>
    <t>DARYA SHISHKINA</t>
  </si>
  <si>
    <t>TATYANA SPITSYNA</t>
  </si>
  <si>
    <t>ALENA SINICHKINA</t>
  </si>
  <si>
    <t>VISA CARDHOLDER</t>
  </si>
  <si>
    <t>KSENIA FILIPENKOVA</t>
  </si>
  <si>
    <t>OLGA MALMBERG</t>
  </si>
  <si>
    <t>RAMIL ZARTDINOV</t>
  </si>
  <si>
    <t>KSENIIA GNILITCKAIA</t>
  </si>
  <si>
    <t>MURAD SAIDOV</t>
  </si>
  <si>
    <t>ALEKSANDR KLIMENKO</t>
  </si>
  <si>
    <t>MARINA ISMAILOVA</t>
  </si>
  <si>
    <t>A. GORSHUNOVA</t>
  </si>
  <si>
    <t>IRINA ANTONOVA</t>
  </si>
  <si>
    <t>NATALIA GUKASYAN</t>
  </si>
  <si>
    <t>ELINA EROKHINA</t>
  </si>
  <si>
    <t>ALEXEY LOPATCHENKO</t>
  </si>
  <si>
    <t>NATALIA KUDRYASHOVA</t>
  </si>
  <si>
    <t>NATALYA YAKUNINA</t>
  </si>
  <si>
    <t>EKATERINA YUDAEVA</t>
  </si>
  <si>
    <t>ELENA PASTUKHOVA</t>
  </si>
  <si>
    <t>KSENIA KONONOVA</t>
  </si>
  <si>
    <t>OLGA MASHKO</t>
  </si>
  <si>
    <t>EKATERINA KOMOVA</t>
  </si>
  <si>
    <t>VEZORGINA MARIA</t>
  </si>
  <si>
    <t>Благотворительное пожертвование на лечение собаки Жужи</t>
  </si>
  <si>
    <t>ALEXANDRA CHERNIKOVA</t>
  </si>
  <si>
    <t>ANNA IVANOVA</t>
  </si>
  <si>
    <t>TATYANA</t>
  </si>
  <si>
    <t>VALENTINA KNIAZKINA</t>
  </si>
  <si>
    <t>Благотворительное пожертвование на покупку будок для приюта</t>
  </si>
  <si>
    <t>EKATERINA KURINA</t>
  </si>
  <si>
    <t>SVETLANA LOGASHKINA</t>
  </si>
  <si>
    <t>MAXIM SOLDATENKOV</t>
  </si>
  <si>
    <t>ALEXANDER KABALENOV</t>
  </si>
  <si>
    <t>ANASTASIA AFANASEVA</t>
  </si>
  <si>
    <t>K. SHALOMITSKAYA</t>
  </si>
  <si>
    <t>A.UGOLNIKOVA</t>
  </si>
  <si>
    <t>ANNA KOTOVA</t>
  </si>
  <si>
    <t>SERGEY BONDAREV</t>
  </si>
  <si>
    <t>IRINA KURNOSOVA</t>
  </si>
  <si>
    <t>Благотворительное пожертвование на лечение собаки Персика</t>
  </si>
  <si>
    <t>KIRILL LYUBKIN</t>
  </si>
  <si>
    <t>OLGA FEDOTOVSKIKH</t>
  </si>
  <si>
    <t>ALENA GAYDUK</t>
  </si>
  <si>
    <t>GEORGIY OBLAPENKO</t>
  </si>
  <si>
    <t>EKATERINA SKOBEYKO</t>
  </si>
  <si>
    <t>DUBIKOVA ELENA</t>
  </si>
  <si>
    <t>ANNA KOROBEINIKOVA</t>
  </si>
  <si>
    <t>GALINA ZELENKOVA</t>
  </si>
  <si>
    <t>STANISLAV PODCHASKIY</t>
  </si>
  <si>
    <t>YULIYA TROFIMOVICH</t>
  </si>
  <si>
    <t>ANNA PETRENKO</t>
  </si>
  <si>
    <t>DARIA LABKOVSKAYA</t>
  </si>
  <si>
    <t>EKATERINA MAKARENKOVA</t>
  </si>
  <si>
    <t>DINARA SHAYKHINA</t>
  </si>
  <si>
    <t>ANNA DENISOVA</t>
  </si>
  <si>
    <t>SVETLANA ROMANOVA</t>
  </si>
  <si>
    <t>OKSANA SHOLTYREVA</t>
  </si>
  <si>
    <t>VALERIY ASVAROV</t>
  </si>
  <si>
    <t>DARYA AVERYANOVA</t>
  </si>
  <si>
    <t>ANNA RAKOVICH-NAKHIMOVA</t>
  </si>
  <si>
    <t>ALEKSANDRA MINAEVA</t>
  </si>
  <si>
    <t>NADEZHDA PRIKHODKO</t>
  </si>
  <si>
    <t>OKSANA KOZLOVA</t>
  </si>
  <si>
    <t>YULIYA MAKAROVA</t>
  </si>
  <si>
    <t>REZEDA AKHMETZHANOVA</t>
  </si>
  <si>
    <t>SHAMIL GALIMULILN</t>
  </si>
  <si>
    <t>OLGA PAVSHOK</t>
  </si>
  <si>
    <t>ALESYA SHITIKOVA</t>
  </si>
  <si>
    <t>VALERIYA ARISTOVA</t>
  </si>
  <si>
    <t>DARIA RYAZANTSEVA</t>
  </si>
  <si>
    <t>Благотворительное пожертвование на лечение кота Васи</t>
  </si>
  <si>
    <t>ANASTASIA YAKOVLEVA</t>
  </si>
  <si>
    <t>ELENA VALEVSKAYA</t>
  </si>
  <si>
    <t>SHMIDT ANNA</t>
  </si>
  <si>
    <t>LILIIA BRAINIS</t>
  </si>
  <si>
    <t>Благотворительное пожертвование на лечение собаки Рыжий</t>
  </si>
  <si>
    <t>MARIIA SAPRONOVA</t>
  </si>
  <si>
    <t>ALEKSANDR PLETNEV</t>
  </si>
  <si>
    <t>MARINA PETUKHOVA</t>
  </si>
  <si>
    <t>T MESHCHERIAKOVA</t>
  </si>
  <si>
    <t>VITALIY BALAKHONOV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</si>
  <si>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</si>
  <si>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</si>
  <si>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</si>
  <si>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</si>
  <si>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Сумма, валюта</t>
  </si>
  <si>
    <t>Сумма, руб. 
(за вычетом комиссии)</t>
  </si>
  <si>
    <t>Назначение</t>
  </si>
  <si>
    <t>Наталья Буслова</t>
  </si>
  <si>
    <t>Evgeniya Alexandrova</t>
  </si>
  <si>
    <t>Анонимно</t>
  </si>
  <si>
    <t>Зачислено на р/сч за вычетом комиссии оператора</t>
  </si>
  <si>
    <t>Ожидается зачисление на р/сч за вычетом комиссии</t>
  </si>
  <si>
    <t>Пожертвования через платёжную систему Yandex.Money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</si>
  <si>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</si>
  <si>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</si>
  <si>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</si>
  <si>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</si>
  <si>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</si>
  <si>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8969</t>
  </si>
  <si>
    <t>7865</t>
  </si>
  <si>
    <t>0122</t>
  </si>
  <si>
    <t>1424</t>
  </si>
  <si>
    <t>3179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</si>
  <si>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</si>
  <si>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</si>
  <si>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</si>
  <si>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</si>
  <si>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физ. лиц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</si>
  <si>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</si>
  <si>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</si>
  <si>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</si>
  <si>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ANNA YURCHENKO</t>
  </si>
  <si>
    <t>ANASTASIYA KOLTYSHEVA</t>
  </si>
  <si>
    <t>ALEXANDRA TEREGULOVA</t>
  </si>
  <si>
    <t>YANA BAYRAMOVA</t>
  </si>
  <si>
    <t>ELENA SKRYABINA</t>
  </si>
  <si>
    <t>ANASTASIIA BAZECKAIA</t>
  </si>
  <si>
    <t>ANASTASI KORASTYLEVA</t>
  </si>
  <si>
    <t>GRIGORIY BUBANKOV</t>
  </si>
  <si>
    <t>LAURA AGAMIRZAEVA</t>
  </si>
  <si>
    <t>INNA PAVLYUTKINA</t>
  </si>
  <si>
    <t>ANNA PANINA</t>
  </si>
  <si>
    <t>EKATERINA ANDRIEVICH</t>
  </si>
  <si>
    <t>VADIM DANILOCHKIN</t>
  </si>
  <si>
    <t>NADEZHDA GUMANEVA</t>
  </si>
  <si>
    <t>MARGARITA SHUDRYA</t>
  </si>
  <si>
    <t>ROBERT LASHIN</t>
  </si>
  <si>
    <t>EKATERINA GORIAEVA</t>
  </si>
  <si>
    <t>OLGA PANTELEEVA</t>
  </si>
  <si>
    <t>FILIMONOVA ELENA</t>
  </si>
  <si>
    <t>ARTEM ZAYTSEV</t>
  </si>
  <si>
    <t>EVGENY ZAKHAROV</t>
  </si>
  <si>
    <t>ANNA SMIRNOVA</t>
  </si>
  <si>
    <t>MARINA AVERIANOVA</t>
  </si>
  <si>
    <t>ALEXANDRA KATASONOVA</t>
  </si>
  <si>
    <t>NATALYA VEDENEVA</t>
  </si>
  <si>
    <t>DARIA FEDOROVA</t>
  </si>
  <si>
    <t>GULNARA TALIPOVA</t>
  </si>
  <si>
    <t>ANYA POPOVA</t>
  </si>
  <si>
    <t>LILIYA CHUZHOVA</t>
  </si>
  <si>
    <t>SERGEY SHEVLYAKOV</t>
  </si>
  <si>
    <t>IRINA TROITSKAYA</t>
  </si>
  <si>
    <t>ALEKSEY FALEEV</t>
  </si>
  <si>
    <t>A PAVLYUTKINA</t>
  </si>
  <si>
    <t>OLGA BUSHUEVA</t>
  </si>
  <si>
    <t>ROVNYI PAVEL</t>
  </si>
  <si>
    <t>ESENIN ROMAN</t>
  </si>
  <si>
    <t>IVAN BLOKHIN</t>
  </si>
  <si>
    <t>ANTON GOROKHOVATSKY</t>
  </si>
  <si>
    <t>SERGEY GORSHKOV</t>
  </si>
  <si>
    <t>MARSEL SAIFULLIN</t>
  </si>
  <si>
    <t>EGOR BASALAEV</t>
  </si>
  <si>
    <t>KARINA FOMICHEVA</t>
  </si>
  <si>
    <t>EGOR DRUGOV</t>
  </si>
  <si>
    <t>Благотворительное пожертвование на вакцинацию</t>
  </si>
  <si>
    <t>0154</t>
  </si>
  <si>
    <t>1144</t>
  </si>
  <si>
    <t>KOZLOV MIKHAIL</t>
  </si>
  <si>
    <t>Оплата за рекламные услуги</t>
  </si>
  <si>
    <t>Оплата за услуги связи</t>
  </si>
  <si>
    <t>3083 руб. - пожертвование в кассу фонда</t>
  </si>
  <si>
    <t>MARIYA ZOTOVA</t>
  </si>
  <si>
    <t>TATIANA GAMAYUNOVA</t>
  </si>
  <si>
    <t>ROMAN FURTSEV</t>
  </si>
  <si>
    <t>TANYA SHCHERBATOVA</t>
  </si>
  <si>
    <t>NATALIA KASITSKAYA</t>
  </si>
  <si>
    <t>TATIANA BALTUTIS</t>
  </si>
  <si>
    <t>NAILYA IVANOVA</t>
  </si>
  <si>
    <t>GALINA ERMACHENKOVA</t>
  </si>
  <si>
    <t>TIMOFEY USHAKOV</t>
  </si>
  <si>
    <t>VIKTORIA ZHARKOVA</t>
  </si>
  <si>
    <t>MANUYLOVA ANASTASYA</t>
  </si>
  <si>
    <t>BAURZHAN SARTBAYEV</t>
  </si>
  <si>
    <t>ELENA BOGDANOVA</t>
  </si>
  <si>
    <t>ILYA MATVEEV</t>
  </si>
  <si>
    <t>VIKTORIYA EMSHANOVA</t>
  </si>
  <si>
    <t>EKATERINA SKUBITSKAYA</t>
  </si>
  <si>
    <t>ANASTASIYA STEPANOVA</t>
  </si>
  <si>
    <t>MARIYA OGNEVA</t>
  </si>
  <si>
    <t>GALKINA VERONIKA</t>
  </si>
  <si>
    <t>ANDREY DRACHUK</t>
  </si>
  <si>
    <t>ALEKSANDRA MINEEVA</t>
  </si>
  <si>
    <t>TATIANA PETROVA</t>
  </si>
  <si>
    <t>MARIYA DMITRIEVA</t>
  </si>
  <si>
    <t>D ZAHAROVA</t>
  </si>
  <si>
    <t>ELENA ABROSIMOVA</t>
  </si>
  <si>
    <t>MIKHAIL SOMOV</t>
  </si>
  <si>
    <t>ELENA KIPRIYANOVA</t>
  </si>
  <si>
    <t>ELENA KOLOSOVA</t>
  </si>
  <si>
    <t>KARINA KUZNETSOVA</t>
  </si>
  <si>
    <t>VIKTORIYA VOLKOVA</t>
  </si>
  <si>
    <t>ELINA ALIMBEKOVA</t>
  </si>
  <si>
    <t>MASLENNIKOVA OLESYA</t>
  </si>
  <si>
    <t>ANNA ZLOBINA</t>
  </si>
  <si>
    <t>DMITRI LIHHATSOV</t>
  </si>
  <si>
    <t>OKSANA KISELEVA</t>
  </si>
  <si>
    <t>MARIIA VORSLAV</t>
  </si>
  <si>
    <t>IRINA SHAROVATOVA</t>
  </si>
  <si>
    <t>MARIA SAVINA</t>
  </si>
  <si>
    <t>KONSTANTIN LARIONOV</t>
  </si>
  <si>
    <t>KAMILLA KAMALOVA</t>
  </si>
  <si>
    <t>SOFIYA ATTAROVA</t>
  </si>
  <si>
    <t>DARIA RUBAEVA</t>
  </si>
  <si>
    <t>АНОНИМНО</t>
  </si>
  <si>
    <t>Inessa Schmalz</t>
  </si>
  <si>
    <t>Олег Скиба</t>
  </si>
  <si>
    <t>Май 2019</t>
  </si>
  <si>
    <t>0880</t>
  </si>
  <si>
    <t>4139</t>
  </si>
  <si>
    <t>8852</t>
  </si>
  <si>
    <t>5216</t>
  </si>
  <si>
    <t>5182</t>
  </si>
  <si>
    <t>0645</t>
  </si>
  <si>
    <t>6373</t>
  </si>
  <si>
    <t>5529</t>
  </si>
  <si>
    <t>0311</t>
  </si>
  <si>
    <t>9608</t>
  </si>
  <si>
    <t>0533</t>
  </si>
  <si>
    <t>0124</t>
  </si>
  <si>
    <t>5392</t>
  </si>
  <si>
    <t>9652</t>
  </si>
  <si>
    <t>7709</t>
  </si>
  <si>
    <t>4047</t>
  </si>
  <si>
    <t>9848</t>
  </si>
  <si>
    <t>4728</t>
  </si>
  <si>
    <t>4577</t>
  </si>
  <si>
    <t>4095</t>
  </si>
  <si>
    <t>7687</t>
  </si>
  <si>
    <t>4338</t>
  </si>
  <si>
    <t>3586</t>
  </si>
  <si>
    <t>3234</t>
  </si>
  <si>
    <t>MARK KUZNETSOV</t>
  </si>
  <si>
    <t>ALEXEY PALADYCHUK</t>
  </si>
  <si>
    <t>BALAKAEVA YULIA</t>
  </si>
  <si>
    <t>ANNA KURNOSOVA</t>
  </si>
  <si>
    <t>Виталий Гулеватый</t>
  </si>
  <si>
    <t>Надежда</t>
  </si>
  <si>
    <t>Благотворительные пожертвования в кассу фонда</t>
  </si>
  <si>
    <t>Всего</t>
  </si>
  <si>
    <t>Оплата за вет. услуги - прием врача, анализы и исследования кошке Муле в вет. клинике "Биоконтроль"</t>
  </si>
  <si>
    <t>Оплата за канцелярские товары</t>
  </si>
  <si>
    <t>Обязательное страхование владельцев транспортных средств</t>
  </si>
  <si>
    <t>Оплата за пленку армированную</t>
  </si>
  <si>
    <t>Оплата за аренду нежилого помещения за май</t>
  </si>
  <si>
    <t>Оплата труда сотрудников (5 человек), занятых в релизации программы, за май</t>
  </si>
  <si>
    <t>Налоги и взносы от ФОТ сотрудников (2 человека), занятых в релизации программы, за май</t>
  </si>
  <si>
    <t>Оплата труда сотрудников (2 человека), занятых в релизации программы, за май</t>
  </si>
  <si>
    <t>Оплата труда АУП (координирование и развитие Фонда, бух. учет, 5 человек) за май</t>
  </si>
  <si>
    <t>Налоги и взносы от ФОТ за май</t>
  </si>
  <si>
    <t>Оплата за корм для собаки Герды</t>
  </si>
  <si>
    <t>Благотворительные пожертвования, собранные в ящик для сбора пожертвований, установленный в кофейне "6 рукопожатий"</t>
  </si>
  <si>
    <t>MIKHAIL KLISHIN</t>
  </si>
  <si>
    <t>ILYA EMELYANOV</t>
  </si>
  <si>
    <t>ALINA EREMENKO</t>
  </si>
  <si>
    <t>RASHAD KHALILOV</t>
  </si>
  <si>
    <t>AGAPOVA KSENIIA</t>
  </si>
  <si>
    <t>KRISTINA</t>
  </si>
  <si>
    <t>TORBOSTAEVA EKATERINA</t>
  </si>
  <si>
    <t>YULIYA KHLYNINA</t>
  </si>
  <si>
    <t>TAISIYA KOLPAKOVA</t>
  </si>
  <si>
    <t>GRIGORIY KOKSHAROV</t>
  </si>
  <si>
    <t>ALINA NIKTOVENKO</t>
  </si>
  <si>
    <t>SVETLANA SOROKINA</t>
  </si>
  <si>
    <t>KDKSJSKS DJD</t>
  </si>
  <si>
    <t>SERGEY PAK</t>
  </si>
  <si>
    <t>EKATERINA TORBOSTAEVA</t>
  </si>
  <si>
    <t>TATYANA JUNKOVSKAYA</t>
  </si>
  <si>
    <t>ELENA PETRENKO</t>
  </si>
  <si>
    <t>ARINA DENISENKO</t>
  </si>
  <si>
    <t>OLGA TARADOVA</t>
  </si>
  <si>
    <t>ANNA SHEVKINA</t>
  </si>
  <si>
    <t>SI SOKOLOVA</t>
  </si>
  <si>
    <t>ELENA KHLEBNIKOVA</t>
  </si>
  <si>
    <t>OKSANA GRISHINA</t>
  </si>
  <si>
    <t>IULIIA LUSHINA</t>
  </si>
  <si>
    <t>EKATERINA BUBNOVA</t>
  </si>
  <si>
    <t>OLGA PODGORODINSKAYA</t>
  </si>
  <si>
    <t>ALEKSANDR MARKOV</t>
  </si>
  <si>
    <t>A SHCHERBAKOV</t>
  </si>
  <si>
    <t>ALEKSEI SHILKIN</t>
  </si>
  <si>
    <t>VENIAMIN GAPONOV</t>
  </si>
  <si>
    <t>ALLA BORISOVA</t>
  </si>
  <si>
    <t>MARIA FOMINA</t>
  </si>
  <si>
    <t>MARIYA KOZLOVA</t>
  </si>
  <si>
    <t>SOFYA POLYANKINA</t>
  </si>
  <si>
    <t>YULIA BLUM</t>
  </si>
  <si>
    <t>DIANA DOBRODEEVA</t>
  </si>
  <si>
    <t>NATALIA GRIGOREVA</t>
  </si>
  <si>
    <t>ANASTASIA BOROVKOVA</t>
  </si>
  <si>
    <t>MARIYA FILATOVA</t>
  </si>
  <si>
    <t>ROMAN BOGDANOVSKII</t>
  </si>
  <si>
    <t>ELENA KOROTENKO</t>
  </si>
  <si>
    <t>TAMARA ZHIKUL</t>
  </si>
  <si>
    <t>ANDREY ULIANOV</t>
  </si>
  <si>
    <t>EKATERINA KARPOVA</t>
  </si>
  <si>
    <t>OLGA VAKHRUSHEVA</t>
  </si>
  <si>
    <t>POLINA DANILOVA</t>
  </si>
  <si>
    <t>TATYANA SHEYANOVA</t>
  </si>
  <si>
    <t>GULNAZ</t>
  </si>
  <si>
    <t>ALEXANDRA KASHLAEVA</t>
  </si>
  <si>
    <t>KARINA LATYSHEVA</t>
  </si>
  <si>
    <t>NISA VEBER</t>
  </si>
  <si>
    <t>ELENA SOKOLNIKOVA</t>
  </si>
  <si>
    <t>VLADISLAV</t>
  </si>
  <si>
    <t>ANNA NESTEROVA</t>
  </si>
  <si>
    <t>ANNA ANTONOVA</t>
  </si>
  <si>
    <t>ZHANNA GUCHINA</t>
  </si>
  <si>
    <t>DARYA POSTNOVA</t>
  </si>
  <si>
    <t>EKATERINA MOSUNOVA</t>
  </si>
  <si>
    <t>NATALYA SEROSHTANOVA</t>
  </si>
  <si>
    <t>TATYANA LOVETS</t>
  </si>
  <si>
    <t>AISTOV ALEXEY</t>
  </si>
  <si>
    <t>MILANA IZVARINA</t>
  </si>
  <si>
    <t>IRINA NIKOLAEVA</t>
  </si>
  <si>
    <t>POCHTA BANK CLIENT</t>
  </si>
  <si>
    <t>ANDREY KULAKOV</t>
  </si>
  <si>
    <t>NATALIA NOVIKOVA</t>
  </si>
  <si>
    <t>S KOLESNIKOVA</t>
  </si>
  <si>
    <t>PAVEL KONOVALOV</t>
  </si>
  <si>
    <t>TATIANA DRAUSCHKE-MURADYAN</t>
  </si>
  <si>
    <t>PRONCHENKOVA</t>
  </si>
  <si>
    <t>NINA POPOVA</t>
  </si>
  <si>
    <t>YANA TARARINA</t>
  </si>
  <si>
    <t>NIKITA ZAGUZIN</t>
  </si>
  <si>
    <t>TSYMBALIUK IULIIA</t>
  </si>
  <si>
    <t>E POLUBOYARINOVA</t>
  </si>
  <si>
    <t>OLESYA MALKHAZOVA</t>
  </si>
  <si>
    <t>SALNIKOVA SVETLANA</t>
  </si>
  <si>
    <t>ALENA BONDARENKO</t>
  </si>
  <si>
    <t>VICTORIA BAUER</t>
  </si>
  <si>
    <t>I G</t>
  </si>
  <si>
    <t>KIRICHENKO IRINA</t>
  </si>
  <si>
    <t>EKATERINA CHIRKOVA</t>
  </si>
  <si>
    <t>PROKHOROVA ALISIYA</t>
  </si>
  <si>
    <t>ANASTASIA VALIULLINA</t>
  </si>
  <si>
    <t>ELENA VERESOVA</t>
  </si>
  <si>
    <t>ANNA FEDOTOVA</t>
  </si>
  <si>
    <t>R BOGUSHEVSKIY</t>
  </si>
  <si>
    <t>ELIZAVETA SELEZNYOVA</t>
  </si>
  <si>
    <t>MARIETTA SHAPSUGOVA</t>
  </si>
  <si>
    <t>IRINA DIKUR</t>
  </si>
  <si>
    <t>MAKSIM ANIKEEV</t>
  </si>
  <si>
    <t>SIDORENKO</t>
  </si>
  <si>
    <t>ROGOZEVAMARINA</t>
  </si>
  <si>
    <t>EKATERINA NEKRAKHA</t>
  </si>
  <si>
    <t>MAKSIM ASPIDOV</t>
  </si>
  <si>
    <t>EKATERINA IVANOVA</t>
  </si>
  <si>
    <t>ISHMURATOV</t>
  </si>
  <si>
    <t>ALINA TUYGUNOVA</t>
  </si>
  <si>
    <t>ALEKSANDR SLUTSKII</t>
  </si>
  <si>
    <t>MARIYA GRISHINA</t>
  </si>
  <si>
    <t>SVETLANA ANTONENKO</t>
  </si>
  <si>
    <t>POLINA LEBEDEVA</t>
  </si>
  <si>
    <t>NATALYA SHAVARINA</t>
  </si>
  <si>
    <t>ANASTASIYA GOLIKOVA</t>
  </si>
  <si>
    <t>INNA KHAMSKAYA</t>
  </si>
  <si>
    <t>NATALYA DUBROVINA</t>
  </si>
  <si>
    <t>NATALYA SHAGAROVA</t>
  </si>
  <si>
    <t>MYSHEVA YULIA</t>
  </si>
  <si>
    <t>ALEKSANDRA KUIBYSHEVA</t>
  </si>
  <si>
    <t>POLINA TELEGINA</t>
  </si>
  <si>
    <t>ANDREY KOZLOV</t>
  </si>
  <si>
    <t>YURIY LIZUNOV</t>
  </si>
  <si>
    <t>ALISA KOLCHINA</t>
  </si>
  <si>
    <t>ARTEMIY NOVAEV</t>
  </si>
  <si>
    <t>ALINA KRUGLOVA</t>
  </si>
  <si>
    <t>Геннадий Добрынин</t>
  </si>
  <si>
    <t>Anton Mitrofanov</t>
  </si>
  <si>
    <t>Margarita Pashkovskaia</t>
  </si>
  <si>
    <t>Михаил Калянов</t>
  </si>
  <si>
    <t>James Walsh</t>
  </si>
  <si>
    <t>Андрей Горин</t>
  </si>
  <si>
    <t>Анна Степнова</t>
  </si>
  <si>
    <t>Юрий Копылов</t>
  </si>
  <si>
    <t>Илья</t>
  </si>
  <si>
    <t>Июнь 2019</t>
  </si>
  <si>
    <t>13.05.2019</t>
  </si>
  <si>
    <t>за май 2019 года</t>
  </si>
  <si>
    <t>Зачислено на р/сч за вычетом комиссии оператора 5%</t>
  </si>
  <si>
    <t>Ожидает зачисления на р/сч за вычетом комиссии оператора 5%</t>
  </si>
  <si>
    <t xml:space="preserve"> за май 2019 года</t>
  </si>
  <si>
    <t>Благотворительные пожертвования от фонда "LAPA"</t>
  </si>
  <si>
    <t>Благотворительные пожертвования от АО "Байер"</t>
  </si>
  <si>
    <t>17.05.2019</t>
  </si>
  <si>
    <t>22.05.2019</t>
  </si>
  <si>
    <t>Благотворительные пожертвования от БФ "Нужна помощь"</t>
  </si>
  <si>
    <t xml:space="preserve">Благотворительные пожертвования, собранные на портале dobro.mail.ru </t>
  </si>
  <si>
    <t>Оплата за корм для собак для для мини-приюта Никиты Киселева г. Звенигород</t>
  </si>
  <si>
    <t>Оплата за корм для собак для приюта "Бескудниково"</t>
  </si>
  <si>
    <t>Оплата за ветеринарные препараты для приюта "Бубасти"</t>
  </si>
  <si>
    <t>Оплата за противоклещевую акарицидную обработку приютов "Бубасти", "Домашний" и "Беригиня"</t>
  </si>
  <si>
    <t>Оплата за вет. услуги - проведение хирургической операции, анализов и исследований собаке Эльке в вет. клинике "Биоконтроль"</t>
  </si>
  <si>
    <t>Оплата за вет. услуги - проведение хирургических операций и стац. содержание кошки Муси в вет. клинике "Астин"</t>
  </si>
  <si>
    <t>Оплата за вет. услуги - прием врача кошки Даниэлы в вет. клинике "Алисавет" на ул. Лобачевского</t>
  </si>
  <si>
    <t>Оплата за вет. услуги - лечение в стационаре собаки Альмы в ВЦ "Медвет"</t>
  </si>
  <si>
    <t>Оплата за вет. услуги - прием врача собаки Джаза в вет. клинике "Биоконтроль"</t>
  </si>
  <si>
    <t>Оплата за вет. услуги - вакцинацию собаки Буси в вет. клинике "Алисавет" Бутово</t>
  </si>
  <si>
    <t>Оплата за вет. услуги - проведение анализов и мед. манипуляций собаке Джесси в вет. клинике "101 Далматинец" Химки</t>
  </si>
  <si>
    <t>Оплата за вет. услуги - прием врача и проведение анализов собаке Дуне в вет. клинике "101 Далматинец" Москва</t>
  </si>
  <si>
    <t>Оплата за вет. услуги - прием врача и проведение исследования собаке Лабрику в вет. клинике "Свой доктор" Кунцево</t>
  </si>
  <si>
    <t>Оплата за вет. услуги - прием врача и проведение исследования собаке Альме в вет. клинике "Свой доктор" Кунцево</t>
  </si>
  <si>
    <t>Оплата за вет. услуги - проведение исследований собаке Дуне в вет. клинике "101 Далматинец" Химки</t>
  </si>
  <si>
    <t>Оплата за вет. услуги - проведение хирургической операции кошке Плюш в вет. клинике "Беланта" Братеево</t>
  </si>
  <si>
    <t>Оплата за вет. услуги - проведение хирургической операции коту Рыжику в вет. клинике "101 Далматинец" Химки</t>
  </si>
  <si>
    <t>Оплата за вет. услуги - проведение анализов и исследования кошке Нелли в вет. клинике "Астин"</t>
  </si>
  <si>
    <t>Оплата за вет. услуги - лечение собаки Кортни в вет. клинике "Аист-вет" Одинцово</t>
  </si>
  <si>
    <t>Оплата за вет. услуги - МРТ-диагностику собаки Чака в Центре ветеринарной МРТ-диагностики</t>
  </si>
  <si>
    <t>Оплата за вет. услуги - прием врача, анализы, исследования, мед. манипуляции кошке Маше в вет. клинике "Биоконтроль"</t>
  </si>
  <si>
    <t>Оплата за вет. услуги - стационарное содержание кошки Шерри в вет. клинике "Домашний любимчик"</t>
  </si>
  <si>
    <t>Оплата за вет. услуги - стерилизацию собаки Найды в вет. клинике "Сами с усами" г.Рязань</t>
  </si>
  <si>
    <t>Оплата за вет. услуги - стерилизацию кошек Фени, Рыськи и Шнурок в вет. клинике "Вива" г.Пушкино</t>
  </si>
  <si>
    <t>Оплата за вет. услуги - стерилизацию собаки Виты в вет. клинике "Ветпомощь" г.Александров</t>
  </si>
  <si>
    <t>Оплата за вет. услуги - стерилизацию собак Софы, Тинды, Чары, Хеппи и кастрацию собаки Гектора в вет. клинике "Вива" г.Пушкино</t>
  </si>
  <si>
    <t>Оплата за вет. услуги - кастрацию котов Гриши, Джони и Черныша в вет. клинике "Ас-Вет" г.Алексин</t>
  </si>
  <si>
    <t>Оплата за вет. услуги - стерилизацию кошки Мурани в вет. клинике "Свой доктор" Кунцево</t>
  </si>
  <si>
    <t>Оплата за вет. услуги - кастрацию котов Мити, Шанура, Мурзика и собак Лаки и Чипа в вет. клинике доктора Никонорова С.И. г.Смоленск</t>
  </si>
  <si>
    <t>Оплата за вет. услуги - стерилизацию собак Маши и Евы в вет. клинике доктора Никонорова С.И. г.Смоленск</t>
  </si>
  <si>
    <t>Оплата за вет. услуги - стерилизацию кошек Лизы, Манушки, Малины, Ники, Гаечки, Ивушки и Фроси в вет. клинике доктора Никонорова С.И.</t>
  </si>
  <si>
    <t>Оплата за вет. услуги - стерилизацию собак Фоси, Люси и кошек Линды, Матильды и Марты в вет. клинике "Ас-Вет" г.Алексин</t>
  </si>
  <si>
    <t>Оплата за вет. услуги - стерилизацию кошек Фисы, Мурки, Вербы, Симы, Мани, Дымки, Малышки, Маси и Пуси в вет. клинике "Ас-Вет"</t>
  </si>
  <si>
    <t>Оплата за вет. услуги - стерилизацию собак Лисы, Симоны и кошек Рейчел, Чегевары, Марфы и Багиры в вет. клинике "Астин"</t>
  </si>
  <si>
    <t>Оплата за вет. услуги - стерилизацию собак Лики, Рики, Лисы, Бони, Найды и кошек Розы, Сони и Лизы в вет. клинике "Астин"</t>
  </si>
  <si>
    <t>Оплата за вет. услуги - стерилизацию и стац. содержание собаки Герды в вет. клинике "В мире животных"</t>
  </si>
  <si>
    <t>Оплата за вет. услуги - стерилизацию собак Мухи, Чернушки, Клёпы, Симы и Бэмби в вет. клинике доктора Никонорова С.И. г.Смоленск</t>
  </si>
  <si>
    <t>Оплата за вет. услуги - стерилизацию собак Жужи, Данки и кошек Дуси, Баси, Муси, Пуши и Сони в вет. клинике "Лемур" Воскресенск</t>
  </si>
  <si>
    <t>Оплата за вет. услуги - стерилизацию собак Фани и Зайки в вет. клинике "Лемур" Воскресенск</t>
  </si>
  <si>
    <t>Оплата за вет. услуги - стерилизацию кошек Аси, Ники и собаки Дины в вет. клинике "Лемур" Воскресенск</t>
  </si>
  <si>
    <t>Оплата за вет. услуги - стерилизацию собак Люськи и Герды в вет. клинике "Сами с усами" г.Рязань</t>
  </si>
  <si>
    <t>Оплата за вет. услуги - стерилизацию собак Нюси и Лоры в вет. клинике "Ветпомощь" г.Александров</t>
  </si>
  <si>
    <t>Оплата за вет. услуги - стерилизацию кошек Василисы, Ронды, Кнопы, Белки и Цветы в вет. клинике "Умка" г.Калуга</t>
  </si>
  <si>
    <t>Оплата за вет. услуги - проведение анализов и исследования кошке Кнопе в вет. клинике "Алисавет" Лобачевского</t>
  </si>
  <si>
    <t>Оплата за вет. услуги - кастрацию котов Маффина, Самсона и собак Вани и Опала в вет. клинике "101 Далматинец" Москва</t>
  </si>
  <si>
    <t>Оплата за вет. услуги - кастрацию котов Аврима, Леонардо, собак Бони, Бинго и стерилизацию кошки Лолы в вет. клинике "101 Далматинец" Москва</t>
  </si>
  <si>
    <t>Оплата за вет. услуги - стерилизацию кошки Белянки и стац. содержание собаки Люси в вет. клинике "Феникс-Вет"</t>
  </si>
  <si>
    <t>Оплата за вет. услуги - стерилизацию кошек Шарли, Марисоль и Челси в вет. клинике "КрасногорьеВет"</t>
  </si>
  <si>
    <t>Оплата за вет. услуги - кастрацию кота Бублика в вет. клинике "Алисавет" на ул. Лобачевского</t>
  </si>
  <si>
    <t>Оплата за вет. услуги - стерилизацию кошки Маргоши в вет. клинике "Свой доктор" Кунцево</t>
  </si>
  <si>
    <t>Оплата за вет. услуги - стерилизацию кошек Тоси и Корицы в Центре ветеринарной медицины</t>
  </si>
  <si>
    <t>Оплата за вет. услуги - стерилизацию собаки Фани в вет. клинике "Алисавет" на ул. Лобачевского</t>
  </si>
  <si>
    <t>Оплата за вет. услуги - стерилизацию собаки Линды в вет. клинике "Алисавет" Бутово</t>
  </si>
  <si>
    <t>Оплата за вет. услуги - стерилизацию собаки Вафельки в вет. клинике "Алисавет" Бутово</t>
  </si>
  <si>
    <t>Оплата за вет. услуги - стерилизацию собаки Марты в вет. клинике "Алисавет" Бутово</t>
  </si>
  <si>
    <t>Оплата за вет. услуги - стерилизацию собаки Лизы в вет. клинике "Алисавет" Бутово</t>
  </si>
  <si>
    <t>Оплата за вет. услуги - стерилизацию собаки Дианы в вет. клинике "Алисавет" на ул. Лобачевского</t>
  </si>
  <si>
    <t>Оплата за вет. услуги - стерилизацию кошек Масяни и Каси в вет. клинике "Домашний любимчик"</t>
  </si>
  <si>
    <t>Оплата за вет. услуги - стерилизацию собаки Нани в вет. клинике "Алисавет" на ул. Лобачевского</t>
  </si>
  <si>
    <t>Оплата за вет. услуги - стерилизацию собак Белки и Стрелки в Центре ветеринарной медицины</t>
  </si>
  <si>
    <t>Оплата за вет. услуги - стерилизацию собаки Шани в вет. клинике "Алисавет" на ул. Лобачевского</t>
  </si>
  <si>
    <t>Оплата за вет. услуги - стерилизацию кошки Мурки, собак Виолы, Мары, Авроры, Симоны и кастрацию собаки Джека в вет. клинике "Астин"</t>
  </si>
  <si>
    <t>Оплата за вет. услуги - стерилизацию собаки Рейды в вет. клинике "Ветпомощь" г.Александров</t>
  </si>
  <si>
    <t>Оплата за вет. услуги - стерилизацию кошки Буси и кастрацию собаки Боцмана в вет. клинике "ВетДом" Тучково</t>
  </si>
  <si>
    <t>Оплата за вет. услуги - стерилизацию собак Девочки, Весты, Эльзы и Герды в вет. клинике "Ас-Вет" г.Алексин</t>
  </si>
  <si>
    <t>Оплата за вет. услуги - стерилизацию кошек Анфисы, Умки, Сары, Красотки, Туси, Буси, Али, Луни, Марфуши, Мышки, Кнопы в вет. клинике "Ас-Вет" г.Алексин</t>
  </si>
  <si>
    <t>Оплата за вет. услуги - стерилизацию кошек Шерри и Даши в вет. клинике "Домашний любимчик"</t>
  </si>
  <si>
    <t>Оплата за вет. услуги - стерилизацию собаки Миры в вет. клинике "Астин"</t>
  </si>
  <si>
    <t>Оплата за вет. услуги - стерилизацию собак Рады и Маслинки в вет. клинике "Астин"</t>
  </si>
  <si>
    <t>Оплата за вет. услуги - стерилизацию кошки Душечки в вет. клинике "ЗооДубна"</t>
  </si>
  <si>
    <t>Оплата за вет. услуги - стерилизацию кошки Арины в вет. клинике "Свой доктор" Кунцево</t>
  </si>
  <si>
    <t>Оплата за вет. услуги - стерилизацию кошек Зоси и Тоси в вет. клинике "Аист-вет" Одинцово</t>
  </si>
  <si>
    <t>Оплата за вет. услуги - стерилизацию кошек Нэнси и Саманты в вет. клинике "Аист-вет" Одинцово</t>
  </si>
  <si>
    <t>Оплата за вет. услуги - стерилизацию кошки Люси в вет. клинике "Пантера"</t>
  </si>
  <si>
    <t>Оплата за вет. услуги - стерилизацию кошки Кнопы в вет. клинике "Алисавет" Лобачевского</t>
  </si>
  <si>
    <t>Оплата за вет. услуги - стерилизацию собаки Кортни в вет. клинике "Аист-вет" Одинцово</t>
  </si>
  <si>
    <t>Оплата за вет. услуги - стерилизацию собаки Альмы в вет. клинике "Свой доктор" Кунцево</t>
  </si>
  <si>
    <t>Оплата за вет. услуги - стерилизацию собаки Чернушке в вет. клинике "Алисавет" Лобачевского</t>
  </si>
  <si>
    <t>Оплата за вет. услуги - стерилизацию собаки Миры в вет. клинике "Свой доктор" Кунцево</t>
  </si>
  <si>
    <t>Оплата за вет. услуги - стерилизацию собак Мухи и Жужи в вет. клинике "Алисавет" Лобачевского</t>
  </si>
  <si>
    <t>Оплата за вет. услуги - стерилизацию кошек Алисы, Нюши, Марселины, Пуговки и Степаниды в вет. клинике "101 Далматинец" Химки</t>
  </si>
  <si>
    <t>Оплата за вет. услуги - стерилизацию собак Белки, Джесси и Зайки в вет. клинике "101 Далматинец" Москва</t>
  </si>
  <si>
    <t>Оплата за вет. услуги - стерилизацию кошек Норушки, Тигрули, Мышки и собаки Люси в вет. клинике "Феникс-Вет"</t>
  </si>
  <si>
    <t>Оплата аренды нежилого помещения за май</t>
  </si>
  <si>
    <t>Оплата труда сотрудников (3 человека), занятых в релизации программы, за май</t>
  </si>
  <si>
    <t>Налоги и взносы от ФОТ сотрудников (3 человека), занятых в релизации программы, за май</t>
  </si>
  <si>
    <t>Оплата за нанесение логотипа на сувенирную продукцию</t>
  </si>
  <si>
    <t>Оплата за организацию и проведение фестиваля "Собаки в городе"</t>
  </si>
  <si>
    <t>Оплата за наклейки для фестиваля "Собаки в городе"</t>
  </si>
  <si>
    <t>Оплата за печать листовок для фестиваля "Собаки в городе"</t>
  </si>
  <si>
    <t>Оплата за баннеры для фестиваля "Собаки в городе"</t>
  </si>
  <si>
    <t>Оплата за лакомства для животных для фестиваля "Собаки в городе"</t>
  </si>
  <si>
    <t>Оплата за баннер для фестиваля "Собаки в городе"</t>
  </si>
  <si>
    <t>Оплата  за дезинфекцию площадки для фестиваля "Собаки в городе"</t>
  </si>
  <si>
    <t>Оплата за аренду конструкций с монтажом для фестиваля "Собаки в городе"</t>
  </si>
  <si>
    <t>Оплата за нанесение логотипа на сувенирную продукцию для фестиваля "Собаки в городе"</t>
  </si>
  <si>
    <t>Автомобильное страхование</t>
  </si>
  <si>
    <t>Комиссия банка</t>
  </si>
  <si>
    <t>Айбашов Ражабали</t>
  </si>
  <si>
    <t>Имамова Ангелина</t>
  </si>
  <si>
    <t>Плотникова Екатерина</t>
  </si>
  <si>
    <t>Никабадзе Михаил</t>
  </si>
  <si>
    <t>Шарай Инна Юлиевна</t>
  </si>
  <si>
    <t>Волос Дмитрий</t>
  </si>
  <si>
    <t>Богданова Анна</t>
  </si>
  <si>
    <t>Васильева Анна Александровна</t>
  </si>
  <si>
    <t>Ременюк Владислав</t>
  </si>
  <si>
    <t>Соколов Сергей Сергеевич</t>
  </si>
  <si>
    <t>Kharkovskaya Ksenia</t>
  </si>
  <si>
    <t>Коваленко Никита</t>
  </si>
  <si>
    <t>Высоцкий Александр</t>
  </si>
  <si>
    <t>Шаркова Ольга</t>
  </si>
  <si>
    <t>Прудникова Елена</t>
  </si>
  <si>
    <t>Желтова Виола</t>
  </si>
  <si>
    <t>Проценко Максим</t>
  </si>
  <si>
    <t>Худько Елизавета</t>
  </si>
  <si>
    <t>Ермилов Борис</t>
  </si>
  <si>
    <t>Афонина Александра</t>
  </si>
  <si>
    <t>Марк Козловский</t>
  </si>
  <si>
    <t>Рыжкова Наталья</t>
  </si>
  <si>
    <t>Давлетов Денис</t>
  </si>
  <si>
    <t>Хромова Анастасия</t>
  </si>
  <si>
    <t>Чаркина Алина</t>
  </si>
  <si>
    <t>Королева Алина</t>
  </si>
  <si>
    <t>Клюкина Дарья Павловна</t>
  </si>
  <si>
    <t>Кушнина Варвара</t>
  </si>
  <si>
    <t>Давтян Джемма</t>
  </si>
  <si>
    <t>Пацкин Александр</t>
  </si>
  <si>
    <t>Яшина Елизавета Сергеевна</t>
  </si>
  <si>
    <t>Егорова Елена</t>
  </si>
  <si>
    <t>Белякова Анастасия</t>
  </si>
  <si>
    <t>Солнцева Елена</t>
  </si>
  <si>
    <t>Хрипунова Екатерина</t>
  </si>
  <si>
    <t>Соколов Сергей</t>
  </si>
  <si>
    <t>Дружинина Ирина</t>
  </si>
  <si>
    <t>Федоренко Елена</t>
  </si>
  <si>
    <t>Соломонова Варвара Михайловна</t>
  </si>
  <si>
    <t>Пыленок Кристина</t>
  </si>
  <si>
    <t>Тарасова Марина Андреевна</t>
  </si>
  <si>
    <t>Гойшик Ирина</t>
  </si>
  <si>
    <t>Лапченко Полина Романовна</t>
  </si>
  <si>
    <t>Варфоламеева Ксения Максимовна</t>
  </si>
  <si>
    <t>Якоченко Кирилл</t>
  </si>
  <si>
    <t>Дергилев Василий</t>
  </si>
  <si>
    <t>Жиркова Светлана</t>
  </si>
  <si>
    <t>Момотова Оксана</t>
  </si>
  <si>
    <t>Иванова Ольга Алексеевна</t>
  </si>
  <si>
    <t>Федоренко Владимир Николаевич</t>
  </si>
  <si>
    <t>Черняева Наталья</t>
  </si>
  <si>
    <t>Ходжаева Елена</t>
  </si>
  <si>
    <t>Егоров Евгений</t>
  </si>
  <si>
    <t>Дагаева Ксения</t>
  </si>
  <si>
    <t>Рубежанская Варвара Геннадьевна</t>
  </si>
  <si>
    <t>Ельшина Юлия</t>
  </si>
  <si>
    <t>Жаткина Евгения</t>
  </si>
  <si>
    <t>Муравьева Наталия</t>
  </si>
  <si>
    <t>Сорокин Дмитрий</t>
  </si>
  <si>
    <t>Павлова Юлия</t>
  </si>
  <si>
    <t>Сидорова Евгения</t>
  </si>
  <si>
    <t>Чучелина Екатерина Андреевна</t>
  </si>
  <si>
    <t>Ворожкин Константин Евгеньевич</t>
  </si>
  <si>
    <t>Манушичев Станислав</t>
  </si>
  <si>
    <t>Дубровин Артем</t>
  </si>
  <si>
    <t>Дячкина Полина</t>
  </si>
  <si>
    <t>Буданова Елена</t>
  </si>
  <si>
    <t>Батурина Карина</t>
  </si>
  <si>
    <t>Крюкова Виктория</t>
  </si>
  <si>
    <t>Жмурова Екатерина</t>
  </si>
  <si>
    <t>Севостьянов Александр</t>
  </si>
  <si>
    <t>Мезенцев Павел Александрович</t>
  </si>
  <si>
    <t>Майоров Константин</t>
  </si>
  <si>
    <t>Солнцева Лидия</t>
  </si>
  <si>
    <t>Сапожникова Ольга</t>
  </si>
  <si>
    <t>Старых Ольга</t>
  </si>
  <si>
    <t>Ахметшина Диана Игоревна</t>
  </si>
  <si>
    <t>Ху Фанлин</t>
  </si>
  <si>
    <t>Лукьянова Маргарита Юрьевна</t>
  </si>
  <si>
    <t>Корнейчук Мира Анатольевна</t>
  </si>
  <si>
    <t>Овчинникова Татьяна</t>
  </si>
  <si>
    <t>Зорина Юлия Владимировна</t>
  </si>
  <si>
    <t>Каландархонова Любовь</t>
  </si>
  <si>
    <t>Папикян Лилит</t>
  </si>
  <si>
    <t>Ун Синетх</t>
  </si>
  <si>
    <t>Поляков Юрий</t>
  </si>
  <si>
    <t>Фирсова Ирина</t>
  </si>
  <si>
    <t>Акилова Зубаржат Мусовна</t>
  </si>
  <si>
    <t>Зиняков Дмитрий</t>
  </si>
  <si>
    <t>Скоробогатова Ирина Борисовна</t>
  </si>
  <si>
    <t>Кирюшкин Кирилл</t>
  </si>
  <si>
    <t>Н Исроилхожа</t>
  </si>
  <si>
    <t>Салмани Мамагхани Садегх</t>
  </si>
  <si>
    <t>Омарбеков Нурсултан</t>
  </si>
  <si>
    <t>Зохомбина Кристиан</t>
  </si>
  <si>
    <t>Игбал Ансароуди Сажжад</t>
  </si>
  <si>
    <t>Ндогнгама Хосемануэл</t>
  </si>
  <si>
    <t>Кузьминых Христина Игоревна</t>
  </si>
  <si>
    <t>Высоцкая Анастасия</t>
  </si>
  <si>
    <t>Стамблер Марина Александровна</t>
  </si>
  <si>
    <t>Убушиев Александр</t>
  </si>
  <si>
    <t>Волкова Наталья</t>
  </si>
  <si>
    <t>Улуханян Армине</t>
  </si>
  <si>
    <t>Дунаева Анна</t>
  </si>
  <si>
    <t>Сергеева Марина</t>
  </si>
  <si>
    <t>Альшевская Елена Владимировна</t>
  </si>
  <si>
    <t>Мощицкая Юлия</t>
  </si>
  <si>
    <t>Бачурин Егор</t>
  </si>
  <si>
    <t>Клименко Ирина Юрьевна</t>
  </si>
  <si>
    <t>Язневич Елизавета</t>
  </si>
  <si>
    <t>Гребнева Наталья Дмитриевна</t>
  </si>
  <si>
    <t>Котова Елена</t>
  </si>
  <si>
    <t>Конбекова Ксения</t>
  </si>
  <si>
    <t>Швалева Наталья</t>
  </si>
  <si>
    <t>Рюмина Елизавета</t>
  </si>
  <si>
    <t>Х Матлуба</t>
  </si>
  <si>
    <t>Кыязбек Кыязбек</t>
  </si>
  <si>
    <t>Мелкозерова Екатерина</t>
  </si>
  <si>
    <t>Кока Карина</t>
  </si>
  <si>
    <t>Кочергина Алена</t>
  </si>
  <si>
    <t>Силичева Нина</t>
  </si>
  <si>
    <t>Логунов Геннадий</t>
  </si>
  <si>
    <t>Медведев Александр</t>
  </si>
  <si>
    <t>Самохвалова Юлия</t>
  </si>
  <si>
    <t>Жалненкова Светлана Викторовна</t>
  </si>
  <si>
    <t>Новиков Дмитрий</t>
  </si>
  <si>
    <t>Вотяков Сергей Сергеевич</t>
  </si>
  <si>
    <t>Данилова Наталия</t>
  </si>
  <si>
    <t>Павлова Ольга</t>
  </si>
  <si>
    <t>Усакова Наталья</t>
  </si>
  <si>
    <t>Бухарова Екатерина Олеговна</t>
  </si>
  <si>
    <t>Цветкова Наталья Валерьевна</t>
  </si>
  <si>
    <t>Галушко Виктор Михайлович</t>
  </si>
  <si>
    <t>Добреньков Артём</t>
  </si>
  <si>
    <t>Чикина Наталья</t>
  </si>
  <si>
    <t>Лазарева Юлия Валерьевна</t>
  </si>
  <si>
    <t>Благотворительные пожертвования, собранные в ящик для сбора пожертвований, установленный в вет. клинике "Идеал"</t>
  </si>
  <si>
    <t>Благотворительные пожертвования, собранные в ящик для сбора пожертвований, установленный в вет. клинике "Орикс"</t>
  </si>
  <si>
    <t>Благотворительные пожертвования, собранные в ящик для сбора пожертвований, установленный в магазине "Фруктовая лавка"</t>
  </si>
  <si>
    <t>Благотворительные пожертвования, собранные в ящик для сбора пожертвований, установленный в салоне красоты "Столица"</t>
  </si>
  <si>
    <t>Благотворительные пожертвования, собранные в ящик для сбора пожертвований, установленный в вет клинике "Свой Доктор" Котельники</t>
  </si>
  <si>
    <t>Благотворительные пожертвования, собранные в ящик для сбора пожертвований, установленный в "Зоосити"</t>
  </si>
  <si>
    <t>Благотворительные пожертвования, собранные на ЛГБТ-кинофестивале "Бок о Бок"</t>
  </si>
  <si>
    <t>Благотворительные пожертвования, собранные в ящик для сбора пожертвований, установленный в зоомагазине Боряша на Б. Марфинской</t>
  </si>
  <si>
    <t>Благотворительные пожертвования, собранные в ящик для сбора пожертвований, установленный в зоомагазине Боряша на Ботанической</t>
  </si>
  <si>
    <t>Благотворительное пожертвование от физ. лица</t>
  </si>
  <si>
    <t>Благотворительные пожертвования, собранные на ярмарке в компании "РусГидро"</t>
  </si>
  <si>
    <t>Благотоворительное пожертвование</t>
  </si>
  <si>
    <t>Благотоворительное пожертвование на лечение кота Мориса</t>
  </si>
  <si>
    <t>Тюрина Мария</t>
  </si>
  <si>
    <t>Остаток средств на 01.05.2019</t>
  </si>
  <si>
    <t>Остаток средств на 31.05.2019</t>
  </si>
  <si>
    <t>Перечисление средств по договору о предоставлении гранта Президента Российской Федерации на развитие гражданского общества</t>
  </si>
  <si>
    <t>Оплата за вет. услуги - стерилизацию кошек Совушки, Рыськи и Бэлль в вет. клинике "Свой доктор" Кунцево</t>
  </si>
  <si>
    <t>Оплата за вет. услуги - стерилизацию собаки Гретты в вет. клинике "Аист-вет" Одинцово</t>
  </si>
  <si>
    <t>Оплата за вет. услуги - стерилизацию кошек Дашки, Милки, Мурки и кастрацию собаки Леонида в вет. клинике доктора Никонорова С.И.</t>
  </si>
  <si>
    <t>Оплата за вет. услуги - стерилизацию собак Липы, Бони, Заи, Тучки и кастрацию собак Полиграфа и Мячика в вет. клинике "Умка"</t>
  </si>
  <si>
    <t>Оплата за вет. услуги - стерилизацию и стац. содержание кошки Черепашки в вет. клинике "Феникс-Вет"</t>
  </si>
  <si>
    <t>29.05.2019</t>
  </si>
  <si>
    <t>20.05.2019</t>
  </si>
  <si>
    <t>6604</t>
  </si>
  <si>
    <t>1338</t>
  </si>
  <si>
    <t>5636</t>
  </si>
  <si>
    <t>5814</t>
  </si>
  <si>
    <t>1491</t>
  </si>
  <si>
    <t>6922</t>
  </si>
  <si>
    <t>8028</t>
  </si>
  <si>
    <t>7359</t>
  </si>
  <si>
    <t>2182</t>
  </si>
  <si>
    <t>7239</t>
  </si>
  <si>
    <t>7708</t>
  </si>
  <si>
    <t>7384</t>
  </si>
  <si>
    <t>6779</t>
  </si>
  <si>
    <t>6356</t>
  </si>
  <si>
    <t>2633</t>
  </si>
  <si>
    <t>0277</t>
  </si>
  <si>
    <t>Благотворительные пожертвования от Фонда поддержки и развития филантропии "КАФ", собранные в рамках программы "Благо.ру"</t>
  </si>
  <si>
    <t>Возврат неиспользованных средств по договору о предоставлении гранта Президента Российской Федерации на развитие гражданского общества</t>
  </si>
  <si>
    <t>Оплата за почтовые услуги</t>
  </si>
  <si>
    <t>Оплата за игрушки и лакомства для собаки Герды</t>
  </si>
  <si>
    <t>Произведенные расходы за май 2019г.</t>
  </si>
  <si>
    <t>Уплата налогов</t>
  </si>
  <si>
    <t xml:space="preserve">Оплата за услуги по техническому сопровождению интернет-ресурсов за май </t>
  </si>
  <si>
    <t>5000 RUB</t>
  </si>
  <si>
    <t>313,75 RUB</t>
  </si>
  <si>
    <t>400 RUB</t>
  </si>
  <si>
    <t>200 RUB</t>
  </si>
  <si>
    <t>209,07 RUB</t>
  </si>
  <si>
    <t>500 RUB</t>
  </si>
  <si>
    <t>150 RUB</t>
  </si>
  <si>
    <t>61 RUB</t>
  </si>
  <si>
    <t>2000 RUB</t>
  </si>
  <si>
    <t>314,32 RUB</t>
  </si>
  <si>
    <t>300 RUB</t>
  </si>
  <si>
    <t>311,46 RUB</t>
  </si>
  <si>
    <t>Проценты по банковскому счету</t>
  </si>
  <si>
    <t>Общая сумма пожертвований и прочих поступлений за май 2019г.</t>
  </si>
  <si>
    <t>Оплата за услуги по управлению аккаунтами в социальных сетях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</si>
</sst>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#\ ##0.00"/>
    <numFmt numFmtId="166" formatCode="dd\.mm\.yyyy"/>
    <numFmt numFmtId="167" formatCode="[$-419]mmmm\ yyyy;@"/>
  </numFmts>
  <fonts count="20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21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" fillId="2" borderId="3" xfId="0" applyFont="1" applyFill="1" applyBorder="1" applyProtection="1"/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2" fillId="0" borderId="0" xfId="0" applyFont="1" applyFill="1" applyProtection="1"/>
    <xf numFmtId="0" fontId="3" fillId="2" borderId="3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3" fillId="2" borderId="2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4" fontId="12" fillId="4" borderId="15" xfId="0" applyNumberFormat="1" applyFont="1" applyFill="1" applyBorder="1" applyAlignment="1" applyProtection="1">
      <alignment horizontal="center" vertical="center" wrapText="1"/>
    </xf>
    <xf numFmtId="4" fontId="13" fillId="4" borderId="15" xfId="0" applyNumberFormat="1" applyFont="1" applyFill="1" applyBorder="1" applyAlignment="1" applyProtection="1">
      <alignment horizontal="center" vertical="center" wrapText="1"/>
    </xf>
    <xf numFmtId="0" fontId="13" fillId="4" borderId="15" xfId="0" applyNumberFormat="1" applyFont="1" applyFill="1" applyBorder="1" applyAlignment="1" applyProtection="1">
      <alignment horizontal="left" vertical="center" wrapText="1"/>
    </xf>
    <xf numFmtId="166" fontId="2" fillId="0" borderId="5" xfId="0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4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14" fontId="2" fillId="0" borderId="4" xfId="0" applyNumberFormat="1" applyFont="1" applyFill="1" applyBorder="1" applyAlignment="1" applyProtection="1">
      <alignment horizontal="center" vertical="center"/>
    </xf>
    <xf numFmtId="0" fontId="12" fillId="4" borderId="15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</xf>
    <xf numFmtId="14" fontId="2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12" fillId="4" borderId="15" xfId="0" applyNumberFormat="1" applyFont="1" applyFill="1" applyBorder="1" applyAlignment="1" applyProtection="1">
      <alignment horizontal="center" vertical="center" wrapText="1"/>
    </xf>
    <xf numFmtId="166" fontId="12" fillId="4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2" fillId="0" borderId="9" xfId="0" applyFont="1" applyFill="1" applyBorder="1" applyAlignment="1" applyProtection="1">
      <alignment vertical="center"/>
    </xf>
    <xf numFmtId="49" fontId="2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0" xfId="0"/>
    <xf numFmtId="166" fontId="12" fillId="4" borderId="4" xfId="0" applyNumberFormat="1" applyFont="1" applyFill="1" applyBorder="1" applyAlignment="1" applyProtection="1">
      <alignment horizontal="center" vertical="center" wrapText="1"/>
    </xf>
    <xf numFmtId="2" fontId="0" fillId="0" borderId="4" xfId="0" applyNumberFormat="1" applyBorder="1" applyAlignment="1">
      <alignment horizontal="center"/>
    </xf>
    <xf numFmtId="14" fontId="2" fillId="5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14" fontId="4" fillId="2" borderId="10" xfId="0" applyNumberFormat="1" applyFont="1" applyFill="1" applyBorder="1" applyAlignment="1" applyProtection="1">
      <alignment horizontal="left" vertical="center"/>
    </xf>
    <xf numFmtId="4" fontId="2" fillId="2" borderId="11" xfId="0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wrapText="1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2" xfId="0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4" fontId="3" fillId="2" borderId="11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Protection="1"/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14" fontId="4" fillId="2" borderId="10" xfId="0" applyNumberFormat="1" applyFont="1" applyFill="1" applyBorder="1" applyAlignment="1" applyProtection="1">
      <alignment vertical="center"/>
    </xf>
    <xf numFmtId="14" fontId="4" fillId="2" borderId="11" xfId="0" applyNumberFormat="1" applyFont="1" applyFill="1" applyBorder="1" applyAlignment="1" applyProtection="1">
      <alignment vertical="center"/>
    </xf>
    <xf numFmtId="14" fontId="4" fillId="2" borderId="12" xfId="0" applyNumberFormat="1" applyFont="1" applyFill="1" applyBorder="1" applyAlignment="1" applyProtection="1">
      <alignment vertical="center"/>
    </xf>
    <xf numFmtId="14" fontId="4" fillId="2" borderId="21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wrapText="1"/>
    </xf>
    <xf numFmtId="0" fontId="12" fillId="5" borderId="15" xfId="0" applyNumberFormat="1" applyFont="1" applyFill="1" applyBorder="1" applyAlignment="1" applyProtection="1">
      <alignment horizontal="left" vertical="center" wrapText="1"/>
    </xf>
    <xf numFmtId="0" fontId="0" fillId="5" borderId="0" xfId="0" applyFill="1" applyProtection="1"/>
    <xf numFmtId="0" fontId="13" fillId="4" borderId="4" xfId="0" applyNumberFormat="1" applyFont="1" applyFill="1" applyBorder="1" applyAlignment="1" applyProtection="1">
      <alignment vertical="center" wrapText="1"/>
    </xf>
    <xf numFmtId="4" fontId="13" fillId="4" borderId="17" xfId="0" applyNumberFormat="1" applyFont="1" applyFill="1" applyBorder="1" applyAlignment="1" applyProtection="1">
      <alignment horizontal="center" vertical="center" wrapText="1"/>
    </xf>
    <xf numFmtId="4" fontId="13" fillId="4" borderId="20" xfId="0" applyNumberFormat="1" applyFont="1" applyFill="1" applyBorder="1" applyAlignment="1" applyProtection="1">
      <alignment horizontal="center" vertical="center" wrapText="1"/>
    </xf>
    <xf numFmtId="0" fontId="13" fillId="4" borderId="18" xfId="0" applyNumberFormat="1" applyFont="1" applyFill="1" applyBorder="1" applyAlignment="1" applyProtection="1">
      <alignment horizontal="left" vertical="center" wrapText="1"/>
    </xf>
    <xf numFmtId="49" fontId="12" fillId="4" borderId="16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166" fontId="13" fillId="4" borderId="15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ill="1" applyBorder="1" applyAlignment="1" applyProtection="1">
      <alignment horizontal="center"/>
    </xf>
    <xf numFmtId="49" fontId="12" fillId="4" borderId="4" xfId="0" applyNumberFormat="1" applyFont="1" applyFill="1" applyBorder="1" applyAlignment="1" applyProtection="1">
      <alignment horizontal="center" vertical="center" wrapText="1"/>
    </xf>
    <xf numFmtId="49" fontId="2" fillId="5" borderId="4" xfId="0" applyNumberFormat="1" applyFont="1" applyFill="1" applyBorder="1" applyAlignment="1">
      <alignment horizontal="center"/>
    </xf>
    <xf numFmtId="0" fontId="0" fillId="5" borderId="0" xfId="0" applyFill="1"/>
    <xf numFmtId="167" fontId="0" fillId="0" borderId="4" xfId="0" applyNumberFormat="1" applyBorder="1" applyAlignment="1">
      <alignment horizontal="center"/>
    </xf>
    <xf numFmtId="4" fontId="12" fillId="0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/>
    </xf>
    <xf numFmtId="0" fontId="13" fillId="6" borderId="4" xfId="0" applyFont="1" applyFill="1" applyBorder="1" applyAlignment="1" applyProtection="1">
      <alignment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center" vertical="center"/>
    </xf>
    <xf numFmtId="166" fontId="12" fillId="4" borderId="17" xfId="0" applyNumberFormat="1" applyFont="1" applyFill="1" applyBorder="1" applyAlignment="1" applyProtection="1">
      <alignment horizontal="center" vertical="center" wrapText="1"/>
    </xf>
    <xf numFmtId="4" fontId="13" fillId="0" borderId="18" xfId="0" applyNumberFormat="1" applyFont="1" applyFill="1" applyBorder="1" applyAlignment="1" applyProtection="1">
      <alignment horizontal="center" vertical="center" wrapText="1"/>
    </xf>
    <xf numFmtId="0" fontId="12" fillId="4" borderId="18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center" vertical="center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13" fillId="6" borderId="12" xfId="0" applyFont="1" applyFill="1" applyBorder="1" applyAlignment="1" applyProtection="1">
      <alignment vertical="center" wrapText="1"/>
    </xf>
    <xf numFmtId="4" fontId="12" fillId="4" borderId="16" xfId="0" applyNumberFormat="1" applyFont="1" applyFill="1" applyBorder="1" applyAlignment="1" applyProtection="1">
      <alignment horizontal="center" vertical="center" wrapText="1"/>
    </xf>
    <xf numFmtId="167" fontId="2" fillId="5" borderId="4" xfId="0" applyNumberFormat="1" applyFont="1" applyFill="1" applyBorder="1" applyAlignment="1">
      <alignment horizontal="center"/>
    </xf>
    <xf numFmtId="4" fontId="13" fillId="4" borderId="2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4" fontId="17" fillId="5" borderId="15" xfId="0" applyNumberFormat="1" applyFont="1" applyFill="1" applyBorder="1" applyAlignment="1" applyProtection="1">
      <alignment horizontal="center" vertical="center" wrapText="1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4" fontId="18" fillId="5" borderId="15" xfId="0" applyNumberFormat="1" applyFont="1" applyFill="1" applyBorder="1" applyAlignment="1" applyProtection="1">
      <alignment horizontal="center" vertical="center" wrapText="1"/>
    </xf>
    <xf numFmtId="4" fontId="19" fillId="5" borderId="15" xfId="0" applyNumberFormat="1" applyFont="1" applyFill="1" applyBorder="1" applyAlignment="1" applyProtection="1">
      <alignment horizontal="center" vertical="center" wrapText="1"/>
    </xf>
    <xf numFmtId="166" fontId="17" fillId="4" borderId="15" xfId="0" applyNumberFormat="1" applyFont="1" applyFill="1" applyBorder="1" applyAlignment="1" applyProtection="1">
      <alignment horizontal="center" vertical="center" wrapText="1"/>
    </xf>
    <xf numFmtId="166" fontId="17" fillId="4" borderId="4" xfId="0" applyNumberFormat="1" applyFont="1" applyFill="1" applyBorder="1" applyAlignment="1" applyProtection="1">
      <alignment horizontal="center" vertical="center" wrapText="1"/>
    </xf>
    <xf numFmtId="14" fontId="17" fillId="4" borderId="15" xfId="0" applyNumberFormat="1" applyFont="1" applyFill="1" applyBorder="1" applyAlignment="1" applyProtection="1">
      <alignment horizontal="center" vertical="center" wrapText="1"/>
    </xf>
    <xf numFmtId="14" fontId="17" fillId="0" borderId="15" xfId="0" applyNumberFormat="1" applyFont="1" applyFill="1" applyBorder="1" applyAlignment="1" applyProtection="1">
      <alignment horizontal="center" vertical="center" wrapText="1"/>
    </xf>
    <xf numFmtId="0" fontId="18" fillId="4" borderId="17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>
      <alignment horizontal="center"/>
    </xf>
    <xf numFmtId="4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12" fillId="4" borderId="1" xfId="0" applyNumberFormat="1" applyFont="1" applyFill="1" applyBorder="1" applyAlignment="1" applyProtection="1">
      <alignment horizontal="left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14" fontId="4" fillId="2" borderId="10" xfId="0" applyNumberFormat="1" applyFont="1" applyFill="1" applyBorder="1" applyAlignment="1">
      <alignment horizontal="left" vertical="center"/>
    </xf>
    <xf numFmtId="4" fontId="2" fillId="2" borderId="1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wrapText="1"/>
    </xf>
    <xf numFmtId="166" fontId="12" fillId="4" borderId="15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4" borderId="4" xfId="0" applyFont="1" applyFill="1" applyBorder="1" applyAlignment="1">
      <alignment horizontal="left" vertical="center" wrapText="1"/>
    </xf>
    <xf numFmtId="166" fontId="17" fillId="4" borderId="15" xfId="0" applyNumberFormat="1" applyFont="1" applyFill="1" applyBorder="1" applyAlignment="1">
      <alignment horizontal="center" vertical="center" wrapText="1"/>
    </xf>
    <xf numFmtId="4" fontId="19" fillId="5" borderId="15" xfId="0" applyNumberFormat="1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left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4" fontId="14" fillId="0" borderId="23" xfId="0" applyNumberFormat="1" applyFont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left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12" fillId="4" borderId="6" xfId="0" applyNumberFormat="1" applyFont="1" applyFill="1" applyBorder="1" applyAlignment="1" applyProtection="1">
      <alignment horizontal="left" vertical="center" wrapText="1"/>
    </xf>
    <xf numFmtId="4" fontId="12" fillId="4" borderId="4" xfId="0" applyNumberFormat="1" applyFont="1" applyFill="1" applyBorder="1" applyAlignment="1" applyProtection="1">
      <alignment horizontal="center" vertical="center" wrapText="1"/>
    </xf>
    <xf numFmtId="14" fontId="2" fillId="0" borderId="5" xfId="0" applyNumberFormat="1" applyFont="1" applyFill="1" applyBorder="1" applyAlignment="1" applyProtection="1">
      <alignment horizontal="center" vertical="center"/>
    </xf>
    <xf numFmtId="14" fontId="2" fillId="0" borderId="4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vertical="center" wrapText="1"/>
      <protection locked="0"/>
    </xf>
    <xf numFmtId="0" fontId="12" fillId="4" borderId="4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2" fontId="12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>
      <alignment vertical="center" wrapText="1"/>
    </xf>
    <xf numFmtId="4" fontId="0" fillId="0" borderId="0" xfId="0" applyNumberFormat="1"/>
    <xf numFmtId="4" fontId="12" fillId="5" borderId="19" xfId="0" applyNumberFormat="1" applyFont="1" applyFill="1" applyBorder="1" applyAlignment="1" applyProtection="1">
      <alignment horizontal="center" vertical="center" wrapText="1"/>
    </xf>
    <xf numFmtId="4" fontId="12" fillId="5" borderId="20" xfId="0" applyNumberFormat="1" applyFont="1" applyFill="1" applyBorder="1" applyAlignment="1" applyProtection="1">
      <alignment horizontal="center" vertical="center" wrapText="1"/>
    </xf>
    <xf numFmtId="4" fontId="1" fillId="5" borderId="20" xfId="0" applyNumberFormat="1" applyFont="1" applyFill="1" applyBorder="1" applyAlignment="1" applyProtection="1">
      <alignment horizontal="center" vertical="center" wrapText="1"/>
    </xf>
    <xf numFmtId="2" fontId="2" fillId="0" borderId="4" xfId="0" applyNumberFormat="1" applyFont="1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/>
    <xf numFmtId="164" fontId="9" fillId="3" borderId="3" xfId="0" applyNumberFormat="1" applyFont="1" applyFill="1" applyBorder="1" applyAlignment="1" applyProtection="1">
      <alignment horizontal="right"/>
    </xf>
    <xf numFmtId="4" fontId="0" fillId="0" borderId="4" xfId="0" applyNumberFormat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12" fillId="5" borderId="4" xfId="0" applyNumberFormat="1" applyFont="1" applyFill="1" applyBorder="1" applyAlignment="1" applyProtection="1">
      <alignment horizontal="left" vertical="center" wrapText="1"/>
    </xf>
    <xf numFmtId="167" fontId="14" fillId="5" borderId="4" xfId="0" applyNumberFormat="1" applyFont="1" applyFill="1" applyBorder="1" applyAlignment="1" applyProtection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0" fontId="12" fillId="4" borderId="3" xfId="0" applyNumberFormat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left" vertical="center" wrapText="1"/>
    </xf>
    <xf numFmtId="0" fontId="12" fillId="4" borderId="3" xfId="0" applyNumberFormat="1" applyFont="1" applyFill="1" applyBorder="1" applyAlignment="1" applyProtection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14" xfId="0" applyFont="1" applyFill="1" applyBorder="1" applyAlignment="1" applyProtection="1">
      <alignment horizontal="left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14" fontId="3" fillId="2" borderId="10" xfId="0" applyNumberFormat="1" applyFont="1" applyFill="1" applyBorder="1" applyAlignment="1" applyProtection="1">
      <alignment horizontal="left" vertical="center"/>
    </xf>
    <xf numFmtId="14" fontId="3" fillId="2" borderId="11" xfId="0" applyNumberFormat="1" applyFont="1" applyFill="1" applyBorder="1" applyAlignment="1" applyProtection="1">
      <alignment horizontal="left" vertical="center"/>
    </xf>
    <xf numFmtId="14" fontId="3" fillId="2" borderId="12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</cellXfs>
  <cellStyles count="1">
    <cellStyle name="Обычный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6.42578125" style="2" customWidth="1"/>
    <col min="3" max="3" width="19.42578125" style="6" customWidth="1"/>
    <col min="4" max="251" width="8.85546875" customWidth="1"/>
  </cols>
  <sheetData>
    <row r="1" spans="1:3" ht="18.75" x14ac:dyDescent="0.3">
      <c r="B1" s="183" t="s">
        <v>0</v>
      </c>
      <c r="C1" s="183"/>
    </row>
    <row r="2" spans="1:3" ht="18.75" x14ac:dyDescent="0.3">
      <c r="B2" s="183" t="s">
        <v>1</v>
      </c>
      <c r="C2" s="183"/>
    </row>
    <row r="3" spans="1:3" ht="18.75" x14ac:dyDescent="0.3">
      <c r="B3" s="77"/>
      <c r="C3" s="77"/>
    </row>
    <row r="4" spans="1:3" ht="18.75" x14ac:dyDescent="0.3">
      <c r="B4" s="180" t="s">
        <v>2</v>
      </c>
      <c r="C4" s="180"/>
    </row>
    <row r="5" spans="1:3" ht="18.75" x14ac:dyDescent="0.3">
      <c r="B5" s="180" t="s">
        <v>3</v>
      </c>
      <c r="C5" s="180"/>
    </row>
    <row r="6" spans="1:3" ht="18.75" x14ac:dyDescent="0.25">
      <c r="B6" s="184" t="s">
        <v>461</v>
      </c>
      <c r="C6" s="184"/>
    </row>
    <row r="7" spans="1:3" ht="15" customHeight="1" x14ac:dyDescent="0.25">
      <c r="B7" s="79"/>
      <c r="C7" s="79"/>
    </row>
    <row r="9" spans="1:3" x14ac:dyDescent="0.25">
      <c r="A9" s="176" t="s">
        <v>719</v>
      </c>
      <c r="B9" s="177"/>
      <c r="C9" s="133">
        <v>3517976.97</v>
      </c>
    </row>
    <row r="10" spans="1:3" x14ac:dyDescent="0.25">
      <c r="C10" s="24"/>
    </row>
    <row r="11" spans="1:3" x14ac:dyDescent="0.25">
      <c r="A11" s="176" t="s">
        <v>765</v>
      </c>
      <c r="B11" s="177"/>
      <c r="C11" s="134">
        <f>SUM(C12:C17)</f>
        <v>1618079.2260000007</v>
      </c>
    </row>
    <row r="12" spans="1:3" x14ac:dyDescent="0.25">
      <c r="A12" s="178" t="s">
        <v>4</v>
      </c>
      <c r="B12" s="179"/>
      <c r="C12" s="25">
        <f>CloudPayments!C406</f>
        <v>256423.09000000069</v>
      </c>
    </row>
    <row r="13" spans="1:3" x14ac:dyDescent="0.25">
      <c r="A13" s="178" t="s">
        <v>5</v>
      </c>
      <c r="B13" s="179"/>
      <c r="C13" s="25">
        <f>PayPal!D24</f>
        <v>10082.709999999995</v>
      </c>
    </row>
    <row r="14" spans="1:3" x14ac:dyDescent="0.25">
      <c r="A14" s="178" t="s">
        <v>6</v>
      </c>
      <c r="B14" s="179"/>
      <c r="C14" s="122">
        <f>Yandex!C17</f>
        <v>1699.056</v>
      </c>
    </row>
    <row r="15" spans="1:3" x14ac:dyDescent="0.25">
      <c r="A15" s="178" t="s">
        <v>7</v>
      </c>
      <c r="B15" s="179"/>
      <c r="C15" s="25">
        <f>Qiwi!C29</f>
        <v>1437.35</v>
      </c>
    </row>
    <row r="16" spans="1:3" x14ac:dyDescent="0.25">
      <c r="A16" s="75" t="s">
        <v>8</v>
      </c>
      <c r="B16" s="76"/>
      <c r="C16" s="25">
        <f>Смс!D67</f>
        <v>10092.560000000001</v>
      </c>
    </row>
    <row r="17" spans="1:3" x14ac:dyDescent="0.25">
      <c r="A17" s="15" t="s">
        <v>9</v>
      </c>
      <c r="B17" s="15"/>
      <c r="C17" s="25">
        <f>СБ!B200</f>
        <v>1338344.46</v>
      </c>
    </row>
    <row r="18" spans="1:3" x14ac:dyDescent="0.25">
      <c r="A18" s="19"/>
      <c r="B18" s="19"/>
      <c r="C18" s="26"/>
    </row>
    <row r="19" spans="1:3" x14ac:dyDescent="0.25">
      <c r="A19" s="176" t="s">
        <v>749</v>
      </c>
      <c r="B19" s="177"/>
      <c r="C19" s="133">
        <f>SUM(C20:C27)</f>
        <v>2023805.2200000002</v>
      </c>
    </row>
    <row r="20" spans="1:3" x14ac:dyDescent="0.25">
      <c r="A20" s="16" t="s">
        <v>10</v>
      </c>
      <c r="B20" s="17"/>
      <c r="C20" s="27">
        <f>Расходы!B14</f>
        <v>165794</v>
      </c>
    </row>
    <row r="21" spans="1:3" x14ac:dyDescent="0.25">
      <c r="A21" s="15" t="s">
        <v>11</v>
      </c>
      <c r="B21" s="18"/>
      <c r="C21" s="28">
        <f>Расходы!B36</f>
        <v>219021</v>
      </c>
    </row>
    <row r="22" spans="1:3" x14ac:dyDescent="0.25">
      <c r="A22" s="15" t="s">
        <v>12</v>
      </c>
      <c r="B22" s="18"/>
      <c r="C22" s="28">
        <f>Расходы!B86</f>
        <v>432087</v>
      </c>
    </row>
    <row r="23" spans="1:3" ht="30" customHeight="1" x14ac:dyDescent="0.25">
      <c r="A23" s="181" t="s">
        <v>13</v>
      </c>
      <c r="B23" s="182"/>
      <c r="C23" s="28">
        <f>Расходы!B111</f>
        <v>247475.14</v>
      </c>
    </row>
    <row r="24" spans="1:3" x14ac:dyDescent="0.25">
      <c r="A24" s="15" t="s">
        <v>14</v>
      </c>
      <c r="B24" s="18"/>
      <c r="C24" s="28">
        <f>Расходы!B123</f>
        <v>233570.1</v>
      </c>
    </row>
    <row r="25" spans="1:3" ht="30" customHeight="1" x14ac:dyDescent="0.25">
      <c r="A25" s="181" t="s">
        <v>15</v>
      </c>
      <c r="B25" s="182"/>
      <c r="C25" s="28">
        <f>Расходы!B131</f>
        <v>244255.96000000002</v>
      </c>
    </row>
    <row r="26" spans="1:3" x14ac:dyDescent="0.25">
      <c r="A26" s="75" t="s">
        <v>16</v>
      </c>
      <c r="B26" s="78"/>
      <c r="C26" s="28">
        <f>Расходы!B136</f>
        <v>163994</v>
      </c>
    </row>
    <row r="27" spans="1:3" x14ac:dyDescent="0.25">
      <c r="A27" s="15" t="s">
        <v>17</v>
      </c>
      <c r="B27" s="18"/>
      <c r="C27" s="28">
        <f>Расходы!B148</f>
        <v>317608.02</v>
      </c>
    </row>
    <row r="28" spans="1:3" x14ac:dyDescent="0.25">
      <c r="C28" s="24"/>
    </row>
    <row r="29" spans="1:3" ht="15" customHeight="1" x14ac:dyDescent="0.25">
      <c r="A29" s="176" t="s">
        <v>720</v>
      </c>
      <c r="B29" s="177"/>
      <c r="C29" s="133">
        <f>C9+C11-C19</f>
        <v>3112250.9760000003</v>
      </c>
    </row>
    <row r="30" spans="1:3" x14ac:dyDescent="0.25">
      <c r="A30" s="43" t="s">
        <v>18</v>
      </c>
      <c r="B30" s="44"/>
      <c r="C30" s="174">
        <v>738535</v>
      </c>
    </row>
    <row r="31" spans="1:3" x14ac:dyDescent="0.25">
      <c r="C31" s="42"/>
    </row>
    <row r="33" spans="3:3" x14ac:dyDescent="0.25">
      <c r="C33" s="42"/>
    </row>
    <row r="35" spans="3:3" x14ac:dyDescent="0.25">
      <c r="C35" s="45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9:B29"/>
    <mergeCell ref="A11:B11"/>
    <mergeCell ref="A14:B14"/>
    <mergeCell ref="B5:C5"/>
    <mergeCell ref="A15:B15"/>
    <mergeCell ref="A12:B12"/>
    <mergeCell ref="A23:B23"/>
    <mergeCell ref="A25:B25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49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27.42578125" customWidth="1"/>
    <col min="4" max="4" width="12.28515625" customWidth="1"/>
    <col min="5" max="234" width="8.85546875" customWidth="1"/>
  </cols>
  <sheetData>
    <row r="1" spans="1:3" ht="18.75" x14ac:dyDescent="0.3">
      <c r="B1" s="183" t="s">
        <v>0</v>
      </c>
      <c r="C1" s="183"/>
    </row>
    <row r="2" spans="1:3" ht="18.75" x14ac:dyDescent="0.3">
      <c r="B2" s="183" t="s">
        <v>1</v>
      </c>
      <c r="C2" s="183"/>
    </row>
    <row r="3" spans="1:3" ht="18.75" x14ac:dyDescent="0.3">
      <c r="B3" s="180"/>
      <c r="C3" s="180"/>
    </row>
    <row r="4" spans="1:3" ht="18.75" x14ac:dyDescent="0.3">
      <c r="A4" s="1" t="s">
        <v>19</v>
      </c>
      <c r="B4" s="180" t="s">
        <v>20</v>
      </c>
      <c r="C4" s="180"/>
    </row>
    <row r="5" spans="1:3" ht="18.75" x14ac:dyDescent="0.25">
      <c r="B5" s="184" t="s">
        <v>461</v>
      </c>
      <c r="C5" s="184"/>
    </row>
    <row r="6" spans="1:3" ht="15.75" x14ac:dyDescent="0.25">
      <c r="B6" s="3"/>
      <c r="C6" s="4"/>
    </row>
    <row r="8" spans="1:3" x14ac:dyDescent="0.25">
      <c r="A8" s="70" t="s">
        <v>21</v>
      </c>
      <c r="B8" s="8" t="s">
        <v>22</v>
      </c>
      <c r="C8" s="71" t="s">
        <v>23</v>
      </c>
    </row>
    <row r="9" spans="1:3" x14ac:dyDescent="0.25">
      <c r="A9" s="9" t="s">
        <v>10</v>
      </c>
      <c r="B9" s="10"/>
      <c r="C9" s="11"/>
    </row>
    <row r="10" spans="1:3" ht="15" customHeight="1" x14ac:dyDescent="0.25">
      <c r="A10" s="144">
        <v>43591.788611111231</v>
      </c>
      <c r="B10" s="145">
        <v>9070</v>
      </c>
      <c r="C10" s="161" t="s">
        <v>471</v>
      </c>
    </row>
    <row r="11" spans="1:3" ht="15" customHeight="1" x14ac:dyDescent="0.25">
      <c r="A11" s="144">
        <v>43609.051412037108</v>
      </c>
      <c r="B11" s="145">
        <v>14952</v>
      </c>
      <c r="C11" s="161" t="s">
        <v>472</v>
      </c>
    </row>
    <row r="12" spans="1:3" ht="15" customHeight="1" x14ac:dyDescent="0.25">
      <c r="A12" s="144">
        <v>43609.05113425944</v>
      </c>
      <c r="B12" s="145">
        <v>24772</v>
      </c>
      <c r="C12" s="161" t="s">
        <v>473</v>
      </c>
    </row>
    <row r="13" spans="1:3" ht="15" customHeight="1" x14ac:dyDescent="0.25">
      <c r="A13" s="144">
        <v>43613.505775462836</v>
      </c>
      <c r="B13" s="145">
        <v>117000</v>
      </c>
      <c r="C13" s="161" t="s">
        <v>474</v>
      </c>
    </row>
    <row r="14" spans="1:3" ht="15" customHeight="1" x14ac:dyDescent="0.25">
      <c r="A14" s="127" t="s">
        <v>24</v>
      </c>
      <c r="B14" s="123">
        <f>SUM(B10:B13)</f>
        <v>165794</v>
      </c>
      <c r="C14" s="56"/>
    </row>
    <row r="15" spans="1:3" x14ac:dyDescent="0.25">
      <c r="A15" s="83" t="s">
        <v>11</v>
      </c>
      <c r="B15" s="84"/>
      <c r="C15" s="85"/>
    </row>
    <row r="16" spans="1:3" x14ac:dyDescent="0.25">
      <c r="A16" s="61">
        <v>43591</v>
      </c>
      <c r="B16" s="97">
        <v>12750</v>
      </c>
      <c r="C16" s="95" t="s">
        <v>333</v>
      </c>
    </row>
    <row r="17" spans="1:3" x14ac:dyDescent="0.25">
      <c r="A17" s="61">
        <v>43591</v>
      </c>
      <c r="B17" s="97">
        <v>1510</v>
      </c>
      <c r="C17" s="95" t="s">
        <v>748</v>
      </c>
    </row>
    <row r="18" spans="1:3" x14ac:dyDescent="0.25">
      <c r="A18" s="61">
        <v>43592</v>
      </c>
      <c r="B18" s="97">
        <v>37925</v>
      </c>
      <c r="C18" s="95" t="s">
        <v>475</v>
      </c>
    </row>
    <row r="19" spans="1:3" x14ac:dyDescent="0.25">
      <c r="A19" s="61">
        <v>43598</v>
      </c>
      <c r="B19" s="97">
        <v>20426</v>
      </c>
      <c r="C19" s="95" t="s">
        <v>476</v>
      </c>
    </row>
    <row r="20" spans="1:3" x14ac:dyDescent="0.25">
      <c r="A20" s="61">
        <v>43600</v>
      </c>
      <c r="B20" s="97">
        <v>17882</v>
      </c>
      <c r="C20" s="95" t="s">
        <v>323</v>
      </c>
    </row>
    <row r="21" spans="1:3" x14ac:dyDescent="0.25">
      <c r="A21" s="61">
        <v>43602</v>
      </c>
      <c r="B21" s="97">
        <v>1000</v>
      </c>
      <c r="C21" s="95" t="s">
        <v>477</v>
      </c>
    </row>
    <row r="22" spans="1:3" x14ac:dyDescent="0.25">
      <c r="A22" s="61">
        <v>43602</v>
      </c>
      <c r="B22" s="97">
        <v>51126</v>
      </c>
      <c r="C22" s="95" t="s">
        <v>478</v>
      </c>
    </row>
    <row r="23" spans="1:3" x14ac:dyDescent="0.25">
      <c r="A23" s="61">
        <v>43606</v>
      </c>
      <c r="B23" s="97">
        <v>2873</v>
      </c>
      <c r="C23" s="95" t="s">
        <v>479</v>
      </c>
    </row>
    <row r="24" spans="1:3" ht="15" customHeight="1" x14ac:dyDescent="0.25">
      <c r="A24" s="61">
        <v>43609</v>
      </c>
      <c r="B24" s="97">
        <v>1400</v>
      </c>
      <c r="C24" s="95" t="s">
        <v>480</v>
      </c>
    </row>
    <row r="25" spans="1:3" x14ac:dyDescent="0.25">
      <c r="A25" s="61">
        <v>43612</v>
      </c>
      <c r="B25" s="97">
        <v>1790</v>
      </c>
      <c r="C25" s="95" t="s">
        <v>481</v>
      </c>
    </row>
    <row r="26" spans="1:3" ht="15" customHeight="1" x14ac:dyDescent="0.25">
      <c r="A26" s="61">
        <v>43612</v>
      </c>
      <c r="B26" s="97">
        <v>2386</v>
      </c>
      <c r="C26" s="95" t="s">
        <v>482</v>
      </c>
    </row>
    <row r="27" spans="1:3" x14ac:dyDescent="0.25">
      <c r="A27" s="61">
        <v>43612</v>
      </c>
      <c r="B27" s="97">
        <v>3230</v>
      </c>
      <c r="C27" s="95" t="s">
        <v>483</v>
      </c>
    </row>
    <row r="28" spans="1:3" ht="15" customHeight="1" x14ac:dyDescent="0.25">
      <c r="A28" s="61">
        <v>43612</v>
      </c>
      <c r="B28" s="97">
        <v>3230</v>
      </c>
      <c r="C28" s="95" t="s">
        <v>484</v>
      </c>
    </row>
    <row r="29" spans="1:3" ht="15" customHeight="1" x14ac:dyDescent="0.25">
      <c r="A29" s="61">
        <v>43612</v>
      </c>
      <c r="B29" s="97">
        <v>3664</v>
      </c>
      <c r="C29" s="95" t="s">
        <v>485</v>
      </c>
    </row>
    <row r="30" spans="1:3" ht="15" customHeight="1" x14ac:dyDescent="0.25">
      <c r="A30" s="61">
        <v>43612</v>
      </c>
      <c r="B30" s="97">
        <v>9509</v>
      </c>
      <c r="C30" s="95" t="s">
        <v>486</v>
      </c>
    </row>
    <row r="31" spans="1:3" x14ac:dyDescent="0.25">
      <c r="A31" s="61">
        <v>43612</v>
      </c>
      <c r="B31" s="97">
        <v>15396</v>
      </c>
      <c r="C31" s="95" t="s">
        <v>487</v>
      </c>
    </row>
    <row r="32" spans="1:3" x14ac:dyDescent="0.25">
      <c r="A32" s="61">
        <v>43615</v>
      </c>
      <c r="B32" s="97">
        <v>3220</v>
      </c>
      <c r="C32" s="95" t="s">
        <v>488</v>
      </c>
    </row>
    <row r="33" spans="1:3" x14ac:dyDescent="0.25">
      <c r="A33" s="61">
        <v>43615</v>
      </c>
      <c r="B33" s="97">
        <v>4130</v>
      </c>
      <c r="C33" s="95" t="s">
        <v>489</v>
      </c>
    </row>
    <row r="34" spans="1:3" ht="15" customHeight="1" x14ac:dyDescent="0.25">
      <c r="A34" s="61">
        <v>43615</v>
      </c>
      <c r="B34" s="97">
        <v>9050</v>
      </c>
      <c r="C34" s="95" t="s">
        <v>490</v>
      </c>
    </row>
    <row r="35" spans="1:3" ht="15" customHeight="1" x14ac:dyDescent="0.25">
      <c r="A35" s="61">
        <v>43615</v>
      </c>
      <c r="B35" s="97">
        <v>16524</v>
      </c>
      <c r="C35" s="95" t="s">
        <v>491</v>
      </c>
    </row>
    <row r="36" spans="1:3" x14ac:dyDescent="0.25">
      <c r="A36" s="128" t="s">
        <v>24</v>
      </c>
      <c r="B36" s="124">
        <f>SUM(B16:B35)</f>
        <v>219021</v>
      </c>
      <c r="C36" s="110"/>
    </row>
    <row r="37" spans="1:3" x14ac:dyDescent="0.25">
      <c r="A37" s="12" t="s">
        <v>12</v>
      </c>
      <c r="B37" s="13"/>
      <c r="C37" s="14"/>
    </row>
    <row r="38" spans="1:3" x14ac:dyDescent="0.25">
      <c r="A38" s="101">
        <v>43591</v>
      </c>
      <c r="B38" s="96">
        <v>3000</v>
      </c>
      <c r="C38" s="95" t="s">
        <v>492</v>
      </c>
    </row>
    <row r="39" spans="1:3" x14ac:dyDescent="0.25">
      <c r="A39" s="101">
        <v>43591</v>
      </c>
      <c r="B39" s="96">
        <v>4000</v>
      </c>
      <c r="C39" s="95" t="s">
        <v>493</v>
      </c>
    </row>
    <row r="40" spans="1:3" x14ac:dyDescent="0.25">
      <c r="A40" s="101">
        <v>43591</v>
      </c>
      <c r="B40" s="96">
        <v>4500</v>
      </c>
      <c r="C40" s="95" t="s">
        <v>494</v>
      </c>
    </row>
    <row r="41" spans="1:3" x14ac:dyDescent="0.25">
      <c r="A41" s="101">
        <v>43591</v>
      </c>
      <c r="B41" s="96">
        <v>4500</v>
      </c>
      <c r="C41" s="95" t="s">
        <v>495</v>
      </c>
    </row>
    <row r="42" spans="1:3" ht="15" customHeight="1" x14ac:dyDescent="0.25">
      <c r="A42" s="101">
        <v>43591</v>
      </c>
      <c r="B42" s="96">
        <v>14500</v>
      </c>
      <c r="C42" s="95" t="s">
        <v>496</v>
      </c>
    </row>
    <row r="43" spans="1:3" ht="15" customHeight="1" x14ac:dyDescent="0.25">
      <c r="A43" s="101">
        <v>43592</v>
      </c>
      <c r="B43" s="96">
        <v>1800</v>
      </c>
      <c r="C43" s="95" t="s">
        <v>497</v>
      </c>
    </row>
    <row r="44" spans="1:3" x14ac:dyDescent="0.25">
      <c r="A44" s="101">
        <v>43592</v>
      </c>
      <c r="B44" s="96">
        <v>2600</v>
      </c>
      <c r="C44" s="95" t="s">
        <v>498</v>
      </c>
    </row>
    <row r="45" spans="1:3" ht="15" customHeight="1" x14ac:dyDescent="0.25">
      <c r="A45" s="101">
        <v>43592</v>
      </c>
      <c r="B45" s="96">
        <v>5885</v>
      </c>
      <c r="C45" s="95" t="s">
        <v>499</v>
      </c>
    </row>
    <row r="46" spans="1:3" x14ac:dyDescent="0.25">
      <c r="A46" s="101">
        <v>43592</v>
      </c>
      <c r="B46" s="96">
        <v>6700</v>
      </c>
      <c r="C46" s="95" t="s">
        <v>500</v>
      </c>
    </row>
    <row r="47" spans="1:3" ht="15" customHeight="1" x14ac:dyDescent="0.25">
      <c r="A47" s="101">
        <v>43592</v>
      </c>
      <c r="B47" s="96">
        <v>11900</v>
      </c>
      <c r="C47" s="95" t="s">
        <v>501</v>
      </c>
    </row>
    <row r="48" spans="1:3" x14ac:dyDescent="0.25">
      <c r="A48" s="101">
        <v>43592</v>
      </c>
      <c r="B48" s="96">
        <v>12900</v>
      </c>
      <c r="C48" s="95" t="s">
        <v>502</v>
      </c>
    </row>
    <row r="49" spans="1:3" ht="15" customHeight="1" x14ac:dyDescent="0.25">
      <c r="A49" s="101">
        <v>43592</v>
      </c>
      <c r="B49" s="96">
        <v>16200</v>
      </c>
      <c r="C49" s="95" t="s">
        <v>503</v>
      </c>
    </row>
    <row r="50" spans="1:3" x14ac:dyDescent="0.25">
      <c r="A50" s="101">
        <v>43598</v>
      </c>
      <c r="B50" s="96">
        <v>22700</v>
      </c>
      <c r="C50" s="95" t="s">
        <v>504</v>
      </c>
    </row>
    <row r="51" spans="1:3" x14ac:dyDescent="0.25">
      <c r="A51" s="101">
        <v>43598</v>
      </c>
      <c r="B51" s="96">
        <v>32945</v>
      </c>
      <c r="C51" s="95" t="s">
        <v>505</v>
      </c>
    </row>
    <row r="52" spans="1:3" x14ac:dyDescent="0.25">
      <c r="A52" s="144">
        <v>43599.055000000168</v>
      </c>
      <c r="B52" s="145">
        <v>7985</v>
      </c>
      <c r="C52" s="95" t="s">
        <v>506</v>
      </c>
    </row>
    <row r="53" spans="1:3" ht="15" customHeight="1" x14ac:dyDescent="0.25">
      <c r="A53" s="144">
        <v>43602.467013888992</v>
      </c>
      <c r="B53" s="145">
        <v>7080</v>
      </c>
      <c r="C53" s="95" t="s">
        <v>724</v>
      </c>
    </row>
    <row r="54" spans="1:3" ht="15" customHeight="1" x14ac:dyDescent="0.25">
      <c r="A54" s="144">
        <v>43602.468784722034</v>
      </c>
      <c r="B54" s="145">
        <v>16810</v>
      </c>
      <c r="C54" s="95" t="s">
        <v>507</v>
      </c>
    </row>
    <row r="55" spans="1:3" ht="15" customHeight="1" x14ac:dyDescent="0.25">
      <c r="A55" s="144">
        <v>43602.465578703675</v>
      </c>
      <c r="B55" s="145">
        <v>17150</v>
      </c>
      <c r="C55" s="95" t="s">
        <v>508</v>
      </c>
    </row>
    <row r="56" spans="1:3" x14ac:dyDescent="0.25">
      <c r="A56" s="144">
        <v>43605.487916666549</v>
      </c>
      <c r="B56" s="145">
        <v>7000</v>
      </c>
      <c r="C56" s="95" t="s">
        <v>509</v>
      </c>
    </row>
    <row r="57" spans="1:3" ht="15" customHeight="1" x14ac:dyDescent="0.25">
      <c r="A57" s="144">
        <v>43605.489687500056</v>
      </c>
      <c r="B57" s="145">
        <v>7350</v>
      </c>
      <c r="C57" s="95" t="s">
        <v>510</v>
      </c>
    </row>
    <row r="58" spans="1:3" x14ac:dyDescent="0.25">
      <c r="A58" s="144">
        <v>43609.875914352015</v>
      </c>
      <c r="B58" s="145">
        <v>6500</v>
      </c>
      <c r="C58" s="95" t="s">
        <v>511</v>
      </c>
    </row>
    <row r="59" spans="1:3" x14ac:dyDescent="0.25">
      <c r="A59" s="144">
        <v>43609.863530092407</v>
      </c>
      <c r="B59" s="145">
        <v>9000</v>
      </c>
      <c r="C59" s="95" t="s">
        <v>512</v>
      </c>
    </row>
    <row r="60" spans="1:3" x14ac:dyDescent="0.25">
      <c r="A60" s="144">
        <v>43609.806400462985</v>
      </c>
      <c r="B60" s="145">
        <v>10000</v>
      </c>
      <c r="C60" s="95" t="s">
        <v>513</v>
      </c>
    </row>
    <row r="61" spans="1:3" x14ac:dyDescent="0.25">
      <c r="A61" s="144">
        <v>43609.806180555373</v>
      </c>
      <c r="B61" s="145">
        <v>15500</v>
      </c>
      <c r="C61" s="95" t="s">
        <v>725</v>
      </c>
    </row>
    <row r="62" spans="1:3" x14ac:dyDescent="0.25">
      <c r="A62" s="144">
        <v>43612.058842592407</v>
      </c>
      <c r="B62" s="145">
        <v>1060</v>
      </c>
      <c r="C62" s="95" t="s">
        <v>514</v>
      </c>
    </row>
    <row r="63" spans="1:3" x14ac:dyDescent="0.25">
      <c r="A63" s="144">
        <v>43612.05564814806</v>
      </c>
      <c r="B63" s="145">
        <v>8700</v>
      </c>
      <c r="C63" s="95" t="s">
        <v>515</v>
      </c>
    </row>
    <row r="64" spans="1:3" ht="30" x14ac:dyDescent="0.25">
      <c r="A64" s="144">
        <v>43612.057071759365</v>
      </c>
      <c r="B64" s="145">
        <v>11000</v>
      </c>
      <c r="C64" s="95" t="s">
        <v>516</v>
      </c>
    </row>
    <row r="65" spans="1:3" x14ac:dyDescent="0.25">
      <c r="A65" s="144">
        <v>43613.049351851922</v>
      </c>
      <c r="B65" s="145">
        <v>3600</v>
      </c>
      <c r="C65" s="95" t="s">
        <v>726</v>
      </c>
    </row>
    <row r="66" spans="1:3" x14ac:dyDescent="0.25">
      <c r="A66" s="144">
        <v>43613.461956018582</v>
      </c>
      <c r="B66" s="145">
        <v>6050</v>
      </c>
      <c r="C66" s="95" t="s">
        <v>517</v>
      </c>
    </row>
    <row r="67" spans="1:3" x14ac:dyDescent="0.25">
      <c r="A67" s="144">
        <v>43614.828078703489</v>
      </c>
      <c r="B67" s="145">
        <v>7800</v>
      </c>
      <c r="C67" s="95" t="s">
        <v>518</v>
      </c>
    </row>
    <row r="68" spans="1:3" x14ac:dyDescent="0.25">
      <c r="A68" s="144">
        <v>43615.691319444217</v>
      </c>
      <c r="B68" s="145">
        <v>2280</v>
      </c>
      <c r="C68" s="95" t="s">
        <v>519</v>
      </c>
    </row>
    <row r="69" spans="1:3" x14ac:dyDescent="0.25">
      <c r="A69" s="144">
        <v>43615.051145833451</v>
      </c>
      <c r="B69" s="145">
        <v>2600</v>
      </c>
      <c r="C69" s="95" t="s">
        <v>520</v>
      </c>
    </row>
    <row r="70" spans="1:3" x14ac:dyDescent="0.25">
      <c r="A70" s="144">
        <v>43615.695300925989</v>
      </c>
      <c r="B70" s="145">
        <v>4000</v>
      </c>
      <c r="C70" s="95" t="s">
        <v>521</v>
      </c>
    </row>
    <row r="71" spans="1:3" x14ac:dyDescent="0.25">
      <c r="A71" s="144">
        <v>43615.610949073918</v>
      </c>
      <c r="B71" s="145">
        <v>4500</v>
      </c>
      <c r="C71" s="95" t="s">
        <v>522</v>
      </c>
    </row>
    <row r="72" spans="1:3" x14ac:dyDescent="0.25">
      <c r="A72" s="144">
        <v>43615.684293981642</v>
      </c>
      <c r="B72" s="145">
        <v>4500</v>
      </c>
      <c r="C72" s="95" t="s">
        <v>523</v>
      </c>
    </row>
    <row r="73" spans="1:3" x14ac:dyDescent="0.25">
      <c r="A73" s="144">
        <v>43615.684965277556</v>
      </c>
      <c r="B73" s="145">
        <v>4500</v>
      </c>
      <c r="C73" s="95" t="s">
        <v>524</v>
      </c>
    </row>
    <row r="74" spans="1:3" x14ac:dyDescent="0.25">
      <c r="A74" s="144">
        <v>43615.685856481548</v>
      </c>
      <c r="B74" s="145">
        <v>4500</v>
      </c>
      <c r="C74" s="95" t="s">
        <v>525</v>
      </c>
    </row>
    <row r="75" spans="1:3" x14ac:dyDescent="0.25">
      <c r="A75" s="144">
        <v>43615.687604166567</v>
      </c>
      <c r="B75" s="145">
        <v>4500</v>
      </c>
      <c r="C75" s="95" t="s">
        <v>526</v>
      </c>
    </row>
    <row r="76" spans="1:3" x14ac:dyDescent="0.25">
      <c r="A76" s="144">
        <v>43615.72263888875</v>
      </c>
      <c r="B76" s="145">
        <v>4500</v>
      </c>
      <c r="C76" s="95" t="s">
        <v>527</v>
      </c>
    </row>
    <row r="77" spans="1:3" ht="15" customHeight="1" x14ac:dyDescent="0.25">
      <c r="A77" s="144">
        <v>43615.702800925821</v>
      </c>
      <c r="B77" s="145">
        <v>5000</v>
      </c>
      <c r="C77" s="95" t="s">
        <v>528</v>
      </c>
    </row>
    <row r="78" spans="1:3" s="37" customFormat="1" x14ac:dyDescent="0.25">
      <c r="A78" s="144">
        <v>43615.61067129625</v>
      </c>
      <c r="B78" s="145">
        <v>6000</v>
      </c>
      <c r="C78" s="95" t="s">
        <v>529</v>
      </c>
    </row>
    <row r="79" spans="1:3" s="37" customFormat="1" x14ac:dyDescent="0.25">
      <c r="A79" s="144">
        <v>43615.050902777817</v>
      </c>
      <c r="B79" s="145">
        <v>9592</v>
      </c>
      <c r="C79" s="95" t="s">
        <v>531</v>
      </c>
    </row>
    <row r="80" spans="1:3" s="37" customFormat="1" x14ac:dyDescent="0.25">
      <c r="A80" s="144">
        <v>43615.704849536996</v>
      </c>
      <c r="B80" s="145">
        <v>12000</v>
      </c>
      <c r="C80" s="95" t="s">
        <v>530</v>
      </c>
    </row>
    <row r="81" spans="1:3" s="37" customFormat="1" ht="30" x14ac:dyDescent="0.25">
      <c r="A81" s="144">
        <v>43615.707372684963</v>
      </c>
      <c r="B81" s="145">
        <v>28400</v>
      </c>
      <c r="C81" s="95" t="s">
        <v>532</v>
      </c>
    </row>
    <row r="82" spans="1:3" ht="15" customHeight="1" x14ac:dyDescent="0.25">
      <c r="A82" s="144">
        <v>43616.715879629832</v>
      </c>
      <c r="B82" s="145">
        <v>5000</v>
      </c>
      <c r="C82" s="95" t="s">
        <v>533</v>
      </c>
    </row>
    <row r="83" spans="1:3" ht="15" customHeight="1" x14ac:dyDescent="0.25">
      <c r="A83" s="144">
        <v>43616.615625000093</v>
      </c>
      <c r="B83" s="145">
        <v>5700</v>
      </c>
      <c r="C83" s="95" t="s">
        <v>534</v>
      </c>
    </row>
    <row r="84" spans="1:3" ht="15" customHeight="1" x14ac:dyDescent="0.25">
      <c r="A84" s="144">
        <v>43616.712546296418</v>
      </c>
      <c r="B84" s="145">
        <v>18000</v>
      </c>
      <c r="C84" s="95" t="s">
        <v>535</v>
      </c>
    </row>
    <row r="85" spans="1:3" ht="27" customHeight="1" x14ac:dyDescent="0.25">
      <c r="A85" s="144">
        <v>43616.711574073881</v>
      </c>
      <c r="B85" s="145">
        <v>19800</v>
      </c>
      <c r="C85" s="95" t="s">
        <v>536</v>
      </c>
    </row>
    <row r="86" spans="1:3" s="37" customFormat="1" x14ac:dyDescent="0.25">
      <c r="A86" s="127" t="s">
        <v>24</v>
      </c>
      <c r="B86" s="126">
        <f>SUM(B38:B85)</f>
        <v>432087</v>
      </c>
      <c r="C86" s="114"/>
    </row>
    <row r="87" spans="1:3" s="66" customFormat="1" x14ac:dyDescent="0.25">
      <c r="A87" s="141" t="s">
        <v>13</v>
      </c>
      <c r="B87" s="142"/>
      <c r="C87" s="143"/>
    </row>
    <row r="88" spans="1:3" s="66" customFormat="1" ht="15" customHeight="1" x14ac:dyDescent="0.25">
      <c r="A88" s="144">
        <v>43591</v>
      </c>
      <c r="B88" s="145">
        <v>5000</v>
      </c>
      <c r="C88" s="146" t="s">
        <v>537</v>
      </c>
    </row>
    <row r="89" spans="1:3" s="147" customFormat="1" x14ac:dyDescent="0.25">
      <c r="A89" s="144">
        <v>43592</v>
      </c>
      <c r="B89" s="145">
        <v>6837</v>
      </c>
      <c r="C89" s="162" t="s">
        <v>554</v>
      </c>
    </row>
    <row r="90" spans="1:3" s="147" customFormat="1" x14ac:dyDescent="0.25">
      <c r="A90" s="144">
        <v>43598</v>
      </c>
      <c r="B90" s="145">
        <v>6000</v>
      </c>
      <c r="C90" s="162" t="s">
        <v>538</v>
      </c>
    </row>
    <row r="91" spans="1:3" s="147" customFormat="1" x14ac:dyDescent="0.25">
      <c r="A91" s="144">
        <v>43598</v>
      </c>
      <c r="B91" s="145">
        <v>12000</v>
      </c>
      <c r="C91" s="162" t="s">
        <v>539</v>
      </c>
    </row>
    <row r="92" spans="1:3" s="147" customFormat="1" x14ac:dyDescent="0.25">
      <c r="A92" s="144">
        <v>43600</v>
      </c>
      <c r="B92" s="145">
        <v>2000</v>
      </c>
      <c r="C92" s="162" t="s">
        <v>540</v>
      </c>
    </row>
    <row r="93" spans="1:3" s="66" customFormat="1" ht="15" customHeight="1" x14ac:dyDescent="0.25">
      <c r="A93" s="144">
        <v>43602</v>
      </c>
      <c r="B93" s="145">
        <v>2600</v>
      </c>
      <c r="C93" s="162" t="s">
        <v>541</v>
      </c>
    </row>
    <row r="94" spans="1:3" s="66" customFormat="1" ht="15" customHeight="1" x14ac:dyDescent="0.25">
      <c r="A94" s="144">
        <v>43602</v>
      </c>
      <c r="B94" s="145">
        <v>4000</v>
      </c>
      <c r="C94" s="148" t="s">
        <v>542</v>
      </c>
    </row>
    <row r="95" spans="1:3" s="66" customFormat="1" ht="15" customHeight="1" x14ac:dyDescent="0.25">
      <c r="A95" s="144">
        <v>43602</v>
      </c>
      <c r="B95" s="145">
        <v>4000</v>
      </c>
      <c r="C95" s="148" t="s">
        <v>543</v>
      </c>
    </row>
    <row r="96" spans="1:3" s="66" customFormat="1" ht="15" customHeight="1" x14ac:dyDescent="0.25">
      <c r="A96" s="144">
        <v>43602</v>
      </c>
      <c r="B96" s="145">
        <v>2300</v>
      </c>
      <c r="C96" s="148" t="s">
        <v>544</v>
      </c>
    </row>
    <row r="97" spans="1:3" s="66" customFormat="1" ht="15" customHeight="1" x14ac:dyDescent="0.25">
      <c r="A97" s="144">
        <v>43612</v>
      </c>
      <c r="B97" s="145">
        <v>2500</v>
      </c>
      <c r="C97" s="148" t="s">
        <v>545</v>
      </c>
    </row>
    <row r="98" spans="1:3" s="66" customFormat="1" ht="15" customHeight="1" x14ac:dyDescent="0.25">
      <c r="A98" s="144">
        <v>43612</v>
      </c>
      <c r="B98" s="145">
        <v>4500</v>
      </c>
      <c r="C98" s="148" t="s">
        <v>546</v>
      </c>
    </row>
    <row r="99" spans="1:3" s="66" customFormat="1" ht="15" customHeight="1" x14ac:dyDescent="0.25">
      <c r="A99" s="144">
        <v>43612</v>
      </c>
      <c r="B99" s="145">
        <v>4500</v>
      </c>
      <c r="C99" s="148" t="s">
        <v>547</v>
      </c>
    </row>
    <row r="100" spans="1:3" s="66" customFormat="1" ht="15" customHeight="1" x14ac:dyDescent="0.25">
      <c r="A100" s="144">
        <v>43612</v>
      </c>
      <c r="B100" s="145">
        <v>4500</v>
      </c>
      <c r="C100" s="148" t="s">
        <v>548</v>
      </c>
    </row>
    <row r="101" spans="1:3" s="66" customFormat="1" ht="15" customHeight="1" x14ac:dyDescent="0.25">
      <c r="A101" s="144">
        <v>43612</v>
      </c>
      <c r="B101" s="145">
        <v>4500</v>
      </c>
      <c r="C101" s="148" t="s">
        <v>549</v>
      </c>
    </row>
    <row r="102" spans="1:3" s="66" customFormat="1" ht="15" customHeight="1" x14ac:dyDescent="0.25">
      <c r="A102" s="144">
        <v>43612</v>
      </c>
      <c r="B102" s="145">
        <v>9000</v>
      </c>
      <c r="C102" s="148" t="s">
        <v>550</v>
      </c>
    </row>
    <row r="103" spans="1:3" s="66" customFormat="1" ht="15" customHeight="1" x14ac:dyDescent="0.25">
      <c r="A103" s="144">
        <v>43612</v>
      </c>
      <c r="B103" s="145">
        <v>11500</v>
      </c>
      <c r="C103" s="148" t="s">
        <v>551</v>
      </c>
    </row>
    <row r="104" spans="1:3" s="66" customFormat="1" ht="15" customHeight="1" x14ac:dyDescent="0.25">
      <c r="A104" s="144">
        <v>43612</v>
      </c>
      <c r="B104" s="145">
        <v>14100</v>
      </c>
      <c r="C104" s="148" t="s">
        <v>552</v>
      </c>
    </row>
    <row r="105" spans="1:3" s="66" customFormat="1" ht="15" customHeight="1" x14ac:dyDescent="0.25">
      <c r="A105" s="144">
        <v>43613</v>
      </c>
      <c r="B105" s="145">
        <v>11500</v>
      </c>
      <c r="C105" s="148" t="s">
        <v>553</v>
      </c>
    </row>
    <row r="106" spans="1:3" s="66" customFormat="1" ht="15" customHeight="1" x14ac:dyDescent="0.25">
      <c r="A106" s="144">
        <v>43615</v>
      </c>
      <c r="B106" s="145">
        <v>6000</v>
      </c>
      <c r="C106" s="163" t="s">
        <v>723</v>
      </c>
    </row>
    <row r="107" spans="1:3" s="66" customFormat="1" ht="15" customHeight="1" x14ac:dyDescent="0.25">
      <c r="A107" s="144">
        <v>43615</v>
      </c>
      <c r="B107" s="145">
        <v>6000</v>
      </c>
      <c r="C107" s="163" t="s">
        <v>722</v>
      </c>
    </row>
    <row r="108" spans="1:3" s="66" customFormat="1" ht="27" customHeight="1" x14ac:dyDescent="0.25">
      <c r="A108" s="144">
        <v>43616</v>
      </c>
      <c r="B108" s="145">
        <v>12352.14</v>
      </c>
      <c r="C108" s="163" t="s">
        <v>746</v>
      </c>
    </row>
    <row r="109" spans="1:3" s="66" customFormat="1" ht="15" customHeight="1" x14ac:dyDescent="0.25">
      <c r="A109" s="99" t="s">
        <v>290</v>
      </c>
      <c r="B109" s="145">
        <v>80910</v>
      </c>
      <c r="C109" s="148" t="s">
        <v>555</v>
      </c>
    </row>
    <row r="110" spans="1:3" s="66" customFormat="1" ht="15" customHeight="1" x14ac:dyDescent="0.25">
      <c r="A110" s="99" t="s">
        <v>290</v>
      </c>
      <c r="B110" s="145">
        <v>30876</v>
      </c>
      <c r="C110" s="148" t="s">
        <v>556</v>
      </c>
    </row>
    <row r="111" spans="1:3" s="147" customFormat="1" x14ac:dyDescent="0.25">
      <c r="A111" s="149" t="s">
        <v>24</v>
      </c>
      <c r="B111" s="150">
        <f>SUM(B88:B110)</f>
        <v>247475.14</v>
      </c>
      <c r="C111" s="151"/>
    </row>
    <row r="112" spans="1:3" x14ac:dyDescent="0.25">
      <c r="A112" s="72" t="s">
        <v>25</v>
      </c>
      <c r="B112" s="73"/>
      <c r="C112" s="74"/>
    </row>
    <row r="113" spans="1:4" s="37" customFormat="1" x14ac:dyDescent="0.25">
      <c r="A113" s="144">
        <v>43598.775671296287</v>
      </c>
      <c r="B113" s="145">
        <v>21905.1</v>
      </c>
      <c r="C113" s="161" t="s">
        <v>566</v>
      </c>
    </row>
    <row r="114" spans="1:4" s="37" customFormat="1" x14ac:dyDescent="0.25">
      <c r="A114" s="144">
        <v>43598.774097222369</v>
      </c>
      <c r="B114" s="145">
        <v>80000</v>
      </c>
      <c r="C114" s="161" t="s">
        <v>558</v>
      </c>
    </row>
    <row r="115" spans="1:4" s="37" customFormat="1" x14ac:dyDescent="0.25">
      <c r="A115" s="144">
        <v>43609.796886574011</v>
      </c>
      <c r="B115" s="145">
        <v>5030</v>
      </c>
      <c r="C115" s="161" t="s">
        <v>559</v>
      </c>
    </row>
    <row r="116" spans="1:4" s="37" customFormat="1" x14ac:dyDescent="0.25">
      <c r="A116" s="144">
        <v>43609.796886574011</v>
      </c>
      <c r="B116" s="145">
        <v>605</v>
      </c>
      <c r="C116" s="161" t="s">
        <v>326</v>
      </c>
    </row>
    <row r="117" spans="1:4" s="37" customFormat="1" x14ac:dyDescent="0.25">
      <c r="A117" s="144">
        <v>43612.807731481269</v>
      </c>
      <c r="B117" s="145">
        <v>10200</v>
      </c>
      <c r="C117" s="161" t="s">
        <v>560</v>
      </c>
    </row>
    <row r="118" spans="1:4" s="37" customFormat="1" x14ac:dyDescent="0.25">
      <c r="A118" s="144">
        <v>43613.788680555765</v>
      </c>
      <c r="B118" s="145">
        <v>3500</v>
      </c>
      <c r="C118" s="161" t="s">
        <v>561</v>
      </c>
    </row>
    <row r="119" spans="1:4" s="37" customFormat="1" x14ac:dyDescent="0.25">
      <c r="A119" s="144">
        <v>43613.78726851847</v>
      </c>
      <c r="B119" s="145">
        <v>10000</v>
      </c>
      <c r="C119" s="161" t="s">
        <v>562</v>
      </c>
    </row>
    <row r="120" spans="1:4" s="37" customFormat="1" x14ac:dyDescent="0.25">
      <c r="A120" s="144">
        <v>43615.718043981586</v>
      </c>
      <c r="B120" s="145">
        <v>2250</v>
      </c>
      <c r="C120" s="161" t="s">
        <v>563</v>
      </c>
    </row>
    <row r="121" spans="1:4" s="37" customFormat="1" x14ac:dyDescent="0.25">
      <c r="A121" s="144">
        <v>43616.63130787015</v>
      </c>
      <c r="B121" s="145">
        <v>2000</v>
      </c>
      <c r="C121" s="161" t="s">
        <v>564</v>
      </c>
    </row>
    <row r="122" spans="1:4" s="37" customFormat="1" x14ac:dyDescent="0.25">
      <c r="A122" s="144">
        <v>43616.612881944515</v>
      </c>
      <c r="B122" s="145">
        <v>98080</v>
      </c>
      <c r="C122" s="161" t="s">
        <v>565</v>
      </c>
    </row>
    <row r="123" spans="1:4" s="37" customFormat="1" x14ac:dyDescent="0.25">
      <c r="A123" s="127" t="s">
        <v>24</v>
      </c>
      <c r="B123" s="126">
        <f>SUM(B113:B122)</f>
        <v>233570.1</v>
      </c>
      <c r="C123" s="56"/>
    </row>
    <row r="124" spans="1:4" x14ac:dyDescent="0.25">
      <c r="A124" s="87" t="s">
        <v>15</v>
      </c>
      <c r="B124" s="88"/>
      <c r="C124" s="89"/>
    </row>
    <row r="125" spans="1:4" ht="15" customHeight="1" x14ac:dyDescent="0.25">
      <c r="A125" s="61">
        <v>43605</v>
      </c>
      <c r="B125" s="48">
        <v>3.23</v>
      </c>
      <c r="C125" s="49" t="s">
        <v>750</v>
      </c>
      <c r="D125" s="30"/>
    </row>
    <row r="126" spans="1:4" ht="15" customHeight="1" x14ac:dyDescent="0.25">
      <c r="A126" s="60">
        <v>43613</v>
      </c>
      <c r="B126" s="48">
        <v>7742.2</v>
      </c>
      <c r="C126" s="49" t="s">
        <v>325</v>
      </c>
    </row>
    <row r="127" spans="1:4" ht="15" customHeight="1" x14ac:dyDescent="0.25">
      <c r="A127" s="60">
        <v>43613</v>
      </c>
      <c r="B127" s="113">
        <v>36632.33</v>
      </c>
      <c r="C127" s="98" t="s">
        <v>567</v>
      </c>
    </row>
    <row r="128" spans="1:4" ht="15" customHeight="1" x14ac:dyDescent="0.25">
      <c r="A128" s="99" t="s">
        <v>290</v>
      </c>
      <c r="B128" s="152">
        <v>6837</v>
      </c>
      <c r="C128" s="151" t="s">
        <v>327</v>
      </c>
    </row>
    <row r="129" spans="1:3" ht="15" customHeight="1" x14ac:dyDescent="0.25">
      <c r="A129" s="99" t="s">
        <v>290</v>
      </c>
      <c r="B129" s="153">
        <v>139722</v>
      </c>
      <c r="C129" s="154" t="s">
        <v>328</v>
      </c>
    </row>
    <row r="130" spans="1:3" ht="15" customHeight="1" x14ac:dyDescent="0.25">
      <c r="A130" s="99" t="s">
        <v>290</v>
      </c>
      <c r="B130" s="155">
        <v>53319.199999999997</v>
      </c>
      <c r="C130" s="148" t="s">
        <v>329</v>
      </c>
    </row>
    <row r="131" spans="1:3" ht="15" customHeight="1" x14ac:dyDescent="0.25">
      <c r="A131" s="129" t="s">
        <v>24</v>
      </c>
      <c r="B131" s="126">
        <f>SUM(B125:B130)</f>
        <v>244255.96000000002</v>
      </c>
      <c r="C131" s="56"/>
    </row>
    <row r="132" spans="1:3" x14ac:dyDescent="0.25">
      <c r="A132" s="90" t="s">
        <v>26</v>
      </c>
      <c r="B132" s="91"/>
      <c r="C132" s="92"/>
    </row>
    <row r="133" spans="1:3" x14ac:dyDescent="0.25">
      <c r="A133" s="61">
        <v>43591</v>
      </c>
      <c r="B133" s="47">
        <v>11340</v>
      </c>
      <c r="C133" s="95" t="s">
        <v>557</v>
      </c>
    </row>
    <row r="134" spans="1:3" x14ac:dyDescent="0.25">
      <c r="A134" s="99" t="s">
        <v>290</v>
      </c>
      <c r="B134" s="153">
        <v>110490</v>
      </c>
      <c r="C134" s="154" t="s">
        <v>330</v>
      </c>
    </row>
    <row r="135" spans="1:3" x14ac:dyDescent="0.25">
      <c r="A135" s="99" t="s">
        <v>290</v>
      </c>
      <c r="B135" s="155">
        <v>42164</v>
      </c>
      <c r="C135" s="148" t="s">
        <v>329</v>
      </c>
    </row>
    <row r="136" spans="1:3" x14ac:dyDescent="0.25">
      <c r="A136" s="130" t="s">
        <v>24</v>
      </c>
      <c r="B136" s="126">
        <f>SUM(B133:B135)</f>
        <v>163994</v>
      </c>
      <c r="C136" s="56"/>
    </row>
    <row r="137" spans="1:3" x14ac:dyDescent="0.25">
      <c r="A137" s="83" t="s">
        <v>17</v>
      </c>
      <c r="B137" s="86"/>
      <c r="C137" s="85"/>
    </row>
    <row r="138" spans="1:3" x14ac:dyDescent="0.25">
      <c r="A138" s="60">
        <v>43591</v>
      </c>
      <c r="B138" s="96">
        <v>500</v>
      </c>
      <c r="C138" s="93" t="s">
        <v>243</v>
      </c>
    </row>
    <row r="139" spans="1:3" ht="15" customHeight="1" x14ac:dyDescent="0.25">
      <c r="A139" s="60">
        <v>43612</v>
      </c>
      <c r="B139" s="96">
        <v>3058.98</v>
      </c>
      <c r="C139" s="93" t="s">
        <v>324</v>
      </c>
    </row>
    <row r="140" spans="1:3" ht="15" customHeight="1" x14ac:dyDescent="0.25">
      <c r="A140" s="60">
        <v>43616.620856481604</v>
      </c>
      <c r="B140" s="96">
        <v>11000</v>
      </c>
      <c r="C140" s="93" t="s">
        <v>751</v>
      </c>
    </row>
    <row r="141" spans="1:3" ht="15" customHeight="1" x14ac:dyDescent="0.25">
      <c r="A141" s="60">
        <v>43616.608611111064</v>
      </c>
      <c r="B141" s="96">
        <v>12000</v>
      </c>
      <c r="C141" s="93" t="s">
        <v>766</v>
      </c>
    </row>
    <row r="142" spans="1:3" x14ac:dyDescent="0.25">
      <c r="A142" s="99" t="s">
        <v>290</v>
      </c>
      <c r="B142" s="96">
        <v>9000.58</v>
      </c>
      <c r="C142" s="93" t="s">
        <v>327</v>
      </c>
    </row>
    <row r="143" spans="1:3" x14ac:dyDescent="0.25">
      <c r="A143" s="99" t="s">
        <v>290</v>
      </c>
      <c r="B143" s="96">
        <v>171738</v>
      </c>
      <c r="C143" s="93" t="s">
        <v>331</v>
      </c>
    </row>
    <row r="144" spans="1:3" x14ac:dyDescent="0.25">
      <c r="A144" s="99" t="s">
        <v>290</v>
      </c>
      <c r="B144" s="96">
        <f>65536.8+431.27</f>
        <v>65968.070000000007</v>
      </c>
      <c r="C144" s="93" t="s">
        <v>332</v>
      </c>
    </row>
    <row r="145" spans="1:3" x14ac:dyDescent="0.25">
      <c r="A145" s="99" t="s">
        <v>290</v>
      </c>
      <c r="B145" s="96">
        <v>433</v>
      </c>
      <c r="C145" s="93" t="s">
        <v>747</v>
      </c>
    </row>
    <row r="146" spans="1:3" x14ac:dyDescent="0.25">
      <c r="A146" s="99" t="s">
        <v>290</v>
      </c>
      <c r="B146" s="96">
        <v>19069.39</v>
      </c>
      <c r="C146" s="93" t="s">
        <v>568</v>
      </c>
    </row>
    <row r="147" spans="1:3" x14ac:dyDescent="0.25">
      <c r="A147" s="99" t="s">
        <v>290</v>
      </c>
      <c r="B147" s="96">
        <v>24840</v>
      </c>
      <c r="C147" s="93" t="s">
        <v>242</v>
      </c>
    </row>
    <row r="148" spans="1:3" ht="15" customHeight="1" x14ac:dyDescent="0.25">
      <c r="A148" s="131" t="s">
        <v>24</v>
      </c>
      <c r="B148" s="125">
        <f>SUM(B138:B147)</f>
        <v>317608.02</v>
      </c>
      <c r="C148" s="49"/>
    </row>
    <row r="149" spans="1:3" x14ac:dyDescent="0.25">
      <c r="A149" s="80" t="s">
        <v>24</v>
      </c>
      <c r="B149" s="81">
        <f>B148+B136+B131+B123+B36+B14+B86+B111</f>
        <v>2023805.2200000002</v>
      </c>
      <c r="C149" s="82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4 C123">
    <cfRule type="containsText" dxfId="56" priority="97" operator="containsText" text="стерилизация">
      <formula>NOT(ISERROR(SEARCH("стерилизация",C14)))</formula>
    </cfRule>
    <cfRule type="containsText" dxfId="55" priority="98" operator="containsText" text="стерилизация">
      <formula>NOT(ISERROR(SEARCH("стерилизация",C14)))</formula>
    </cfRule>
    <cfRule type="containsText" dxfId="54" priority="99" operator="containsText" text="лечение">
      <formula>NOT(ISERROR(SEARCH("лечение",C14)))</formula>
    </cfRule>
  </conditionalFormatting>
  <conditionalFormatting sqref="C86">
    <cfRule type="containsText" dxfId="53" priority="73" operator="containsText" text="стерилизация">
      <formula>NOT(ISERROR(SEARCH("стерилизация",C86)))</formula>
    </cfRule>
    <cfRule type="containsText" dxfId="52" priority="74" operator="containsText" text="стерилизация">
      <formula>NOT(ISERROR(SEARCH("стерилизация",C86)))</formula>
    </cfRule>
    <cfRule type="containsText" dxfId="51" priority="75" operator="containsText" text="лечение">
      <formula>NOT(ISERROR(SEARCH("лечение",C86)))</formula>
    </cfRule>
  </conditionalFormatting>
  <conditionalFormatting sqref="C114:C116">
    <cfRule type="containsText" dxfId="50" priority="61" operator="containsText" text="стерилизация">
      <formula>NOT(ISERROR(SEARCH("стерилизация",C114)))</formula>
    </cfRule>
    <cfRule type="containsText" dxfId="49" priority="62" operator="containsText" text="стерилизация">
      <formula>NOT(ISERROR(SEARCH("стерилизация",C114)))</formula>
    </cfRule>
    <cfRule type="containsText" dxfId="48" priority="63" operator="containsText" text="лечение">
      <formula>NOT(ISERROR(SEARCH("лечение",C114)))</formula>
    </cfRule>
  </conditionalFormatting>
  <conditionalFormatting sqref="C113">
    <cfRule type="containsText" dxfId="47" priority="64" operator="containsText" text="стерилизация">
      <formula>NOT(ISERROR(SEARCH("стерилизация",C113)))</formula>
    </cfRule>
    <cfRule type="containsText" dxfId="46" priority="65" operator="containsText" text="стерилизация">
      <formula>NOT(ISERROR(SEARCH("стерилизация",C113)))</formula>
    </cfRule>
    <cfRule type="containsText" dxfId="45" priority="66" operator="containsText" text="лечение">
      <formula>NOT(ISERROR(SEARCH("лечение",C113)))</formula>
    </cfRule>
  </conditionalFormatting>
  <conditionalFormatting sqref="C118:C119">
    <cfRule type="containsText" dxfId="44" priority="46" operator="containsText" text="стерилизация">
      <formula>NOT(ISERROR(SEARCH("стерилизация",C118)))</formula>
    </cfRule>
    <cfRule type="containsText" dxfId="43" priority="47" operator="containsText" text="стерилизация">
      <formula>NOT(ISERROR(SEARCH("стерилизация",C118)))</formula>
    </cfRule>
    <cfRule type="containsText" dxfId="42" priority="48" operator="containsText" text="лечение">
      <formula>NOT(ISERROR(SEARCH("лечение",C118)))</formula>
    </cfRule>
  </conditionalFormatting>
  <conditionalFormatting sqref="C121:C122">
    <cfRule type="containsText" dxfId="41" priority="40" operator="containsText" text="стерилизация">
      <formula>NOT(ISERROR(SEARCH("стерилизация",C121)))</formula>
    </cfRule>
    <cfRule type="containsText" dxfId="40" priority="41" operator="containsText" text="стерилизация">
      <formula>NOT(ISERROR(SEARCH("стерилизация",C121)))</formula>
    </cfRule>
    <cfRule type="containsText" dxfId="39" priority="42" operator="containsText" text="лечение">
      <formula>NOT(ISERROR(SEARCH("лечение",C121)))</formula>
    </cfRule>
  </conditionalFormatting>
  <conditionalFormatting sqref="C117">
    <cfRule type="containsText" dxfId="38" priority="49" operator="containsText" text="стерилизация">
      <formula>NOT(ISERROR(SEARCH("стерилизация",C117)))</formula>
    </cfRule>
    <cfRule type="containsText" dxfId="37" priority="50" operator="containsText" text="стерилизация">
      <formula>NOT(ISERROR(SEARCH("стерилизация",C117)))</formula>
    </cfRule>
    <cfRule type="containsText" dxfId="36" priority="51" operator="containsText" text="лечение">
      <formula>NOT(ISERROR(SEARCH("лечение",C117)))</formula>
    </cfRule>
  </conditionalFormatting>
  <conditionalFormatting sqref="C120">
    <cfRule type="containsText" dxfId="35" priority="43" operator="containsText" text="стерилизация">
      <formula>NOT(ISERROR(SEARCH("стерилизация",C120)))</formula>
    </cfRule>
    <cfRule type="containsText" dxfId="34" priority="44" operator="containsText" text="стерилизация">
      <formula>NOT(ISERROR(SEARCH("стерилизация",C120)))</formula>
    </cfRule>
    <cfRule type="containsText" dxfId="33" priority="45" operator="containsText" text="лечение">
      <formula>NOT(ISERROR(SEARCH("лечение",C120)))</formula>
    </cfRule>
  </conditionalFormatting>
  <conditionalFormatting sqref="C111">
    <cfRule type="containsText" dxfId="32" priority="37" operator="containsText" text="стерилизация">
      <formula>NOT(ISERROR(SEARCH("стерилизация",C111)))</formula>
    </cfRule>
    <cfRule type="containsText" dxfId="31" priority="38" operator="containsText" text="стерилизация">
      <formula>NOT(ISERROR(SEARCH("стерилизация",C111)))</formula>
    </cfRule>
    <cfRule type="containsText" dxfId="30" priority="39" operator="containsText" text="лечение">
      <formula>NOT(ISERROR(SEARCH("лечение",C111)))</formula>
    </cfRule>
  </conditionalFormatting>
  <conditionalFormatting sqref="C94">
    <cfRule type="containsText" dxfId="29" priority="34" operator="containsText" text="стерилизация">
      <formula>NOT(ISERROR(SEARCH("стерилизация",C94)))</formula>
    </cfRule>
    <cfRule type="containsText" dxfId="28" priority="35" operator="containsText" text="стерилизация">
      <formula>NOT(ISERROR(SEARCH("стерилизация",C94)))</formula>
    </cfRule>
    <cfRule type="containsText" dxfId="27" priority="36" operator="containsText" text="лечение">
      <formula>NOT(ISERROR(SEARCH("лечение",C94)))</formula>
    </cfRule>
  </conditionalFormatting>
  <conditionalFormatting sqref="C95:C96">
    <cfRule type="containsText" dxfId="26" priority="31" operator="containsText" text="стерилизация">
      <formula>NOT(ISERROR(SEARCH("стерилизация",C95)))</formula>
    </cfRule>
    <cfRule type="containsText" dxfId="25" priority="32" operator="containsText" text="стерилизация">
      <formula>NOT(ISERROR(SEARCH("стерилизация",C95)))</formula>
    </cfRule>
    <cfRule type="containsText" dxfId="24" priority="33" operator="containsText" text="лечение">
      <formula>NOT(ISERROR(SEARCH("лечение",C95)))</formula>
    </cfRule>
  </conditionalFormatting>
  <conditionalFormatting sqref="C97:C99">
    <cfRule type="containsText" dxfId="23" priority="28" operator="containsText" text="стерилизация">
      <formula>NOT(ISERROR(SEARCH("стерилизация",C97)))</formula>
    </cfRule>
    <cfRule type="containsText" dxfId="22" priority="29" operator="containsText" text="стерилизация">
      <formula>NOT(ISERROR(SEARCH("стерилизация",C97)))</formula>
    </cfRule>
    <cfRule type="containsText" dxfId="21" priority="30" operator="containsText" text="лечение">
      <formula>NOT(ISERROR(SEARCH("лечение",C97)))</formula>
    </cfRule>
  </conditionalFormatting>
  <conditionalFormatting sqref="C100">
    <cfRule type="containsText" dxfId="20" priority="25" operator="containsText" text="стерилизация">
      <formula>NOT(ISERROR(SEARCH("стерилизация",C100)))</formula>
    </cfRule>
    <cfRule type="containsText" dxfId="19" priority="26" operator="containsText" text="стерилизация">
      <formula>NOT(ISERROR(SEARCH("стерилизация",C100)))</formula>
    </cfRule>
    <cfRule type="containsText" dxfId="18" priority="27" operator="containsText" text="лечение">
      <formula>NOT(ISERROR(SEARCH("лечение",C100)))</formula>
    </cfRule>
  </conditionalFormatting>
  <conditionalFormatting sqref="C101:C103">
    <cfRule type="containsText" dxfId="17" priority="22" operator="containsText" text="стерилизация">
      <formula>NOT(ISERROR(SEARCH("стерилизация",C101)))</formula>
    </cfRule>
    <cfRule type="containsText" dxfId="16" priority="23" operator="containsText" text="стерилизация">
      <formula>NOT(ISERROR(SEARCH("стерилизация",C101)))</formula>
    </cfRule>
    <cfRule type="containsText" dxfId="15" priority="24" operator="containsText" text="лечение">
      <formula>NOT(ISERROR(SEARCH("лечение",C101)))</formula>
    </cfRule>
  </conditionalFormatting>
  <conditionalFormatting sqref="C104">
    <cfRule type="containsText" dxfId="14" priority="19" operator="containsText" text="стерилизация">
      <formula>NOT(ISERROR(SEARCH("стерилизация",C104)))</formula>
    </cfRule>
    <cfRule type="containsText" dxfId="13" priority="20" operator="containsText" text="стерилизация">
      <formula>NOT(ISERROR(SEARCH("стерилизация",C104)))</formula>
    </cfRule>
    <cfRule type="containsText" dxfId="12" priority="21" operator="containsText" text="лечение">
      <formula>NOT(ISERROR(SEARCH("лечение",C104)))</formula>
    </cfRule>
  </conditionalFormatting>
  <conditionalFormatting sqref="C105:C107">
    <cfRule type="containsText" dxfId="11" priority="16" operator="containsText" text="стерилизация">
      <formula>NOT(ISERROR(SEARCH("стерилизация",C105)))</formula>
    </cfRule>
    <cfRule type="containsText" dxfId="10" priority="17" operator="containsText" text="стерилизация">
      <formula>NOT(ISERROR(SEARCH("стерилизация",C105)))</formula>
    </cfRule>
    <cfRule type="containsText" dxfId="9" priority="18" operator="containsText" text="лечение">
      <formula>NOT(ISERROR(SEARCH("лечение",C105)))</formula>
    </cfRule>
  </conditionalFormatting>
  <conditionalFormatting sqref="C110">
    <cfRule type="containsText" dxfId="8" priority="10" operator="containsText" text="стерилизация">
      <formula>NOT(ISERROR(SEARCH("стерилизация",C110)))</formula>
    </cfRule>
    <cfRule type="containsText" dxfId="7" priority="11" operator="containsText" text="стерилизация">
      <formula>NOT(ISERROR(SEARCH("стерилизация",C110)))</formula>
    </cfRule>
    <cfRule type="containsText" dxfId="6" priority="12" operator="containsText" text="лечение">
      <formula>NOT(ISERROR(SEARCH("лечение",C110)))</formula>
    </cfRule>
  </conditionalFormatting>
  <conditionalFormatting sqref="C109">
    <cfRule type="containsText" dxfId="5" priority="4" operator="containsText" text="стерилизация">
      <formula>NOT(ISERROR(SEARCH("стерилизация",C109)))</formula>
    </cfRule>
    <cfRule type="containsText" dxfId="4" priority="5" operator="containsText" text="стерилизация">
      <formula>NOT(ISERROR(SEARCH("стерилизация",C109)))</formula>
    </cfRule>
    <cfRule type="containsText" dxfId="3" priority="6" operator="containsText" text="лечение">
      <formula>NOT(ISERROR(SEARCH("лечение",C109)))</formula>
    </cfRule>
  </conditionalFormatting>
  <conditionalFormatting sqref="C108">
    <cfRule type="containsText" dxfId="2" priority="1" operator="containsText" text="стерилизация">
      <formula>NOT(ISERROR(SEARCH("стерилизация",C108)))</formula>
    </cfRule>
    <cfRule type="containsText" dxfId="1" priority="2" operator="containsText" text="стерилизация">
      <formula>NOT(ISERROR(SEARCH("стерилизация",C108)))</formula>
    </cfRule>
    <cfRule type="containsText" dxfId="0" priority="3" operator="containsText" text="лечение">
      <formula>NOT(ISERROR(SEARCH("лечение",C108)))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407"/>
  <sheetViews>
    <sheetView showGridLines="0" workbookViewId="0">
      <selection activeCell="B4" sqref="B4:E4"/>
    </sheetView>
  </sheetViews>
  <sheetFormatPr defaultColWidth="11.42578125" defaultRowHeight="15" x14ac:dyDescent="0.25"/>
  <cols>
    <col min="1" max="3" width="20.7109375" style="1" customWidth="1"/>
    <col min="4" max="4" width="28.28515625" style="6" customWidth="1"/>
    <col min="5" max="5" width="61.5703125" customWidth="1"/>
    <col min="6" max="256" width="8.85546875" customWidth="1"/>
  </cols>
  <sheetData>
    <row r="1" spans="1:5" ht="18.75" x14ac:dyDescent="0.3">
      <c r="B1" s="187" t="s">
        <v>0</v>
      </c>
      <c r="C1" s="187"/>
      <c r="D1" s="187"/>
      <c r="E1" s="187"/>
    </row>
    <row r="2" spans="1:5" ht="18.75" x14ac:dyDescent="0.3">
      <c r="B2" s="187" t="s">
        <v>1</v>
      </c>
      <c r="C2" s="187"/>
      <c r="D2" s="187"/>
      <c r="E2" s="187"/>
    </row>
    <row r="3" spans="1:5" ht="18" customHeight="1" x14ac:dyDescent="0.3">
      <c r="C3" s="111"/>
      <c r="D3" s="121"/>
    </row>
    <row r="4" spans="1:5" ht="18.75" x14ac:dyDescent="0.25">
      <c r="B4" s="188" t="s">
        <v>27</v>
      </c>
      <c r="C4" s="188"/>
      <c r="D4" s="188"/>
      <c r="E4" s="188"/>
    </row>
    <row r="5" spans="1:5" ht="18.75" x14ac:dyDescent="0.25">
      <c r="B5" s="188" t="s">
        <v>28</v>
      </c>
      <c r="C5" s="188"/>
      <c r="D5" s="188"/>
      <c r="E5" s="188"/>
    </row>
    <row r="6" spans="1:5" ht="18.75" x14ac:dyDescent="0.3">
      <c r="B6" s="189" t="s">
        <v>461</v>
      </c>
      <c r="C6" s="189"/>
      <c r="D6" s="189"/>
      <c r="E6" s="189"/>
    </row>
    <row r="9" spans="1:5" ht="30" customHeight="1" x14ac:dyDescent="0.25">
      <c r="A9" s="31" t="s">
        <v>29</v>
      </c>
      <c r="B9" s="32" t="s">
        <v>30</v>
      </c>
      <c r="C9" s="33" t="s">
        <v>31</v>
      </c>
      <c r="D9" s="36" t="s">
        <v>32</v>
      </c>
      <c r="E9" s="21" t="s">
        <v>23</v>
      </c>
    </row>
    <row r="10" spans="1:5" x14ac:dyDescent="0.25">
      <c r="A10" s="59">
        <v>43585.294074074074</v>
      </c>
      <c r="B10" s="59">
        <v>43588</v>
      </c>
      <c r="C10" s="175">
        <v>46.1</v>
      </c>
      <c r="D10" s="46" t="s">
        <v>109</v>
      </c>
      <c r="E10" s="62" t="s">
        <v>33</v>
      </c>
    </row>
    <row r="11" spans="1:5" x14ac:dyDescent="0.25">
      <c r="A11" s="59">
        <v>43585.350671296299</v>
      </c>
      <c r="B11" s="59">
        <v>43588</v>
      </c>
      <c r="C11" s="175">
        <v>971</v>
      </c>
      <c r="D11" s="46" t="s">
        <v>34</v>
      </c>
      <c r="E11" s="62" t="s">
        <v>33</v>
      </c>
    </row>
    <row r="12" spans="1:5" x14ac:dyDescent="0.25">
      <c r="A12" s="59">
        <v>43585.420115740744</v>
      </c>
      <c r="B12" s="59">
        <v>43588</v>
      </c>
      <c r="C12" s="175">
        <v>96.1</v>
      </c>
      <c r="D12" s="46" t="s">
        <v>155</v>
      </c>
      <c r="E12" s="62" t="s">
        <v>33</v>
      </c>
    </row>
    <row r="13" spans="1:5" x14ac:dyDescent="0.25">
      <c r="A13" s="59">
        <v>43585.444502314815</v>
      </c>
      <c r="B13" s="59">
        <v>43588</v>
      </c>
      <c r="C13" s="175">
        <v>971</v>
      </c>
      <c r="D13" s="46" t="s">
        <v>35</v>
      </c>
      <c r="E13" s="62" t="s">
        <v>33</v>
      </c>
    </row>
    <row r="14" spans="1:5" x14ac:dyDescent="0.25">
      <c r="A14" s="59">
        <v>43585.555578703701</v>
      </c>
      <c r="B14" s="59">
        <v>43588</v>
      </c>
      <c r="C14" s="175">
        <v>971</v>
      </c>
      <c r="D14" s="46" t="s">
        <v>157</v>
      </c>
      <c r="E14" s="62" t="s">
        <v>158</v>
      </c>
    </row>
    <row r="15" spans="1:5" x14ac:dyDescent="0.25">
      <c r="A15" s="59">
        <v>43585.634942129633</v>
      </c>
      <c r="B15" s="59">
        <v>43588</v>
      </c>
      <c r="C15" s="175">
        <v>971</v>
      </c>
      <c r="D15" s="46" t="s">
        <v>38</v>
      </c>
      <c r="E15" s="62" t="s">
        <v>33</v>
      </c>
    </row>
    <row r="16" spans="1:5" x14ac:dyDescent="0.25">
      <c r="A16" s="59">
        <v>43585.642326388886</v>
      </c>
      <c r="B16" s="59">
        <v>43588</v>
      </c>
      <c r="C16" s="175">
        <v>485.5</v>
      </c>
      <c r="D16" s="46" t="s">
        <v>241</v>
      </c>
      <c r="E16" s="62" t="s">
        <v>33</v>
      </c>
    </row>
    <row r="17" spans="1:5" x14ac:dyDescent="0.25">
      <c r="A17" s="59">
        <v>43585.755810185183</v>
      </c>
      <c r="B17" s="59">
        <v>43588</v>
      </c>
      <c r="C17" s="175">
        <v>971</v>
      </c>
      <c r="D17" s="135" t="s">
        <v>287</v>
      </c>
      <c r="E17" s="62" t="s">
        <v>33</v>
      </c>
    </row>
    <row r="18" spans="1:5" x14ac:dyDescent="0.25">
      <c r="A18" s="59">
        <v>43585.940925925926</v>
      </c>
      <c r="B18" s="59">
        <v>43588</v>
      </c>
      <c r="C18" s="175">
        <v>145.65</v>
      </c>
      <c r="D18" s="135" t="s">
        <v>287</v>
      </c>
      <c r="E18" s="62" t="s">
        <v>33</v>
      </c>
    </row>
    <row r="19" spans="1:5" x14ac:dyDescent="0.25">
      <c r="A19" s="59">
        <v>43586.0937037037</v>
      </c>
      <c r="B19" s="59">
        <v>43590</v>
      </c>
      <c r="C19" s="175">
        <v>194.2</v>
      </c>
      <c r="D19" s="46" t="s">
        <v>318</v>
      </c>
      <c r="E19" s="62" t="s">
        <v>33</v>
      </c>
    </row>
    <row r="20" spans="1:5" x14ac:dyDescent="0.25">
      <c r="A20" s="59">
        <v>43586.340069444443</v>
      </c>
      <c r="B20" s="59">
        <v>43590</v>
      </c>
      <c r="C20" s="175">
        <v>46.1</v>
      </c>
      <c r="D20" s="46" t="s">
        <v>109</v>
      </c>
      <c r="E20" s="62" t="s">
        <v>33</v>
      </c>
    </row>
    <row r="21" spans="1:5" x14ac:dyDescent="0.25">
      <c r="A21" s="59">
        <v>43586.409780092596</v>
      </c>
      <c r="B21" s="59">
        <v>43590</v>
      </c>
      <c r="C21" s="175">
        <v>4805</v>
      </c>
      <c r="D21" s="135" t="s">
        <v>287</v>
      </c>
      <c r="E21" s="62" t="s">
        <v>33</v>
      </c>
    </row>
    <row r="22" spans="1:5" x14ac:dyDescent="0.25">
      <c r="A22" s="59">
        <v>43586.438796296294</v>
      </c>
      <c r="B22" s="59">
        <v>43590</v>
      </c>
      <c r="C22" s="175">
        <v>281.58999999999997</v>
      </c>
      <c r="D22" s="46" t="s">
        <v>335</v>
      </c>
      <c r="E22" s="62" t="s">
        <v>33</v>
      </c>
    </row>
    <row r="23" spans="1:5" x14ac:dyDescent="0.25">
      <c r="A23" s="59">
        <v>43586.447916666664</v>
      </c>
      <c r="B23" s="59">
        <v>43590</v>
      </c>
      <c r="C23" s="175">
        <v>485.5</v>
      </c>
      <c r="D23" s="46" t="s">
        <v>41</v>
      </c>
      <c r="E23" s="62" t="s">
        <v>33</v>
      </c>
    </row>
    <row r="24" spans="1:5" x14ac:dyDescent="0.25">
      <c r="A24" s="59">
        <v>43586.520775462966</v>
      </c>
      <c r="B24" s="59">
        <v>43590</v>
      </c>
      <c r="C24" s="175">
        <v>291.3</v>
      </c>
      <c r="D24" s="46" t="s">
        <v>42</v>
      </c>
      <c r="E24" s="62" t="s">
        <v>33</v>
      </c>
    </row>
    <row r="25" spans="1:5" x14ac:dyDescent="0.25">
      <c r="A25" s="59">
        <v>43586.521180555559</v>
      </c>
      <c r="B25" s="59">
        <v>43590</v>
      </c>
      <c r="C25" s="175">
        <v>96.1</v>
      </c>
      <c r="D25" s="46" t="s">
        <v>336</v>
      </c>
      <c r="E25" s="62" t="s">
        <v>33</v>
      </c>
    </row>
    <row r="26" spans="1:5" x14ac:dyDescent="0.25">
      <c r="A26" s="59">
        <v>43586.85087962963</v>
      </c>
      <c r="B26" s="59">
        <v>43590</v>
      </c>
      <c r="C26" s="175">
        <v>485.5</v>
      </c>
      <c r="D26" s="46" t="s">
        <v>200</v>
      </c>
      <c r="E26" s="62" t="s">
        <v>33</v>
      </c>
    </row>
    <row r="27" spans="1:5" x14ac:dyDescent="0.25">
      <c r="A27" s="59">
        <v>43586.896481481483</v>
      </c>
      <c r="B27" s="59">
        <v>43590</v>
      </c>
      <c r="C27" s="175">
        <v>96.1</v>
      </c>
      <c r="D27" s="46" t="s">
        <v>337</v>
      </c>
      <c r="E27" s="62" t="s">
        <v>33</v>
      </c>
    </row>
    <row r="28" spans="1:5" x14ac:dyDescent="0.25">
      <c r="A28" s="59">
        <v>43586.921249999999</v>
      </c>
      <c r="B28" s="59">
        <v>43590</v>
      </c>
      <c r="C28" s="175">
        <v>194.2</v>
      </c>
      <c r="D28" s="46" t="s">
        <v>338</v>
      </c>
      <c r="E28" s="62" t="s">
        <v>33</v>
      </c>
    </row>
    <row r="29" spans="1:5" x14ac:dyDescent="0.25">
      <c r="A29" s="59">
        <v>43586.996527777781</v>
      </c>
      <c r="B29" s="59">
        <v>43590</v>
      </c>
      <c r="C29" s="175">
        <v>96.1</v>
      </c>
      <c r="D29" s="46" t="s">
        <v>43</v>
      </c>
      <c r="E29" s="62" t="s">
        <v>33</v>
      </c>
    </row>
    <row r="30" spans="1:5" x14ac:dyDescent="0.25">
      <c r="A30" s="59">
        <v>43587.363310185188</v>
      </c>
      <c r="B30" s="59">
        <v>43590</v>
      </c>
      <c r="C30" s="175">
        <v>46.1</v>
      </c>
      <c r="D30" s="46" t="s">
        <v>109</v>
      </c>
      <c r="E30" s="62" t="s">
        <v>33</v>
      </c>
    </row>
    <row r="31" spans="1:5" x14ac:dyDescent="0.25">
      <c r="A31" s="59">
        <v>43587.388807870368</v>
      </c>
      <c r="B31" s="59">
        <v>43590</v>
      </c>
      <c r="C31" s="175">
        <v>485.5</v>
      </c>
      <c r="D31" s="46" t="s">
        <v>339</v>
      </c>
      <c r="E31" s="62" t="s">
        <v>33</v>
      </c>
    </row>
    <row r="32" spans="1:5" x14ac:dyDescent="0.25">
      <c r="A32" s="59">
        <v>43587.552025462966</v>
      </c>
      <c r="B32" s="59">
        <v>43590</v>
      </c>
      <c r="C32" s="175">
        <v>194.2</v>
      </c>
      <c r="D32" s="46" t="s">
        <v>44</v>
      </c>
      <c r="E32" s="62" t="s">
        <v>33</v>
      </c>
    </row>
    <row r="33" spans="1:6" x14ac:dyDescent="0.25">
      <c r="A33" s="59">
        <v>43587.564328703702</v>
      </c>
      <c r="B33" s="59">
        <v>43590</v>
      </c>
      <c r="C33" s="175">
        <v>96.1</v>
      </c>
      <c r="D33" s="46" t="s">
        <v>340</v>
      </c>
      <c r="E33" s="62" t="s">
        <v>33</v>
      </c>
    </row>
    <row r="34" spans="1:6" x14ac:dyDescent="0.25">
      <c r="A34" s="59">
        <v>43587.611030092594</v>
      </c>
      <c r="B34" s="59">
        <v>43590</v>
      </c>
      <c r="C34" s="175">
        <v>194.2</v>
      </c>
      <c r="D34" s="46" t="s">
        <v>45</v>
      </c>
      <c r="E34" s="62" t="s">
        <v>33</v>
      </c>
    </row>
    <row r="35" spans="1:6" x14ac:dyDescent="0.25">
      <c r="A35" s="59">
        <v>43587.623611111114</v>
      </c>
      <c r="B35" s="59">
        <v>43590</v>
      </c>
      <c r="C35" s="175">
        <v>46.1</v>
      </c>
      <c r="D35" s="46" t="s">
        <v>341</v>
      </c>
      <c r="E35" s="62" t="s">
        <v>33</v>
      </c>
    </row>
    <row r="36" spans="1:6" x14ac:dyDescent="0.25">
      <c r="A36" s="59">
        <v>43587.631863425922</v>
      </c>
      <c r="B36" s="59">
        <v>43590</v>
      </c>
      <c r="C36" s="175">
        <v>485.5</v>
      </c>
      <c r="D36" s="46" t="s">
        <v>317</v>
      </c>
      <c r="E36" s="62" t="s">
        <v>33</v>
      </c>
    </row>
    <row r="37" spans="1:6" x14ac:dyDescent="0.25">
      <c r="A37" s="59">
        <v>43587.666666666664</v>
      </c>
      <c r="B37" s="59">
        <v>43590</v>
      </c>
      <c r="C37" s="175">
        <v>86.1</v>
      </c>
      <c r="D37" s="46" t="s">
        <v>46</v>
      </c>
      <c r="E37" s="62" t="s">
        <v>33</v>
      </c>
    </row>
    <row r="38" spans="1:6" x14ac:dyDescent="0.25">
      <c r="A38" s="59">
        <v>43587.697835648149</v>
      </c>
      <c r="B38" s="59">
        <v>43590</v>
      </c>
      <c r="C38" s="175">
        <v>96.1</v>
      </c>
      <c r="D38" s="46" t="s">
        <v>53</v>
      </c>
      <c r="E38" s="62" t="s">
        <v>33</v>
      </c>
    </row>
    <row r="39" spans="1:6" x14ac:dyDescent="0.25">
      <c r="A39" s="59">
        <v>43587.839270833334</v>
      </c>
      <c r="B39" s="59">
        <v>43590</v>
      </c>
      <c r="C39" s="175">
        <v>2427.5</v>
      </c>
      <c r="D39" s="46" t="s">
        <v>342</v>
      </c>
      <c r="E39" s="62" t="s">
        <v>33</v>
      </c>
    </row>
    <row r="40" spans="1:6" x14ac:dyDescent="0.25">
      <c r="A40" s="59">
        <v>43588.296597222223</v>
      </c>
      <c r="B40" s="59">
        <v>43590</v>
      </c>
      <c r="C40" s="175">
        <v>46.1</v>
      </c>
      <c r="D40" s="46" t="s">
        <v>109</v>
      </c>
      <c r="E40" s="62" t="s">
        <v>33</v>
      </c>
      <c r="F40" s="105"/>
    </row>
    <row r="41" spans="1:6" x14ac:dyDescent="0.25">
      <c r="A41" s="59">
        <v>43588.451284722221</v>
      </c>
      <c r="B41" s="59">
        <v>43590</v>
      </c>
      <c r="C41" s="175">
        <v>96.1</v>
      </c>
      <c r="D41" s="46" t="s">
        <v>285</v>
      </c>
      <c r="E41" s="62" t="s">
        <v>33</v>
      </c>
      <c r="F41" s="105"/>
    </row>
    <row r="42" spans="1:6" x14ac:dyDescent="0.25">
      <c r="A42" s="59">
        <v>43588.558923611112</v>
      </c>
      <c r="B42" s="59">
        <v>43590</v>
      </c>
      <c r="C42" s="175">
        <v>194.2</v>
      </c>
      <c r="D42" s="46" t="s">
        <v>284</v>
      </c>
      <c r="E42" s="62" t="s">
        <v>33</v>
      </c>
      <c r="F42" s="105"/>
    </row>
    <row r="43" spans="1:6" x14ac:dyDescent="0.25">
      <c r="A43" s="59">
        <v>43588.665347222224</v>
      </c>
      <c r="B43" s="59">
        <v>43590</v>
      </c>
      <c r="C43" s="175">
        <v>485.5</v>
      </c>
      <c r="D43" s="46" t="s">
        <v>343</v>
      </c>
      <c r="E43" s="62" t="s">
        <v>33</v>
      </c>
      <c r="F43" s="105"/>
    </row>
    <row r="44" spans="1:6" x14ac:dyDescent="0.25">
      <c r="A44" s="59">
        <v>43588.676122685189</v>
      </c>
      <c r="B44" s="59">
        <v>43590</v>
      </c>
      <c r="C44" s="175">
        <v>96.1</v>
      </c>
      <c r="D44" s="46" t="s">
        <v>344</v>
      </c>
      <c r="E44" s="62" t="s">
        <v>33</v>
      </c>
      <c r="F44" s="105"/>
    </row>
    <row r="45" spans="1:6" x14ac:dyDescent="0.25">
      <c r="A45" s="59">
        <v>43588.823101851849</v>
      </c>
      <c r="B45" s="59">
        <v>43590</v>
      </c>
      <c r="C45" s="175">
        <v>242.75</v>
      </c>
      <c r="D45" s="46" t="s">
        <v>345</v>
      </c>
      <c r="E45" s="62" t="s">
        <v>33</v>
      </c>
      <c r="F45" s="105"/>
    </row>
    <row r="46" spans="1:6" x14ac:dyDescent="0.25">
      <c r="A46" s="59">
        <v>43588.857638888891</v>
      </c>
      <c r="B46" s="59">
        <v>43590</v>
      </c>
      <c r="C46" s="175">
        <v>485.5</v>
      </c>
      <c r="D46" s="46" t="s">
        <v>283</v>
      </c>
      <c r="E46" s="62" t="s">
        <v>238</v>
      </c>
      <c r="F46" s="105"/>
    </row>
    <row r="47" spans="1:6" x14ac:dyDescent="0.25">
      <c r="A47" s="59">
        <v>43588.86446759259</v>
      </c>
      <c r="B47" s="59">
        <v>43590</v>
      </c>
      <c r="C47" s="175">
        <v>145.65</v>
      </c>
      <c r="D47" s="46" t="s">
        <v>47</v>
      </c>
      <c r="E47" s="62" t="s">
        <v>33</v>
      </c>
      <c r="F47" s="105"/>
    </row>
    <row r="48" spans="1:6" x14ac:dyDescent="0.25">
      <c r="A48" s="59">
        <v>43588.916701388887</v>
      </c>
      <c r="B48" s="59">
        <v>43590</v>
      </c>
      <c r="C48" s="175">
        <v>971</v>
      </c>
      <c r="D48" s="46" t="s">
        <v>280</v>
      </c>
      <c r="E48" s="62" t="s">
        <v>238</v>
      </c>
      <c r="F48" s="105"/>
    </row>
    <row r="49" spans="1:6" x14ac:dyDescent="0.25">
      <c r="A49" s="59">
        <v>43588.9375</v>
      </c>
      <c r="B49" s="59">
        <v>43590</v>
      </c>
      <c r="C49" s="175">
        <v>971</v>
      </c>
      <c r="D49" s="46" t="s">
        <v>279</v>
      </c>
      <c r="E49" s="62" t="s">
        <v>238</v>
      </c>
      <c r="F49" s="105"/>
    </row>
    <row r="50" spans="1:6" x14ac:dyDescent="0.25">
      <c r="A50" s="59">
        <v>43588.961805555555</v>
      </c>
      <c r="B50" s="59">
        <v>43590</v>
      </c>
      <c r="C50" s="175">
        <v>480.5</v>
      </c>
      <c r="D50" s="46" t="s">
        <v>48</v>
      </c>
      <c r="E50" s="62" t="s">
        <v>33</v>
      </c>
      <c r="F50" s="105"/>
    </row>
    <row r="51" spans="1:6" x14ac:dyDescent="0.25">
      <c r="A51" s="59">
        <v>43588.965277777781</v>
      </c>
      <c r="B51" s="59">
        <v>43590</v>
      </c>
      <c r="C51" s="175">
        <v>4855</v>
      </c>
      <c r="D51" s="46" t="s">
        <v>49</v>
      </c>
      <c r="E51" s="62" t="s">
        <v>33</v>
      </c>
      <c r="F51" s="105"/>
    </row>
    <row r="52" spans="1:6" x14ac:dyDescent="0.25">
      <c r="A52" s="59">
        <v>43589.086701388886</v>
      </c>
      <c r="B52" s="59">
        <v>43590</v>
      </c>
      <c r="C52" s="175">
        <v>480.5</v>
      </c>
      <c r="D52" s="46" t="s">
        <v>278</v>
      </c>
      <c r="E52" s="62" t="s">
        <v>238</v>
      </c>
      <c r="F52" s="105"/>
    </row>
    <row r="53" spans="1:6" x14ac:dyDescent="0.25">
      <c r="A53" s="59">
        <v>43589.298460648148</v>
      </c>
      <c r="B53" s="59">
        <v>43590</v>
      </c>
      <c r="C53" s="175">
        <v>46.1</v>
      </c>
      <c r="D53" s="46" t="s">
        <v>109</v>
      </c>
      <c r="E53" s="62" t="s">
        <v>33</v>
      </c>
      <c r="F53" s="105"/>
    </row>
    <row r="54" spans="1:6" x14ac:dyDescent="0.25">
      <c r="A54" s="59">
        <v>43589.298668981479</v>
      </c>
      <c r="B54" s="59">
        <v>43590</v>
      </c>
      <c r="C54" s="175">
        <v>46.1</v>
      </c>
      <c r="D54" s="46" t="s">
        <v>337</v>
      </c>
      <c r="E54" s="62" t="s">
        <v>33</v>
      </c>
      <c r="F54" s="105"/>
    </row>
    <row r="55" spans="1:6" x14ac:dyDescent="0.25">
      <c r="A55" s="59">
        <v>43589.315844907411</v>
      </c>
      <c r="B55" s="59">
        <v>43590</v>
      </c>
      <c r="C55" s="175">
        <v>485.5</v>
      </c>
      <c r="D55" s="46" t="s">
        <v>277</v>
      </c>
      <c r="E55" s="62" t="s">
        <v>33</v>
      </c>
      <c r="F55" s="105"/>
    </row>
    <row r="56" spans="1:6" x14ac:dyDescent="0.25">
      <c r="A56" s="59">
        <v>43589.354166666664</v>
      </c>
      <c r="B56" s="59">
        <v>43590</v>
      </c>
      <c r="C56" s="175">
        <v>485.5</v>
      </c>
      <c r="D56" s="46" t="s">
        <v>50</v>
      </c>
      <c r="E56" s="62" t="s">
        <v>33</v>
      </c>
      <c r="F56" s="105"/>
    </row>
    <row r="57" spans="1:6" x14ac:dyDescent="0.25">
      <c r="A57" s="59">
        <v>43589.371400462966</v>
      </c>
      <c r="B57" s="59">
        <v>43590</v>
      </c>
      <c r="C57" s="175">
        <v>291.3</v>
      </c>
      <c r="D57" s="46" t="s">
        <v>276</v>
      </c>
      <c r="E57" s="62" t="s">
        <v>238</v>
      </c>
      <c r="F57" s="105"/>
    </row>
    <row r="58" spans="1:6" x14ac:dyDescent="0.25">
      <c r="A58" s="59">
        <v>43589.375</v>
      </c>
      <c r="B58" s="59">
        <v>43590</v>
      </c>
      <c r="C58" s="175">
        <v>291.3</v>
      </c>
      <c r="D58" s="46" t="s">
        <v>275</v>
      </c>
      <c r="E58" s="62" t="s">
        <v>238</v>
      </c>
      <c r="F58" s="105"/>
    </row>
    <row r="59" spans="1:6" x14ac:dyDescent="0.25">
      <c r="A59" s="59">
        <v>43589.479166666664</v>
      </c>
      <c r="B59" s="59">
        <v>43590</v>
      </c>
      <c r="C59" s="175">
        <v>485.5</v>
      </c>
      <c r="D59" s="46" t="s">
        <v>51</v>
      </c>
      <c r="E59" s="62" t="s">
        <v>33</v>
      </c>
      <c r="F59" s="105"/>
    </row>
    <row r="60" spans="1:6" x14ac:dyDescent="0.25">
      <c r="A60" s="59">
        <v>43589.560104166667</v>
      </c>
      <c r="B60" s="59">
        <v>43590</v>
      </c>
      <c r="C60" s="175">
        <v>485.5</v>
      </c>
      <c r="D60" s="46" t="s">
        <v>346</v>
      </c>
      <c r="E60" s="62" t="s">
        <v>33</v>
      </c>
      <c r="F60" s="105"/>
    </row>
    <row r="61" spans="1:6" x14ac:dyDescent="0.25">
      <c r="A61" s="59">
        <v>43589.569444444445</v>
      </c>
      <c r="B61" s="59">
        <v>43590</v>
      </c>
      <c r="C61" s="175">
        <v>679.7</v>
      </c>
      <c r="D61" s="46" t="s">
        <v>52</v>
      </c>
      <c r="E61" s="62" t="s">
        <v>33</v>
      </c>
      <c r="F61" s="105"/>
    </row>
    <row r="62" spans="1:6" x14ac:dyDescent="0.25">
      <c r="A62" s="59">
        <v>43589.583229166667</v>
      </c>
      <c r="B62" s="59">
        <v>43590</v>
      </c>
      <c r="C62" s="175">
        <v>194.2</v>
      </c>
      <c r="D62" s="46" t="s">
        <v>40</v>
      </c>
      <c r="E62" s="62" t="s">
        <v>238</v>
      </c>
      <c r="F62" s="105"/>
    </row>
    <row r="63" spans="1:6" x14ac:dyDescent="0.25">
      <c r="A63" s="59">
        <v>43589.590277777781</v>
      </c>
      <c r="B63" s="59">
        <v>43590</v>
      </c>
      <c r="C63" s="175">
        <v>46.1</v>
      </c>
      <c r="D63" s="46" t="s">
        <v>197</v>
      </c>
      <c r="E63" s="62" t="s">
        <v>33</v>
      </c>
      <c r="F63" s="94"/>
    </row>
    <row r="64" spans="1:6" x14ac:dyDescent="0.25">
      <c r="A64" s="59">
        <v>43589.603263888886</v>
      </c>
      <c r="B64" s="59">
        <v>43590</v>
      </c>
      <c r="C64" s="175">
        <v>96.1</v>
      </c>
      <c r="D64" s="46" t="s">
        <v>233</v>
      </c>
      <c r="E64" s="62" t="s">
        <v>33</v>
      </c>
      <c r="F64" s="94"/>
    </row>
    <row r="65" spans="1:6" x14ac:dyDescent="0.25">
      <c r="A65" s="59">
        <v>43589.642233796294</v>
      </c>
      <c r="B65" s="59">
        <v>43590</v>
      </c>
      <c r="C65" s="175">
        <v>485.5</v>
      </c>
      <c r="D65" s="46" t="s">
        <v>272</v>
      </c>
      <c r="E65" s="62" t="s">
        <v>238</v>
      </c>
      <c r="F65" s="94"/>
    </row>
    <row r="66" spans="1:6" x14ac:dyDescent="0.25">
      <c r="A66" s="59">
        <v>43589.65965277778</v>
      </c>
      <c r="B66" s="59">
        <v>43590</v>
      </c>
      <c r="C66" s="175">
        <v>194.2</v>
      </c>
      <c r="D66" s="46" t="s">
        <v>271</v>
      </c>
      <c r="E66" s="62" t="s">
        <v>33</v>
      </c>
      <c r="F66" s="94"/>
    </row>
    <row r="67" spans="1:6" x14ac:dyDescent="0.25">
      <c r="A67" s="59">
        <v>43589.67695601852</v>
      </c>
      <c r="B67" s="59">
        <v>43590</v>
      </c>
      <c r="C67" s="175">
        <v>291.3</v>
      </c>
      <c r="D67" s="135" t="s">
        <v>287</v>
      </c>
      <c r="E67" s="62" t="s">
        <v>33</v>
      </c>
      <c r="F67" s="94"/>
    </row>
    <row r="68" spans="1:6" x14ac:dyDescent="0.25">
      <c r="A68" s="59">
        <v>43589.739444444444</v>
      </c>
      <c r="B68" s="59">
        <v>43590</v>
      </c>
      <c r="C68" s="175">
        <v>4855</v>
      </c>
      <c r="D68" s="46" t="s">
        <v>347</v>
      </c>
      <c r="E68" s="62" t="s">
        <v>33</v>
      </c>
      <c r="F68" s="94"/>
    </row>
    <row r="69" spans="1:6" x14ac:dyDescent="0.25">
      <c r="A69" s="59">
        <v>43589.744814814818</v>
      </c>
      <c r="B69" s="59">
        <v>43590</v>
      </c>
      <c r="C69" s="175">
        <v>971</v>
      </c>
      <c r="D69" s="46" t="s">
        <v>348</v>
      </c>
      <c r="E69" s="62" t="s">
        <v>33</v>
      </c>
      <c r="F69" s="94"/>
    </row>
    <row r="70" spans="1:6" x14ac:dyDescent="0.25">
      <c r="A70" s="59">
        <v>43589.885416666664</v>
      </c>
      <c r="B70" s="59">
        <v>43590</v>
      </c>
      <c r="C70" s="175">
        <v>485.5</v>
      </c>
      <c r="D70" s="46" t="s">
        <v>54</v>
      </c>
      <c r="E70" s="62" t="s">
        <v>33</v>
      </c>
      <c r="F70" s="94"/>
    </row>
    <row r="71" spans="1:6" x14ac:dyDescent="0.25">
      <c r="A71" s="59">
        <v>43589.916574074072</v>
      </c>
      <c r="B71" s="59">
        <v>43590</v>
      </c>
      <c r="C71" s="175">
        <v>46.1</v>
      </c>
      <c r="D71" s="46" t="s">
        <v>55</v>
      </c>
      <c r="E71" s="62" t="s">
        <v>33</v>
      </c>
      <c r="F71" s="94"/>
    </row>
    <row r="72" spans="1:6" x14ac:dyDescent="0.25">
      <c r="A72" s="59">
        <v>43589.954664351855</v>
      </c>
      <c r="B72" s="59">
        <v>43590</v>
      </c>
      <c r="C72" s="175">
        <v>485.5</v>
      </c>
      <c r="D72" s="46" t="s">
        <v>269</v>
      </c>
      <c r="E72" s="62" t="s">
        <v>238</v>
      </c>
      <c r="F72" s="94"/>
    </row>
    <row r="73" spans="1:6" x14ac:dyDescent="0.25">
      <c r="A73" s="59">
        <v>43589.965150462966</v>
      </c>
      <c r="B73" s="59">
        <v>43590</v>
      </c>
      <c r="C73" s="175">
        <v>485.5</v>
      </c>
      <c r="D73" s="46" t="s">
        <v>137</v>
      </c>
      <c r="E73" s="62" t="s">
        <v>33</v>
      </c>
      <c r="F73" s="94"/>
    </row>
    <row r="74" spans="1:6" x14ac:dyDescent="0.25">
      <c r="A74" s="59">
        <v>43590.03125</v>
      </c>
      <c r="B74" s="59">
        <v>43590</v>
      </c>
      <c r="C74" s="175">
        <v>971</v>
      </c>
      <c r="D74" s="46" t="s">
        <v>56</v>
      </c>
      <c r="E74" s="62" t="s">
        <v>33</v>
      </c>
      <c r="F74" s="94"/>
    </row>
    <row r="75" spans="1:6" x14ac:dyDescent="0.25">
      <c r="A75" s="59">
        <v>43590.215324074074</v>
      </c>
      <c r="B75" s="59">
        <v>43590</v>
      </c>
      <c r="C75" s="175">
        <v>46.1</v>
      </c>
      <c r="D75" s="46" t="s">
        <v>198</v>
      </c>
      <c r="E75" s="62" t="s">
        <v>33</v>
      </c>
    </row>
    <row r="76" spans="1:6" x14ac:dyDescent="0.25">
      <c r="A76" s="59">
        <v>43590.307546296295</v>
      </c>
      <c r="B76" s="59">
        <v>43590</v>
      </c>
      <c r="C76" s="175">
        <v>46.1</v>
      </c>
      <c r="D76" s="46" t="s">
        <v>109</v>
      </c>
      <c r="E76" s="62" t="s">
        <v>33</v>
      </c>
    </row>
    <row r="77" spans="1:6" x14ac:dyDescent="0.25">
      <c r="A77" s="59">
        <v>43590.404548611114</v>
      </c>
      <c r="B77" s="59">
        <v>43590</v>
      </c>
      <c r="C77" s="175">
        <v>485.5</v>
      </c>
      <c r="D77" s="46" t="s">
        <v>102</v>
      </c>
      <c r="E77" s="62" t="s">
        <v>33</v>
      </c>
    </row>
    <row r="78" spans="1:6" x14ac:dyDescent="0.25">
      <c r="A78" s="59">
        <v>43590.541666666664</v>
      </c>
      <c r="B78" s="59">
        <v>43590</v>
      </c>
      <c r="C78" s="175">
        <v>1456.5</v>
      </c>
      <c r="D78" s="46" t="s">
        <v>57</v>
      </c>
      <c r="E78" s="62" t="s">
        <v>33</v>
      </c>
    </row>
    <row r="79" spans="1:6" x14ac:dyDescent="0.25">
      <c r="A79" s="59">
        <v>43590.557326388887</v>
      </c>
      <c r="B79" s="59">
        <v>43590</v>
      </c>
      <c r="C79" s="175">
        <v>46.1</v>
      </c>
      <c r="D79" s="46" t="s">
        <v>203</v>
      </c>
      <c r="E79" s="62" t="s">
        <v>33</v>
      </c>
    </row>
    <row r="80" spans="1:6" x14ac:dyDescent="0.25">
      <c r="A80" s="59">
        <v>43590.631828703707</v>
      </c>
      <c r="B80" s="59">
        <v>43590</v>
      </c>
      <c r="C80" s="175">
        <v>194.2</v>
      </c>
      <c r="D80" s="46" t="s">
        <v>261</v>
      </c>
      <c r="E80" s="62" t="s">
        <v>33</v>
      </c>
    </row>
    <row r="81" spans="1:5" x14ac:dyDescent="0.25">
      <c r="A81" s="59">
        <v>43590.635428240741</v>
      </c>
      <c r="B81" s="59">
        <v>43590</v>
      </c>
      <c r="C81" s="175">
        <v>485.5</v>
      </c>
      <c r="D81" s="46" t="s">
        <v>58</v>
      </c>
      <c r="E81" s="62" t="s">
        <v>33</v>
      </c>
    </row>
    <row r="82" spans="1:5" x14ac:dyDescent="0.25">
      <c r="A82" s="59">
        <v>43590.650983796295</v>
      </c>
      <c r="B82" s="59">
        <v>43590</v>
      </c>
      <c r="C82" s="175">
        <v>46.1</v>
      </c>
      <c r="D82" s="46" t="s">
        <v>349</v>
      </c>
      <c r="E82" s="62" t="s">
        <v>33</v>
      </c>
    </row>
    <row r="83" spans="1:5" x14ac:dyDescent="0.25">
      <c r="A83" s="59">
        <v>43590.663194444445</v>
      </c>
      <c r="B83" s="59">
        <v>43590</v>
      </c>
      <c r="C83" s="175">
        <v>971</v>
      </c>
      <c r="D83" s="46" t="s">
        <v>60</v>
      </c>
      <c r="E83" s="62" t="s">
        <v>33</v>
      </c>
    </row>
    <row r="84" spans="1:5" x14ac:dyDescent="0.25">
      <c r="A84" s="59">
        <v>43590.663194444445</v>
      </c>
      <c r="B84" s="59">
        <v>43590</v>
      </c>
      <c r="C84" s="175">
        <v>194.2</v>
      </c>
      <c r="D84" s="46" t="s">
        <v>59</v>
      </c>
      <c r="E84" s="62" t="s">
        <v>33</v>
      </c>
    </row>
    <row r="85" spans="1:5" x14ac:dyDescent="0.25">
      <c r="A85" s="59">
        <v>43590.704861111109</v>
      </c>
      <c r="B85" s="59">
        <v>43590</v>
      </c>
      <c r="C85" s="175">
        <v>288.3</v>
      </c>
      <c r="D85" s="135" t="s">
        <v>287</v>
      </c>
      <c r="E85" s="62" t="s">
        <v>33</v>
      </c>
    </row>
    <row r="86" spans="1:5" x14ac:dyDescent="0.25">
      <c r="A86" s="59">
        <v>43590.954861111109</v>
      </c>
      <c r="B86" s="59">
        <v>43590</v>
      </c>
      <c r="C86" s="175">
        <v>194.2</v>
      </c>
      <c r="D86" s="46" t="s">
        <v>61</v>
      </c>
      <c r="E86" s="62" t="s">
        <v>33</v>
      </c>
    </row>
    <row r="87" spans="1:5" x14ac:dyDescent="0.25">
      <c r="A87" s="59">
        <v>43591.255115740743</v>
      </c>
      <c r="B87" s="59">
        <v>43591</v>
      </c>
      <c r="C87" s="175">
        <v>145.65</v>
      </c>
      <c r="D87" s="46" t="s">
        <v>350</v>
      </c>
      <c r="E87" s="62" t="s">
        <v>33</v>
      </c>
    </row>
    <row r="88" spans="1:5" x14ac:dyDescent="0.25">
      <c r="A88" s="59">
        <v>43591.302766203706</v>
      </c>
      <c r="B88" s="59">
        <v>43591</v>
      </c>
      <c r="C88" s="175">
        <v>46.1</v>
      </c>
      <c r="D88" s="46" t="s">
        <v>109</v>
      </c>
      <c r="E88" s="62" t="s">
        <v>33</v>
      </c>
    </row>
    <row r="89" spans="1:5" x14ac:dyDescent="0.25">
      <c r="A89" s="59">
        <v>43591.437569444446</v>
      </c>
      <c r="B89" s="59">
        <v>43591</v>
      </c>
      <c r="C89" s="175">
        <v>291.3</v>
      </c>
      <c r="D89" s="46" t="s">
        <v>62</v>
      </c>
      <c r="E89" s="62" t="s">
        <v>33</v>
      </c>
    </row>
    <row r="90" spans="1:5" x14ac:dyDescent="0.25">
      <c r="A90" s="59">
        <v>43591.439525462964</v>
      </c>
      <c r="B90" s="59">
        <v>43591</v>
      </c>
      <c r="C90" s="175">
        <v>485.5</v>
      </c>
      <c r="D90" s="46" t="s">
        <v>351</v>
      </c>
      <c r="E90" s="62" t="s">
        <v>33</v>
      </c>
    </row>
    <row r="91" spans="1:5" x14ac:dyDescent="0.25">
      <c r="A91" s="59">
        <v>43591.472199074073</v>
      </c>
      <c r="B91" s="59">
        <v>43591</v>
      </c>
      <c r="C91" s="175">
        <v>971</v>
      </c>
      <c r="D91" s="46" t="s">
        <v>267</v>
      </c>
      <c r="E91" s="62" t="s">
        <v>33</v>
      </c>
    </row>
    <row r="92" spans="1:5" x14ac:dyDescent="0.25">
      <c r="A92" s="59">
        <v>43591.489571759259</v>
      </c>
      <c r="B92" s="59">
        <v>43591</v>
      </c>
      <c r="C92" s="175">
        <v>291.3</v>
      </c>
      <c r="D92" s="46" t="s">
        <v>199</v>
      </c>
      <c r="E92" s="62" t="s">
        <v>33</v>
      </c>
    </row>
    <row r="93" spans="1:5" x14ac:dyDescent="0.25">
      <c r="A93" s="59">
        <v>43591.618032407408</v>
      </c>
      <c r="B93" s="59">
        <v>43591</v>
      </c>
      <c r="C93" s="175">
        <v>50.1</v>
      </c>
      <c r="D93" s="46" t="s">
        <v>46</v>
      </c>
      <c r="E93" s="62" t="s">
        <v>33</v>
      </c>
    </row>
    <row r="94" spans="1:5" x14ac:dyDescent="0.25">
      <c r="A94" s="59">
        <v>43591.625787037039</v>
      </c>
      <c r="B94" s="59">
        <v>43591</v>
      </c>
      <c r="C94" s="175">
        <v>2913</v>
      </c>
      <c r="D94" s="46" t="s">
        <v>69</v>
      </c>
      <c r="E94" s="62" t="s">
        <v>33</v>
      </c>
    </row>
    <row r="95" spans="1:5" x14ac:dyDescent="0.25">
      <c r="A95" s="59">
        <v>43591.701354166667</v>
      </c>
      <c r="B95" s="59">
        <v>43591</v>
      </c>
      <c r="C95" s="175">
        <v>194.2</v>
      </c>
      <c r="D95" s="46" t="s">
        <v>63</v>
      </c>
      <c r="E95" s="62" t="s">
        <v>33</v>
      </c>
    </row>
    <row r="96" spans="1:5" x14ac:dyDescent="0.25">
      <c r="A96" s="59">
        <v>43591.795127314814</v>
      </c>
      <c r="B96" s="59">
        <v>43591</v>
      </c>
      <c r="C96" s="175">
        <v>485.5</v>
      </c>
      <c r="D96" s="46" t="s">
        <v>64</v>
      </c>
      <c r="E96" s="62" t="s">
        <v>33</v>
      </c>
    </row>
    <row r="97" spans="1:5" x14ac:dyDescent="0.25">
      <c r="A97" s="59">
        <v>43591.871527777781</v>
      </c>
      <c r="B97" s="59">
        <v>43591</v>
      </c>
      <c r="C97" s="175">
        <v>485.5</v>
      </c>
      <c r="D97" s="46" t="s">
        <v>266</v>
      </c>
      <c r="E97" s="62" t="s">
        <v>238</v>
      </c>
    </row>
    <row r="98" spans="1:5" x14ac:dyDescent="0.25">
      <c r="A98" s="59">
        <v>43591.923611111109</v>
      </c>
      <c r="B98" s="59">
        <v>43591</v>
      </c>
      <c r="C98" s="175">
        <v>971</v>
      </c>
      <c r="D98" s="46" t="s">
        <v>65</v>
      </c>
      <c r="E98" s="62" t="s">
        <v>33</v>
      </c>
    </row>
    <row r="99" spans="1:5" x14ac:dyDescent="0.25">
      <c r="A99" s="59">
        <v>43591.92465277778</v>
      </c>
      <c r="B99" s="59">
        <v>43591</v>
      </c>
      <c r="C99" s="175">
        <v>291.3</v>
      </c>
      <c r="D99" s="46" t="s">
        <v>352</v>
      </c>
      <c r="E99" s="62" t="s">
        <v>33</v>
      </c>
    </row>
    <row r="100" spans="1:5" x14ac:dyDescent="0.25">
      <c r="A100" s="59">
        <v>43591.931469907409</v>
      </c>
      <c r="B100" s="59">
        <v>43591</v>
      </c>
      <c r="C100" s="175">
        <v>194.2</v>
      </c>
      <c r="D100" s="46" t="s">
        <v>286</v>
      </c>
      <c r="E100" s="62" t="s">
        <v>33</v>
      </c>
    </row>
    <row r="101" spans="1:5" x14ac:dyDescent="0.25">
      <c r="A101" s="59">
        <v>43592.012962962966</v>
      </c>
      <c r="B101" s="59">
        <v>43592</v>
      </c>
      <c r="C101" s="175">
        <v>862.25</v>
      </c>
      <c r="D101" s="46" t="s">
        <v>353</v>
      </c>
      <c r="E101" s="62" t="s">
        <v>33</v>
      </c>
    </row>
    <row r="102" spans="1:5" x14ac:dyDescent="0.25">
      <c r="A102" s="59">
        <v>43592.107638888891</v>
      </c>
      <c r="B102" s="59">
        <v>43592</v>
      </c>
      <c r="C102" s="175">
        <v>485.5</v>
      </c>
      <c r="D102" s="46" t="s">
        <v>66</v>
      </c>
      <c r="E102" s="62" t="s">
        <v>33</v>
      </c>
    </row>
    <row r="103" spans="1:5" x14ac:dyDescent="0.25">
      <c r="A103" s="59">
        <v>43592.375833333332</v>
      </c>
      <c r="B103" s="59">
        <v>43592</v>
      </c>
      <c r="C103" s="175">
        <v>485.5</v>
      </c>
      <c r="D103" s="46" t="s">
        <v>36</v>
      </c>
      <c r="E103" s="62" t="s">
        <v>33</v>
      </c>
    </row>
    <row r="104" spans="1:5" x14ac:dyDescent="0.25">
      <c r="A104" s="59">
        <v>43592.393587962964</v>
      </c>
      <c r="B104" s="59">
        <v>43592</v>
      </c>
      <c r="C104" s="175">
        <v>194.2</v>
      </c>
      <c r="D104" s="46" t="s">
        <v>354</v>
      </c>
      <c r="E104" s="62" t="s">
        <v>33</v>
      </c>
    </row>
    <row r="105" spans="1:5" x14ac:dyDescent="0.25">
      <c r="A105" s="59">
        <v>43592.397013888891</v>
      </c>
      <c r="B105" s="59">
        <v>43592</v>
      </c>
      <c r="C105" s="175">
        <v>46.1</v>
      </c>
      <c r="D105" s="46" t="s">
        <v>109</v>
      </c>
      <c r="E105" s="62" t="s">
        <v>33</v>
      </c>
    </row>
    <row r="106" spans="1:5" x14ac:dyDescent="0.25">
      <c r="A106" s="59">
        <v>43592.409895833334</v>
      </c>
      <c r="B106" s="59">
        <v>43592</v>
      </c>
      <c r="C106" s="175">
        <v>485.5</v>
      </c>
      <c r="D106" s="46" t="s">
        <v>265</v>
      </c>
      <c r="E106" s="62" t="s">
        <v>33</v>
      </c>
    </row>
    <row r="107" spans="1:5" x14ac:dyDescent="0.25">
      <c r="A107" s="59">
        <v>43592.443460648145</v>
      </c>
      <c r="B107" s="59">
        <v>43592</v>
      </c>
      <c r="C107" s="175">
        <v>184.49</v>
      </c>
      <c r="D107" s="46" t="s">
        <v>355</v>
      </c>
      <c r="E107" s="62" t="s">
        <v>33</v>
      </c>
    </row>
    <row r="108" spans="1:5" x14ac:dyDescent="0.25">
      <c r="A108" s="59">
        <v>43592.486111111109</v>
      </c>
      <c r="B108" s="59">
        <v>43592</v>
      </c>
      <c r="C108" s="175">
        <v>485.5</v>
      </c>
      <c r="D108" s="46" t="s">
        <v>202</v>
      </c>
      <c r="E108" s="173" t="s">
        <v>33</v>
      </c>
    </row>
    <row r="109" spans="1:5" x14ac:dyDescent="0.25">
      <c r="A109" s="59">
        <v>43592.543773148151</v>
      </c>
      <c r="B109" s="59">
        <v>43592</v>
      </c>
      <c r="C109" s="175">
        <v>194.2</v>
      </c>
      <c r="D109" s="46" t="s">
        <v>356</v>
      </c>
      <c r="E109" s="62" t="s">
        <v>33</v>
      </c>
    </row>
    <row r="110" spans="1:5" x14ac:dyDescent="0.25">
      <c r="A110" s="59">
        <v>43592.543958333335</v>
      </c>
      <c r="B110" s="59">
        <v>43592</v>
      </c>
      <c r="C110" s="175">
        <v>4855</v>
      </c>
      <c r="D110" s="46" t="s">
        <v>357</v>
      </c>
      <c r="E110" s="62" t="s">
        <v>33</v>
      </c>
    </row>
    <row r="111" spans="1:5" x14ac:dyDescent="0.25">
      <c r="A111" s="59">
        <v>43592.597233796296</v>
      </c>
      <c r="B111" s="59">
        <v>43592</v>
      </c>
      <c r="C111" s="175">
        <v>1942</v>
      </c>
      <c r="D111" s="46" t="s">
        <v>67</v>
      </c>
      <c r="E111" s="62" t="s">
        <v>33</v>
      </c>
    </row>
    <row r="112" spans="1:5" x14ac:dyDescent="0.25">
      <c r="A112" s="59">
        <v>43592.625879629632</v>
      </c>
      <c r="B112" s="59">
        <v>43592</v>
      </c>
      <c r="C112" s="175">
        <v>485.5</v>
      </c>
      <c r="D112" s="46" t="s">
        <v>358</v>
      </c>
      <c r="E112" s="173" t="s">
        <v>33</v>
      </c>
    </row>
    <row r="113" spans="1:5" x14ac:dyDescent="0.25">
      <c r="A113" s="59">
        <v>43592.687141203707</v>
      </c>
      <c r="B113" s="59">
        <v>43592</v>
      </c>
      <c r="C113" s="175">
        <v>3884</v>
      </c>
      <c r="D113" s="46" t="s">
        <v>274</v>
      </c>
      <c r="E113" s="62" t="s">
        <v>33</v>
      </c>
    </row>
    <row r="114" spans="1:5" x14ac:dyDescent="0.25">
      <c r="A114" s="59">
        <v>43592.689479166664</v>
      </c>
      <c r="B114" s="59">
        <v>43592</v>
      </c>
      <c r="C114" s="175">
        <v>485.5</v>
      </c>
      <c r="D114" s="46" t="s">
        <v>359</v>
      </c>
      <c r="E114" s="62" t="s">
        <v>33</v>
      </c>
    </row>
    <row r="115" spans="1:5" x14ac:dyDescent="0.25">
      <c r="A115" s="59">
        <v>43592.689745370371</v>
      </c>
      <c r="B115" s="59">
        <v>43592</v>
      </c>
      <c r="C115" s="175">
        <v>485.5</v>
      </c>
      <c r="D115" s="46" t="s">
        <v>360</v>
      </c>
      <c r="E115" s="62" t="s">
        <v>33</v>
      </c>
    </row>
    <row r="116" spans="1:5" x14ac:dyDescent="0.25">
      <c r="A116" s="59">
        <v>43592.866469907407</v>
      </c>
      <c r="B116" s="59">
        <v>43592</v>
      </c>
      <c r="C116" s="175">
        <v>291.3</v>
      </c>
      <c r="D116" s="46" t="s">
        <v>361</v>
      </c>
      <c r="E116" s="62" t="s">
        <v>33</v>
      </c>
    </row>
    <row r="117" spans="1:5" x14ac:dyDescent="0.25">
      <c r="A117" s="59">
        <v>43592.88925925926</v>
      </c>
      <c r="B117" s="59">
        <v>43592</v>
      </c>
      <c r="C117" s="175">
        <v>145.65</v>
      </c>
      <c r="D117" s="46" t="s">
        <v>362</v>
      </c>
      <c r="E117" s="62" t="s">
        <v>33</v>
      </c>
    </row>
    <row r="118" spans="1:5" x14ac:dyDescent="0.25">
      <c r="A118" s="59">
        <v>43592.972418981481</v>
      </c>
      <c r="B118" s="59">
        <v>43592</v>
      </c>
      <c r="C118" s="175">
        <v>24275</v>
      </c>
      <c r="D118" s="46" t="s">
        <v>363</v>
      </c>
      <c r="E118" s="62" t="s">
        <v>33</v>
      </c>
    </row>
    <row r="119" spans="1:5" x14ac:dyDescent="0.25">
      <c r="A119" s="59">
        <v>43592.979594907411</v>
      </c>
      <c r="B119" s="59">
        <v>43592</v>
      </c>
      <c r="C119" s="175">
        <v>96.1</v>
      </c>
      <c r="D119" s="46" t="s">
        <v>102</v>
      </c>
      <c r="E119" s="62" t="s">
        <v>33</v>
      </c>
    </row>
    <row r="120" spans="1:5" x14ac:dyDescent="0.25">
      <c r="A120" s="59">
        <v>43592.996481481481</v>
      </c>
      <c r="B120" s="59">
        <v>43592</v>
      </c>
      <c r="C120" s="175">
        <v>291.3</v>
      </c>
      <c r="D120" s="46" t="s">
        <v>68</v>
      </c>
      <c r="E120" s="62" t="s">
        <v>33</v>
      </c>
    </row>
    <row r="121" spans="1:5" x14ac:dyDescent="0.25">
      <c r="A121" s="59">
        <v>43593.063275462962</v>
      </c>
      <c r="B121" s="59">
        <v>43597</v>
      </c>
      <c r="C121" s="175">
        <v>96.1</v>
      </c>
      <c r="D121" s="46" t="s">
        <v>364</v>
      </c>
      <c r="E121" s="62" t="s">
        <v>33</v>
      </c>
    </row>
    <row r="122" spans="1:5" x14ac:dyDescent="0.25">
      <c r="A122" s="59">
        <v>43593.36074074074</v>
      </c>
      <c r="B122" s="59">
        <v>43597</v>
      </c>
      <c r="C122" s="175">
        <v>46.1</v>
      </c>
      <c r="D122" s="46" t="s">
        <v>109</v>
      </c>
      <c r="E122" s="62" t="s">
        <v>33</v>
      </c>
    </row>
    <row r="123" spans="1:5" x14ac:dyDescent="0.25">
      <c r="A123" s="59">
        <v>43593.43172453704</v>
      </c>
      <c r="B123" s="59">
        <v>43597</v>
      </c>
      <c r="C123" s="175">
        <v>971</v>
      </c>
      <c r="D123" s="46" t="s">
        <v>365</v>
      </c>
      <c r="E123" s="62" t="s">
        <v>33</v>
      </c>
    </row>
    <row r="124" spans="1:5" x14ac:dyDescent="0.25">
      <c r="A124" s="59">
        <v>43593.497303240743</v>
      </c>
      <c r="B124" s="59">
        <v>43597</v>
      </c>
      <c r="C124" s="175">
        <v>971</v>
      </c>
      <c r="D124" s="46" t="s">
        <v>246</v>
      </c>
      <c r="E124" s="62" t="s">
        <v>33</v>
      </c>
    </row>
    <row r="125" spans="1:5" x14ac:dyDescent="0.25">
      <c r="A125" s="59">
        <v>43593.506886574076</v>
      </c>
      <c r="B125" s="59">
        <v>43597</v>
      </c>
      <c r="C125" s="175">
        <v>679.7</v>
      </c>
      <c r="D125" s="46" t="s">
        <v>70</v>
      </c>
      <c r="E125" s="62" t="s">
        <v>33</v>
      </c>
    </row>
    <row r="126" spans="1:5" x14ac:dyDescent="0.25">
      <c r="A126" s="59">
        <v>43593.524305555555</v>
      </c>
      <c r="B126" s="59">
        <v>43597</v>
      </c>
      <c r="C126" s="175">
        <v>194.2</v>
      </c>
      <c r="D126" s="46" t="s">
        <v>71</v>
      </c>
      <c r="E126" s="62" t="s">
        <v>33</v>
      </c>
    </row>
    <row r="127" spans="1:5" x14ac:dyDescent="0.25">
      <c r="A127" s="59">
        <v>43593.548356481479</v>
      </c>
      <c r="B127" s="59">
        <v>43597</v>
      </c>
      <c r="C127" s="175">
        <v>485.5</v>
      </c>
      <c r="D127" s="46" t="s">
        <v>88</v>
      </c>
      <c r="E127" s="62" t="s">
        <v>33</v>
      </c>
    </row>
    <row r="128" spans="1:5" x14ac:dyDescent="0.25">
      <c r="A128" s="59">
        <v>43593.562534722223</v>
      </c>
      <c r="B128" s="59">
        <v>43597</v>
      </c>
      <c r="C128" s="175">
        <v>96.1</v>
      </c>
      <c r="D128" s="46" t="s">
        <v>72</v>
      </c>
      <c r="E128" s="62" t="s">
        <v>33</v>
      </c>
    </row>
    <row r="129" spans="1:5" x14ac:dyDescent="0.25">
      <c r="A129" s="59">
        <v>43593.564467592594</v>
      </c>
      <c r="B129" s="59">
        <v>43597</v>
      </c>
      <c r="C129" s="175">
        <v>485.5</v>
      </c>
      <c r="D129" s="46" t="s">
        <v>282</v>
      </c>
      <c r="E129" s="62" t="s">
        <v>33</v>
      </c>
    </row>
    <row r="130" spans="1:5" x14ac:dyDescent="0.25">
      <c r="A130" s="59">
        <v>43593.593692129631</v>
      </c>
      <c r="B130" s="59">
        <v>43597</v>
      </c>
      <c r="C130" s="175">
        <v>16.100000000000001</v>
      </c>
      <c r="D130" s="46" t="s">
        <v>366</v>
      </c>
      <c r="E130" s="62" t="s">
        <v>33</v>
      </c>
    </row>
    <row r="131" spans="1:5" x14ac:dyDescent="0.25">
      <c r="A131" s="59">
        <v>43593.651678240742</v>
      </c>
      <c r="B131" s="59">
        <v>43597</v>
      </c>
      <c r="C131" s="175">
        <v>971</v>
      </c>
      <c r="D131" s="46" t="s">
        <v>367</v>
      </c>
      <c r="E131" s="62" t="s">
        <v>33</v>
      </c>
    </row>
    <row r="132" spans="1:5" x14ac:dyDescent="0.25">
      <c r="A132" s="59">
        <v>43593.725636574076</v>
      </c>
      <c r="B132" s="59">
        <v>43597</v>
      </c>
      <c r="C132" s="175">
        <v>291.3</v>
      </c>
      <c r="D132" s="46" t="s">
        <v>73</v>
      </c>
      <c r="E132" s="62" t="s">
        <v>33</v>
      </c>
    </row>
    <row r="133" spans="1:5" x14ac:dyDescent="0.25">
      <c r="A133" s="59">
        <v>43594.315520833334</v>
      </c>
      <c r="B133" s="59">
        <v>43597</v>
      </c>
      <c r="C133" s="175">
        <v>46.1</v>
      </c>
      <c r="D133" s="46" t="s">
        <v>109</v>
      </c>
      <c r="E133" s="62" t="s">
        <v>33</v>
      </c>
    </row>
    <row r="134" spans="1:5" x14ac:dyDescent="0.25">
      <c r="A134" s="59">
        <v>43594.427048611113</v>
      </c>
      <c r="B134" s="59">
        <v>43597</v>
      </c>
      <c r="C134" s="175">
        <v>971</v>
      </c>
      <c r="D134" s="46" t="s">
        <v>74</v>
      </c>
      <c r="E134" s="62" t="s">
        <v>33</v>
      </c>
    </row>
    <row r="135" spans="1:5" x14ac:dyDescent="0.25">
      <c r="A135" s="59">
        <v>43594.565972222219</v>
      </c>
      <c r="B135" s="59">
        <v>43597</v>
      </c>
      <c r="C135" s="175">
        <v>485.5</v>
      </c>
      <c r="D135" s="46" t="s">
        <v>75</v>
      </c>
      <c r="E135" s="62" t="s">
        <v>33</v>
      </c>
    </row>
    <row r="136" spans="1:5" x14ac:dyDescent="0.25">
      <c r="A136" s="59">
        <v>43594.600624999999</v>
      </c>
      <c r="B136" s="59">
        <v>43597</v>
      </c>
      <c r="C136" s="175">
        <v>388.4</v>
      </c>
      <c r="D136" s="46" t="s">
        <v>201</v>
      </c>
      <c r="E136" s="62" t="s">
        <v>33</v>
      </c>
    </row>
    <row r="137" spans="1:5" x14ac:dyDescent="0.25">
      <c r="A137" s="59">
        <v>43594.760335648149</v>
      </c>
      <c r="B137" s="59">
        <v>43597</v>
      </c>
      <c r="C137" s="175">
        <v>291.3</v>
      </c>
      <c r="D137" s="46" t="s">
        <v>76</v>
      </c>
      <c r="E137" s="62" t="s">
        <v>33</v>
      </c>
    </row>
    <row r="138" spans="1:5" x14ac:dyDescent="0.25">
      <c r="A138" s="59">
        <v>43595.298715277779</v>
      </c>
      <c r="B138" s="59">
        <v>43597</v>
      </c>
      <c r="C138" s="175">
        <v>46.1</v>
      </c>
      <c r="D138" s="46" t="s">
        <v>109</v>
      </c>
      <c r="E138" s="62" t="s">
        <v>33</v>
      </c>
    </row>
    <row r="139" spans="1:5" x14ac:dyDescent="0.25">
      <c r="A139" s="59">
        <v>43595.434027777781</v>
      </c>
      <c r="B139" s="59">
        <v>43597</v>
      </c>
      <c r="C139" s="175">
        <v>86.1</v>
      </c>
      <c r="D139" s="46" t="s">
        <v>46</v>
      </c>
      <c r="E139" s="62" t="s">
        <v>33</v>
      </c>
    </row>
    <row r="140" spans="1:5" x14ac:dyDescent="0.25">
      <c r="A140" s="59">
        <v>43595.479143518518</v>
      </c>
      <c r="B140" s="59">
        <v>43597</v>
      </c>
      <c r="C140" s="175">
        <v>971</v>
      </c>
      <c r="D140" s="46" t="s">
        <v>77</v>
      </c>
      <c r="E140" s="62" t="s">
        <v>33</v>
      </c>
    </row>
    <row r="141" spans="1:5" x14ac:dyDescent="0.25">
      <c r="A141" s="59">
        <v>43595.663194444445</v>
      </c>
      <c r="B141" s="59">
        <v>43597</v>
      </c>
      <c r="C141" s="175">
        <v>96.1</v>
      </c>
      <c r="D141" s="46" t="s">
        <v>78</v>
      </c>
      <c r="E141" s="62" t="s">
        <v>33</v>
      </c>
    </row>
    <row r="142" spans="1:5" x14ac:dyDescent="0.25">
      <c r="A142" s="59">
        <v>43595.818599537037</v>
      </c>
      <c r="B142" s="59">
        <v>43597</v>
      </c>
      <c r="C142" s="175">
        <v>46.1</v>
      </c>
      <c r="D142" s="46" t="s">
        <v>109</v>
      </c>
      <c r="E142" s="62" t="s">
        <v>33</v>
      </c>
    </row>
    <row r="143" spans="1:5" x14ac:dyDescent="0.25">
      <c r="A143" s="59">
        <v>43595.827881944446</v>
      </c>
      <c r="B143" s="59">
        <v>43597</v>
      </c>
      <c r="C143" s="175">
        <v>96.1</v>
      </c>
      <c r="D143" s="46" t="s">
        <v>368</v>
      </c>
      <c r="E143" s="62" t="s">
        <v>33</v>
      </c>
    </row>
    <row r="144" spans="1:5" x14ac:dyDescent="0.25">
      <c r="A144" s="59">
        <v>43595.871527777781</v>
      </c>
      <c r="B144" s="59">
        <v>43597</v>
      </c>
      <c r="C144" s="175">
        <v>96.1</v>
      </c>
      <c r="D144" s="46" t="s">
        <v>80</v>
      </c>
      <c r="E144" s="62" t="s">
        <v>33</v>
      </c>
    </row>
    <row r="145" spans="1:5" x14ac:dyDescent="0.25">
      <c r="A145" s="59">
        <v>43595.923611111109</v>
      </c>
      <c r="B145" s="59">
        <v>43597</v>
      </c>
      <c r="C145" s="175">
        <v>96.1</v>
      </c>
      <c r="D145" s="46" t="s">
        <v>81</v>
      </c>
      <c r="E145" s="62" t="s">
        <v>33</v>
      </c>
    </row>
    <row r="146" spans="1:5" x14ac:dyDescent="0.25">
      <c r="A146" s="59">
        <v>43595.954861111109</v>
      </c>
      <c r="B146" s="59">
        <v>43597</v>
      </c>
      <c r="C146" s="175">
        <v>194.2</v>
      </c>
      <c r="D146" s="46" t="s">
        <v>82</v>
      </c>
      <c r="E146" s="62" t="s">
        <v>33</v>
      </c>
    </row>
    <row r="147" spans="1:5" x14ac:dyDescent="0.25">
      <c r="A147" s="59">
        <v>43595.963564814818</v>
      </c>
      <c r="B147" s="59">
        <v>43597</v>
      </c>
      <c r="C147" s="175">
        <v>291.3</v>
      </c>
      <c r="D147" s="46" t="s">
        <v>263</v>
      </c>
      <c r="E147" s="62" t="s">
        <v>33</v>
      </c>
    </row>
    <row r="148" spans="1:5" x14ac:dyDescent="0.25">
      <c r="A148" s="59">
        <v>43596.024305555555</v>
      </c>
      <c r="B148" s="59">
        <v>43597</v>
      </c>
      <c r="C148" s="175">
        <v>2913</v>
      </c>
      <c r="D148" s="46" t="s">
        <v>83</v>
      </c>
      <c r="E148" s="62" t="s">
        <v>33</v>
      </c>
    </row>
    <row r="149" spans="1:5" x14ac:dyDescent="0.25">
      <c r="A149" s="59">
        <v>43596.058680555558</v>
      </c>
      <c r="B149" s="59">
        <v>43597</v>
      </c>
      <c r="C149" s="175">
        <v>96.1</v>
      </c>
      <c r="D149" s="46" t="s">
        <v>369</v>
      </c>
      <c r="E149" s="62" t="s">
        <v>33</v>
      </c>
    </row>
    <row r="150" spans="1:5" x14ac:dyDescent="0.25">
      <c r="A150" s="59">
        <v>43596.114085648151</v>
      </c>
      <c r="B150" s="59">
        <v>43597</v>
      </c>
      <c r="C150" s="175">
        <v>519.48</v>
      </c>
      <c r="D150" s="46" t="s">
        <v>264</v>
      </c>
      <c r="E150" s="62" t="s">
        <v>33</v>
      </c>
    </row>
    <row r="151" spans="1:5" x14ac:dyDescent="0.25">
      <c r="A151" s="59">
        <v>43596.115127314813</v>
      </c>
      <c r="B151" s="59">
        <v>43597</v>
      </c>
      <c r="C151" s="175">
        <v>46.1</v>
      </c>
      <c r="D151" s="46" t="s">
        <v>260</v>
      </c>
      <c r="E151" s="62" t="s">
        <v>33</v>
      </c>
    </row>
    <row r="152" spans="1:5" x14ac:dyDescent="0.25">
      <c r="A152" s="59">
        <v>43596.290983796294</v>
      </c>
      <c r="B152" s="59">
        <v>43597</v>
      </c>
      <c r="C152" s="175">
        <v>46.1</v>
      </c>
      <c r="D152" s="46" t="s">
        <v>109</v>
      </c>
      <c r="E152" s="62" t="s">
        <v>33</v>
      </c>
    </row>
    <row r="153" spans="1:5" x14ac:dyDescent="0.25">
      <c r="A153" s="59">
        <v>43596.401990740742</v>
      </c>
      <c r="B153" s="59">
        <v>43597</v>
      </c>
      <c r="C153" s="175">
        <v>46.1</v>
      </c>
      <c r="D153" s="46" t="s">
        <v>370</v>
      </c>
      <c r="E153" s="62" t="s">
        <v>33</v>
      </c>
    </row>
    <row r="154" spans="1:5" x14ac:dyDescent="0.25">
      <c r="A154" s="59">
        <v>43596.409710648149</v>
      </c>
      <c r="B154" s="59">
        <v>43597</v>
      </c>
      <c r="C154" s="175">
        <v>242.75</v>
      </c>
      <c r="D154" s="46" t="s">
        <v>84</v>
      </c>
      <c r="E154" s="62" t="s">
        <v>33</v>
      </c>
    </row>
    <row r="155" spans="1:5" x14ac:dyDescent="0.25">
      <c r="A155" s="59">
        <v>43596.468634259261</v>
      </c>
      <c r="B155" s="59">
        <v>43597</v>
      </c>
      <c r="C155" s="175">
        <v>96.1</v>
      </c>
      <c r="D155" s="46" t="s">
        <v>85</v>
      </c>
      <c r="E155" s="62" t="s">
        <v>33</v>
      </c>
    </row>
    <row r="156" spans="1:5" x14ac:dyDescent="0.25">
      <c r="A156" s="59">
        <v>43596.552083333336</v>
      </c>
      <c r="B156" s="59">
        <v>43597</v>
      </c>
      <c r="C156" s="175">
        <v>776.8</v>
      </c>
      <c r="D156" s="46" t="s">
        <v>86</v>
      </c>
      <c r="E156" s="62" t="s">
        <v>33</v>
      </c>
    </row>
    <row r="157" spans="1:5" x14ac:dyDescent="0.25">
      <c r="A157" s="59">
        <v>43596.610995370371</v>
      </c>
      <c r="B157" s="59">
        <v>43597</v>
      </c>
      <c r="C157" s="175">
        <v>485.5</v>
      </c>
      <c r="D157" s="46" t="s">
        <v>262</v>
      </c>
      <c r="E157" s="62" t="s">
        <v>33</v>
      </c>
    </row>
    <row r="158" spans="1:5" x14ac:dyDescent="0.25">
      <c r="A158" s="59">
        <v>43596.822916666664</v>
      </c>
      <c r="B158" s="59">
        <v>43597</v>
      </c>
      <c r="C158" s="175">
        <v>971</v>
      </c>
      <c r="D158" s="46" t="s">
        <v>87</v>
      </c>
      <c r="E158" s="62" t="s">
        <v>33</v>
      </c>
    </row>
    <row r="159" spans="1:5" x14ac:dyDescent="0.25">
      <c r="A159" s="59">
        <v>43596.826435185183</v>
      </c>
      <c r="B159" s="59">
        <v>43597</v>
      </c>
      <c r="C159" s="175">
        <v>971</v>
      </c>
      <c r="D159" s="46" t="s">
        <v>79</v>
      </c>
      <c r="E159" s="62" t="s">
        <v>33</v>
      </c>
    </row>
    <row r="160" spans="1:5" x14ac:dyDescent="0.25">
      <c r="A160" s="59">
        <v>43596.934027777781</v>
      </c>
      <c r="B160" s="59">
        <v>43597</v>
      </c>
      <c r="C160" s="175">
        <v>96.1</v>
      </c>
      <c r="D160" s="46" t="s">
        <v>89</v>
      </c>
      <c r="E160" s="62" t="s">
        <v>33</v>
      </c>
    </row>
    <row r="161" spans="1:5" x14ac:dyDescent="0.25">
      <c r="A161" s="59">
        <v>43597.336805555555</v>
      </c>
      <c r="B161" s="59">
        <v>43597</v>
      </c>
      <c r="C161" s="175">
        <v>46.1</v>
      </c>
      <c r="D161" s="46" t="s">
        <v>260</v>
      </c>
      <c r="E161" s="62" t="s">
        <v>33</v>
      </c>
    </row>
    <row r="162" spans="1:5" x14ac:dyDescent="0.25">
      <c r="A162" s="59">
        <v>43597.340324074074</v>
      </c>
      <c r="B162" s="59">
        <v>43597</v>
      </c>
      <c r="C162" s="175">
        <v>96.1</v>
      </c>
      <c r="D162" s="46" t="s">
        <v>90</v>
      </c>
      <c r="E162" s="62" t="s">
        <v>33</v>
      </c>
    </row>
    <row r="163" spans="1:5" x14ac:dyDescent="0.25">
      <c r="A163" s="59">
        <v>43597.360798611109</v>
      </c>
      <c r="B163" s="59">
        <v>43597</v>
      </c>
      <c r="C163" s="175">
        <v>46.1</v>
      </c>
      <c r="D163" s="46" t="s">
        <v>109</v>
      </c>
      <c r="E163" s="62" t="s">
        <v>33</v>
      </c>
    </row>
    <row r="164" spans="1:5" x14ac:dyDescent="0.25">
      <c r="A164" s="59">
        <v>43597.449699074074</v>
      </c>
      <c r="B164" s="59">
        <v>43597</v>
      </c>
      <c r="C164" s="175">
        <v>46.1</v>
      </c>
      <c r="D164" s="46" t="s">
        <v>371</v>
      </c>
      <c r="E164" s="62" t="s">
        <v>33</v>
      </c>
    </row>
    <row r="165" spans="1:5" x14ac:dyDescent="0.25">
      <c r="A165" s="59">
        <v>43597.510613425926</v>
      </c>
      <c r="B165" s="59">
        <v>43597</v>
      </c>
      <c r="C165" s="175">
        <v>194.2</v>
      </c>
      <c r="D165" s="46" t="s">
        <v>372</v>
      </c>
      <c r="E165" s="62" t="s">
        <v>33</v>
      </c>
    </row>
    <row r="166" spans="1:5" x14ac:dyDescent="0.25">
      <c r="A166" s="59">
        <v>43597.543726851851</v>
      </c>
      <c r="B166" s="59">
        <v>43597</v>
      </c>
      <c r="C166" s="175">
        <v>339.85</v>
      </c>
      <c r="D166" s="46" t="s">
        <v>373</v>
      </c>
      <c r="E166" s="62" t="s">
        <v>33</v>
      </c>
    </row>
    <row r="167" spans="1:5" x14ac:dyDescent="0.25">
      <c r="A167" s="59">
        <v>43597.625</v>
      </c>
      <c r="B167" s="59">
        <v>43597</v>
      </c>
      <c r="C167" s="175">
        <v>96.1</v>
      </c>
      <c r="D167" s="46" t="s">
        <v>258</v>
      </c>
      <c r="E167" s="62" t="s">
        <v>33</v>
      </c>
    </row>
    <row r="168" spans="1:5" x14ac:dyDescent="0.25">
      <c r="A168" s="59">
        <v>43597.628321759257</v>
      </c>
      <c r="B168" s="59">
        <v>43597</v>
      </c>
      <c r="C168" s="175">
        <v>485.5</v>
      </c>
      <c r="D168" s="46" t="s">
        <v>374</v>
      </c>
      <c r="E168" s="62" t="s">
        <v>33</v>
      </c>
    </row>
    <row r="169" spans="1:5" x14ac:dyDescent="0.25">
      <c r="A169" s="59">
        <v>43597.64671296296</v>
      </c>
      <c r="B169" s="59">
        <v>43597</v>
      </c>
      <c r="C169" s="175">
        <v>485.5</v>
      </c>
      <c r="D169" s="46" t="s">
        <v>375</v>
      </c>
      <c r="E169" s="62" t="s">
        <v>33</v>
      </c>
    </row>
    <row r="170" spans="1:5" x14ac:dyDescent="0.25">
      <c r="A170" s="59">
        <v>43597.699074074073</v>
      </c>
      <c r="B170" s="59">
        <v>43597</v>
      </c>
      <c r="C170" s="175">
        <v>96.1</v>
      </c>
      <c r="D170" s="46" t="s">
        <v>376</v>
      </c>
      <c r="E170" s="62" t="s">
        <v>33</v>
      </c>
    </row>
    <row r="171" spans="1:5" x14ac:dyDescent="0.25">
      <c r="A171" s="59">
        <v>43598.072905092595</v>
      </c>
      <c r="B171" s="59">
        <v>43598</v>
      </c>
      <c r="C171" s="175">
        <v>96.1</v>
      </c>
      <c r="D171" s="46" t="s">
        <v>92</v>
      </c>
      <c r="E171" s="62" t="s">
        <v>33</v>
      </c>
    </row>
    <row r="172" spans="1:5" x14ac:dyDescent="0.25">
      <c r="A172" s="59">
        <v>43598.101284722223</v>
      </c>
      <c r="B172" s="59">
        <v>43598</v>
      </c>
      <c r="C172" s="175">
        <v>485.5</v>
      </c>
      <c r="D172" s="46" t="s">
        <v>377</v>
      </c>
      <c r="E172" s="62" t="s">
        <v>33</v>
      </c>
    </row>
    <row r="173" spans="1:5" x14ac:dyDescent="0.25">
      <c r="A173" s="59">
        <v>43598.302800925929</v>
      </c>
      <c r="B173" s="59">
        <v>43598</v>
      </c>
      <c r="C173" s="175">
        <v>46.1</v>
      </c>
      <c r="D173" s="46" t="s">
        <v>109</v>
      </c>
      <c r="E173" s="62" t="s">
        <v>33</v>
      </c>
    </row>
    <row r="174" spans="1:5" x14ac:dyDescent="0.25">
      <c r="A174" s="59">
        <v>43598.320520833331</v>
      </c>
      <c r="B174" s="59">
        <v>43598</v>
      </c>
      <c r="C174" s="175">
        <v>46.1</v>
      </c>
      <c r="D174" s="46" t="s">
        <v>378</v>
      </c>
      <c r="E174" s="62" t="s">
        <v>33</v>
      </c>
    </row>
    <row r="175" spans="1:5" x14ac:dyDescent="0.25">
      <c r="A175" s="59">
        <v>43598.370138888888</v>
      </c>
      <c r="B175" s="59">
        <v>43598</v>
      </c>
      <c r="C175" s="175">
        <v>96.1</v>
      </c>
      <c r="D175" s="46" t="s">
        <v>379</v>
      </c>
      <c r="E175" s="62" t="s">
        <v>33</v>
      </c>
    </row>
    <row r="176" spans="1:5" x14ac:dyDescent="0.25">
      <c r="A176" s="59">
        <v>43598.436909722222</v>
      </c>
      <c r="B176" s="59">
        <v>43598</v>
      </c>
      <c r="C176" s="175">
        <v>46.1</v>
      </c>
      <c r="D176" s="46" t="s">
        <v>380</v>
      </c>
      <c r="E176" s="62" t="s">
        <v>33</v>
      </c>
    </row>
    <row r="177" spans="1:5" x14ac:dyDescent="0.25">
      <c r="A177" s="59">
        <v>43598.475173611114</v>
      </c>
      <c r="B177" s="59">
        <v>43598</v>
      </c>
      <c r="C177" s="175">
        <v>194.2</v>
      </c>
      <c r="D177" s="46" t="s">
        <v>237</v>
      </c>
      <c r="E177" s="62" t="s">
        <v>33</v>
      </c>
    </row>
    <row r="178" spans="1:5" x14ac:dyDescent="0.25">
      <c r="A178" s="59">
        <v>43598.826412037037</v>
      </c>
      <c r="B178" s="59">
        <v>43598</v>
      </c>
      <c r="C178" s="175">
        <v>485.5</v>
      </c>
      <c r="D178" s="46" t="s">
        <v>91</v>
      </c>
      <c r="E178" s="62" t="s">
        <v>33</v>
      </c>
    </row>
    <row r="179" spans="1:5" x14ac:dyDescent="0.25">
      <c r="A179" s="59">
        <v>43598.930659722224</v>
      </c>
      <c r="B179" s="59">
        <v>43598</v>
      </c>
      <c r="C179" s="175">
        <v>96.1</v>
      </c>
      <c r="D179" s="46" t="s">
        <v>381</v>
      </c>
      <c r="E179" s="62" t="s">
        <v>33</v>
      </c>
    </row>
    <row r="180" spans="1:5" x14ac:dyDescent="0.25">
      <c r="A180" s="59">
        <v>43598.949479166666</v>
      </c>
      <c r="B180" s="59">
        <v>43598</v>
      </c>
      <c r="C180" s="175">
        <v>485.5</v>
      </c>
      <c r="D180" s="46" t="s">
        <v>315</v>
      </c>
      <c r="E180" s="62" t="s">
        <v>33</v>
      </c>
    </row>
    <row r="181" spans="1:5" x14ac:dyDescent="0.25">
      <c r="A181" s="59">
        <v>43599.219351851854</v>
      </c>
      <c r="B181" s="59">
        <v>43599</v>
      </c>
      <c r="C181" s="175">
        <v>46.1</v>
      </c>
      <c r="D181" s="46" t="s">
        <v>382</v>
      </c>
      <c r="E181" s="62" t="s">
        <v>33</v>
      </c>
    </row>
    <row r="182" spans="1:5" x14ac:dyDescent="0.25">
      <c r="A182" s="59">
        <v>43599.360856481479</v>
      </c>
      <c r="B182" s="59">
        <v>43599</v>
      </c>
      <c r="C182" s="175">
        <v>46.1</v>
      </c>
      <c r="D182" s="46" t="s">
        <v>109</v>
      </c>
      <c r="E182" s="62" t="s">
        <v>33</v>
      </c>
    </row>
    <row r="183" spans="1:5" x14ac:dyDescent="0.25">
      <c r="A183" s="59">
        <v>43599.362245370372</v>
      </c>
      <c r="B183" s="59">
        <v>43599</v>
      </c>
      <c r="C183" s="175">
        <v>485.5</v>
      </c>
      <c r="D183" s="46" t="s">
        <v>84</v>
      </c>
      <c r="E183" s="62" t="s">
        <v>33</v>
      </c>
    </row>
    <row r="184" spans="1:5" x14ac:dyDescent="0.25">
      <c r="A184" s="59">
        <v>43599.51390046296</v>
      </c>
      <c r="B184" s="59">
        <v>43599</v>
      </c>
      <c r="C184" s="175">
        <v>46.1</v>
      </c>
      <c r="D184" s="46" t="s">
        <v>383</v>
      </c>
      <c r="E184" s="62" t="s">
        <v>33</v>
      </c>
    </row>
    <row r="185" spans="1:5" x14ac:dyDescent="0.25">
      <c r="A185" s="59">
        <v>43599.576377314814</v>
      </c>
      <c r="B185" s="59">
        <v>43599</v>
      </c>
      <c r="C185" s="175">
        <v>96.1</v>
      </c>
      <c r="D185" s="46" t="s">
        <v>93</v>
      </c>
      <c r="E185" s="62" t="s">
        <v>33</v>
      </c>
    </row>
    <row r="186" spans="1:5" x14ac:dyDescent="0.25">
      <c r="A186" s="59">
        <v>43599.674953703703</v>
      </c>
      <c r="B186" s="59">
        <v>43599</v>
      </c>
      <c r="C186" s="175">
        <v>4855</v>
      </c>
      <c r="D186" s="46" t="s">
        <v>257</v>
      </c>
      <c r="E186" s="62" t="s">
        <v>33</v>
      </c>
    </row>
    <row r="187" spans="1:5" x14ac:dyDescent="0.25">
      <c r="A187" s="59">
        <v>43599.681261574071</v>
      </c>
      <c r="B187" s="59">
        <v>43599</v>
      </c>
      <c r="C187" s="175">
        <v>194.2</v>
      </c>
      <c r="D187" s="46" t="s">
        <v>204</v>
      </c>
      <c r="E187" s="62" t="s">
        <v>33</v>
      </c>
    </row>
    <row r="188" spans="1:5" x14ac:dyDescent="0.25">
      <c r="A188" s="59">
        <v>43599.689629629633</v>
      </c>
      <c r="B188" s="59">
        <v>43599</v>
      </c>
      <c r="C188" s="175">
        <v>29130</v>
      </c>
      <c r="D188" s="46" t="s">
        <v>270</v>
      </c>
      <c r="E188" s="62" t="s">
        <v>33</v>
      </c>
    </row>
    <row r="189" spans="1:5" x14ac:dyDescent="0.25">
      <c r="A189" s="59">
        <v>43599.695671296293</v>
      </c>
      <c r="B189" s="59">
        <v>43599</v>
      </c>
      <c r="C189" s="175">
        <v>26.1</v>
      </c>
      <c r="D189" s="46" t="s">
        <v>384</v>
      </c>
      <c r="E189" s="62" t="s">
        <v>33</v>
      </c>
    </row>
    <row r="190" spans="1:5" x14ac:dyDescent="0.25">
      <c r="A190" s="59">
        <v>43599.70416666667</v>
      </c>
      <c r="B190" s="59">
        <v>43599</v>
      </c>
      <c r="C190" s="175">
        <v>291.3</v>
      </c>
      <c r="D190" s="46" t="s">
        <v>94</v>
      </c>
      <c r="E190" s="62" t="s">
        <v>33</v>
      </c>
    </row>
    <row r="191" spans="1:5" x14ac:dyDescent="0.25">
      <c r="A191" s="59">
        <v>43599.705925925926</v>
      </c>
      <c r="B191" s="59">
        <v>43599</v>
      </c>
      <c r="C191" s="175">
        <v>1456.5</v>
      </c>
      <c r="D191" s="46" t="s">
        <v>385</v>
      </c>
      <c r="E191" s="62" t="s">
        <v>33</v>
      </c>
    </row>
    <row r="192" spans="1:5" x14ac:dyDescent="0.25">
      <c r="A192" s="59">
        <v>43599.759722222225</v>
      </c>
      <c r="B192" s="59">
        <v>43599</v>
      </c>
      <c r="C192" s="175">
        <v>485.5</v>
      </c>
      <c r="D192" s="46" t="s">
        <v>386</v>
      </c>
      <c r="E192" s="62" t="s">
        <v>33</v>
      </c>
    </row>
    <row r="193" spans="1:6" x14ac:dyDescent="0.25">
      <c r="A193" s="59">
        <v>43599.806215277778</v>
      </c>
      <c r="B193" s="59">
        <v>43599</v>
      </c>
      <c r="C193" s="175">
        <v>194.2</v>
      </c>
      <c r="D193" s="46" t="s">
        <v>96</v>
      </c>
      <c r="E193" s="62" t="s">
        <v>33</v>
      </c>
    </row>
    <row r="194" spans="1:6" x14ac:dyDescent="0.25">
      <c r="A194" s="59">
        <v>43599.839571759258</v>
      </c>
      <c r="B194" s="59">
        <v>43599</v>
      </c>
      <c r="C194" s="175">
        <v>485.5</v>
      </c>
      <c r="D194" s="46" t="s">
        <v>97</v>
      </c>
      <c r="E194" s="62" t="s">
        <v>33</v>
      </c>
    </row>
    <row r="195" spans="1:6" x14ac:dyDescent="0.25">
      <c r="A195" s="59">
        <v>43599.854155092595</v>
      </c>
      <c r="B195" s="59">
        <v>43599</v>
      </c>
      <c r="C195" s="175">
        <v>96.1</v>
      </c>
      <c r="D195" s="46" t="s">
        <v>98</v>
      </c>
      <c r="E195" s="62" t="s">
        <v>33</v>
      </c>
    </row>
    <row r="196" spans="1:6" x14ac:dyDescent="0.25">
      <c r="A196" s="59">
        <v>43600.244756944441</v>
      </c>
      <c r="B196" s="59">
        <v>43600</v>
      </c>
      <c r="C196" s="175">
        <v>46.1</v>
      </c>
      <c r="D196" s="46" t="s">
        <v>387</v>
      </c>
      <c r="E196" s="62" t="s">
        <v>33</v>
      </c>
    </row>
    <row r="197" spans="1:6" x14ac:dyDescent="0.25">
      <c r="A197" s="59">
        <v>43600.300752314812</v>
      </c>
      <c r="B197" s="59">
        <v>43600</v>
      </c>
      <c r="C197" s="175">
        <v>46.1</v>
      </c>
      <c r="D197" s="46" t="s">
        <v>109</v>
      </c>
      <c r="E197" s="62" t="s">
        <v>33</v>
      </c>
    </row>
    <row r="198" spans="1:6" x14ac:dyDescent="0.25">
      <c r="A198" s="59">
        <v>43600.370925925927</v>
      </c>
      <c r="B198" s="59">
        <v>43600</v>
      </c>
      <c r="C198" s="175">
        <v>971</v>
      </c>
      <c r="D198" s="46" t="s">
        <v>388</v>
      </c>
      <c r="E198" s="62" t="s">
        <v>33</v>
      </c>
    </row>
    <row r="199" spans="1:6" x14ac:dyDescent="0.25">
      <c r="A199" s="59">
        <v>43600.4374537037</v>
      </c>
      <c r="B199" s="59">
        <v>43600</v>
      </c>
      <c r="C199" s="175">
        <v>485.5</v>
      </c>
      <c r="D199" s="46" t="s">
        <v>99</v>
      </c>
      <c r="E199" s="62" t="s">
        <v>33</v>
      </c>
    </row>
    <row r="200" spans="1:6" x14ac:dyDescent="0.25">
      <c r="A200" s="59">
        <v>43600.554120370369</v>
      </c>
      <c r="B200" s="59">
        <v>43600</v>
      </c>
      <c r="C200" s="175">
        <v>291.3</v>
      </c>
      <c r="D200" s="46" t="s">
        <v>100</v>
      </c>
      <c r="E200" s="62" t="s">
        <v>33</v>
      </c>
    </row>
    <row r="201" spans="1:6" x14ac:dyDescent="0.25">
      <c r="A201" s="59">
        <v>43600.588206018518</v>
      </c>
      <c r="B201" s="59">
        <v>43600</v>
      </c>
      <c r="C201" s="175">
        <v>971</v>
      </c>
      <c r="D201" s="46" t="s">
        <v>389</v>
      </c>
      <c r="E201" s="62" t="s">
        <v>33</v>
      </c>
      <c r="F201" s="105"/>
    </row>
    <row r="202" spans="1:6" x14ac:dyDescent="0.25">
      <c r="A202" s="59">
        <v>43600.629131944443</v>
      </c>
      <c r="B202" s="59">
        <v>43600</v>
      </c>
      <c r="C202" s="175">
        <v>96.1</v>
      </c>
      <c r="D202" s="46" t="s">
        <v>101</v>
      </c>
      <c r="E202" s="62" t="s">
        <v>33</v>
      </c>
      <c r="F202" s="105"/>
    </row>
    <row r="203" spans="1:6" x14ac:dyDescent="0.25">
      <c r="A203" s="59">
        <v>43600.719525462962</v>
      </c>
      <c r="B203" s="59">
        <v>43600</v>
      </c>
      <c r="C203" s="175">
        <v>291.3</v>
      </c>
      <c r="D203" s="46" t="s">
        <v>281</v>
      </c>
      <c r="E203" s="62" t="s">
        <v>33</v>
      </c>
      <c r="F203" s="105"/>
    </row>
    <row r="204" spans="1:6" x14ac:dyDescent="0.25">
      <c r="A204" s="59">
        <v>43600.825532407405</v>
      </c>
      <c r="B204" s="59">
        <v>43600</v>
      </c>
      <c r="C204" s="175">
        <v>1942</v>
      </c>
      <c r="D204" s="46" t="s">
        <v>390</v>
      </c>
      <c r="E204" s="62" t="s">
        <v>33</v>
      </c>
      <c r="F204" s="105"/>
    </row>
    <row r="205" spans="1:6" x14ac:dyDescent="0.25">
      <c r="A205" s="59">
        <v>43600.879560185182</v>
      </c>
      <c r="B205" s="59">
        <v>43600</v>
      </c>
      <c r="C205" s="175">
        <v>96.1</v>
      </c>
      <c r="D205" s="46" t="s">
        <v>391</v>
      </c>
      <c r="E205" s="62" t="s">
        <v>33</v>
      </c>
      <c r="F205" s="105"/>
    </row>
    <row r="206" spans="1:6" x14ac:dyDescent="0.25">
      <c r="A206" s="59">
        <v>43600.912893518522</v>
      </c>
      <c r="B206" s="59">
        <v>43600</v>
      </c>
      <c r="C206" s="175">
        <v>242.75</v>
      </c>
      <c r="D206" s="46" t="s">
        <v>392</v>
      </c>
      <c r="E206" s="62" t="s">
        <v>33</v>
      </c>
      <c r="F206" s="105"/>
    </row>
    <row r="207" spans="1:6" x14ac:dyDescent="0.25">
      <c r="A207" s="59">
        <v>43600.914363425924</v>
      </c>
      <c r="B207" s="59">
        <v>43600</v>
      </c>
      <c r="C207" s="175">
        <v>194.2</v>
      </c>
      <c r="D207" s="46" t="s">
        <v>393</v>
      </c>
      <c r="E207" s="62" t="s">
        <v>33</v>
      </c>
      <c r="F207" s="105"/>
    </row>
    <row r="208" spans="1:6" x14ac:dyDescent="0.25">
      <c r="A208" s="59">
        <v>43600.935543981483</v>
      </c>
      <c r="B208" s="59">
        <v>43600</v>
      </c>
      <c r="C208" s="175">
        <v>971</v>
      </c>
      <c r="D208" s="46" t="s">
        <v>394</v>
      </c>
      <c r="E208" s="62" t="s">
        <v>33</v>
      </c>
      <c r="F208" s="105"/>
    </row>
    <row r="209" spans="1:6" x14ac:dyDescent="0.25">
      <c r="A209" s="59">
        <v>43601.082141203704</v>
      </c>
      <c r="B209" s="59">
        <v>43601</v>
      </c>
      <c r="C209" s="175">
        <v>485.5</v>
      </c>
      <c r="D209" s="46" t="s">
        <v>395</v>
      </c>
      <c r="E209" s="62" t="s">
        <v>33</v>
      </c>
      <c r="F209" s="105"/>
    </row>
    <row r="210" spans="1:6" x14ac:dyDescent="0.25">
      <c r="A210" s="59">
        <v>43601.307951388888</v>
      </c>
      <c r="B210" s="59">
        <v>43601</v>
      </c>
      <c r="C210" s="175">
        <v>46.1</v>
      </c>
      <c r="D210" s="46" t="s">
        <v>109</v>
      </c>
      <c r="E210" s="62" t="s">
        <v>33</v>
      </c>
      <c r="F210" s="105"/>
    </row>
    <row r="211" spans="1:6" x14ac:dyDescent="0.25">
      <c r="A211" s="59">
        <v>43601.435370370367</v>
      </c>
      <c r="B211" s="59">
        <v>43601</v>
      </c>
      <c r="C211" s="175">
        <v>4855</v>
      </c>
      <c r="D211" s="46" t="s">
        <v>103</v>
      </c>
      <c r="E211" s="62" t="s">
        <v>33</v>
      </c>
      <c r="F211" s="105"/>
    </row>
    <row r="212" spans="1:6" x14ac:dyDescent="0.25">
      <c r="A212" s="59">
        <v>43601.487986111111</v>
      </c>
      <c r="B212" s="59">
        <v>43601</v>
      </c>
      <c r="C212" s="175">
        <v>194.2</v>
      </c>
      <c r="D212" s="46" t="s">
        <v>396</v>
      </c>
      <c r="E212" s="62" t="s">
        <v>33</v>
      </c>
      <c r="F212" s="105"/>
    </row>
    <row r="213" spans="1:6" x14ac:dyDescent="0.25">
      <c r="A213" s="59">
        <v>43601.51903935185</v>
      </c>
      <c r="B213" s="59">
        <v>43601</v>
      </c>
      <c r="C213" s="175">
        <v>339.85</v>
      </c>
      <c r="D213" s="46" t="s">
        <v>259</v>
      </c>
      <c r="E213" s="62" t="s">
        <v>33</v>
      </c>
      <c r="F213" s="105"/>
    </row>
    <row r="214" spans="1:6" x14ac:dyDescent="0.25">
      <c r="A214" s="59">
        <v>43601.528807870367</v>
      </c>
      <c r="B214" s="59">
        <v>43601</v>
      </c>
      <c r="C214" s="175">
        <v>485.5</v>
      </c>
      <c r="D214" s="46" t="s">
        <v>397</v>
      </c>
      <c r="E214" s="62" t="s">
        <v>33</v>
      </c>
      <c r="F214" s="105"/>
    </row>
    <row r="215" spans="1:6" x14ac:dyDescent="0.25">
      <c r="A215" s="59">
        <v>43601.569328703707</v>
      </c>
      <c r="B215" s="59">
        <v>43601</v>
      </c>
      <c r="C215" s="175">
        <v>96.1</v>
      </c>
      <c r="D215" s="46" t="s">
        <v>398</v>
      </c>
      <c r="E215" s="62" t="s">
        <v>33</v>
      </c>
      <c r="F215" s="105"/>
    </row>
    <row r="216" spans="1:6" x14ac:dyDescent="0.25">
      <c r="A216" s="59">
        <v>43601.61451388889</v>
      </c>
      <c r="B216" s="59">
        <v>43601</v>
      </c>
      <c r="C216" s="175">
        <v>485.5</v>
      </c>
      <c r="D216" s="46" t="s">
        <v>104</v>
      </c>
      <c r="E216" s="62" t="s">
        <v>33</v>
      </c>
      <c r="F216" s="105"/>
    </row>
    <row r="217" spans="1:6" x14ac:dyDescent="0.25">
      <c r="A217" s="59">
        <v>43601.637442129628</v>
      </c>
      <c r="B217" s="59">
        <v>43601</v>
      </c>
      <c r="C217" s="175">
        <v>194.2</v>
      </c>
      <c r="D217" s="46" t="s">
        <v>105</v>
      </c>
      <c r="E217" s="62" t="s">
        <v>106</v>
      </c>
      <c r="F217" s="105"/>
    </row>
    <row r="218" spans="1:6" x14ac:dyDescent="0.25">
      <c r="A218" s="59">
        <v>43601.728333333333</v>
      </c>
      <c r="B218" s="59">
        <v>43601</v>
      </c>
      <c r="C218" s="175">
        <v>96.1</v>
      </c>
      <c r="D218" s="46" t="s">
        <v>399</v>
      </c>
      <c r="E218" s="62" t="s">
        <v>33</v>
      </c>
      <c r="F218" s="105"/>
    </row>
    <row r="219" spans="1:6" x14ac:dyDescent="0.25">
      <c r="A219" s="59">
        <v>43601.814525462964</v>
      </c>
      <c r="B219" s="59">
        <v>43601</v>
      </c>
      <c r="C219" s="175">
        <v>485.5</v>
      </c>
      <c r="D219" s="46" t="s">
        <v>107</v>
      </c>
      <c r="E219" s="62" t="s">
        <v>33</v>
      </c>
      <c r="F219" s="105"/>
    </row>
    <row r="220" spans="1:6" x14ac:dyDescent="0.25">
      <c r="A220" s="59">
        <v>43601.841608796298</v>
      </c>
      <c r="B220" s="59">
        <v>43601</v>
      </c>
      <c r="C220" s="175">
        <v>291.3</v>
      </c>
      <c r="D220" s="46" t="s">
        <v>108</v>
      </c>
      <c r="E220" s="62" t="s">
        <v>33</v>
      </c>
      <c r="F220" s="105"/>
    </row>
    <row r="221" spans="1:6" x14ac:dyDescent="0.25">
      <c r="A221" s="59">
        <v>43601.932476851849</v>
      </c>
      <c r="B221" s="59">
        <v>43601</v>
      </c>
      <c r="C221" s="175">
        <v>2913</v>
      </c>
      <c r="D221" s="46" t="s">
        <v>400</v>
      </c>
      <c r="E221" s="62" t="s">
        <v>33</v>
      </c>
      <c r="F221" s="105"/>
    </row>
    <row r="222" spans="1:6" x14ac:dyDescent="0.25">
      <c r="A222" s="59">
        <v>43601.968715277777</v>
      </c>
      <c r="B222" s="59">
        <v>43601</v>
      </c>
      <c r="C222" s="175">
        <v>485.5</v>
      </c>
      <c r="D222" s="46" t="s">
        <v>205</v>
      </c>
      <c r="E222" s="62" t="s">
        <v>33</v>
      </c>
      <c r="F222" s="105"/>
    </row>
    <row r="223" spans="1:6" x14ac:dyDescent="0.25">
      <c r="A223" s="59">
        <v>43601.997847222221</v>
      </c>
      <c r="B223" s="59">
        <v>43601</v>
      </c>
      <c r="C223" s="175">
        <v>94.56</v>
      </c>
      <c r="D223" s="46" t="s">
        <v>206</v>
      </c>
      <c r="E223" s="62" t="s">
        <v>33</v>
      </c>
      <c r="F223" s="105"/>
    </row>
    <row r="224" spans="1:6" x14ac:dyDescent="0.25">
      <c r="A224" s="59">
        <v>43602.067418981482</v>
      </c>
      <c r="B224" s="59">
        <v>43604</v>
      </c>
      <c r="C224" s="175">
        <v>194.2</v>
      </c>
      <c r="D224" s="46" t="s">
        <v>201</v>
      </c>
      <c r="E224" s="62" t="s">
        <v>33</v>
      </c>
      <c r="F224" s="94"/>
    </row>
    <row r="225" spans="1:6" x14ac:dyDescent="0.25">
      <c r="A225" s="59">
        <v>43602.300995370373</v>
      </c>
      <c r="B225" s="59">
        <v>43604</v>
      </c>
      <c r="C225" s="175">
        <v>46.1</v>
      </c>
      <c r="D225" s="46" t="s">
        <v>109</v>
      </c>
      <c r="E225" s="62" t="s">
        <v>33</v>
      </c>
      <c r="F225" s="94"/>
    </row>
    <row r="226" spans="1:6" x14ac:dyDescent="0.25">
      <c r="A226" s="59">
        <v>43602.337187500001</v>
      </c>
      <c r="B226" s="59">
        <v>43604</v>
      </c>
      <c r="C226" s="175">
        <v>388.4</v>
      </c>
      <c r="D226" s="46" t="s">
        <v>401</v>
      </c>
      <c r="E226" s="62" t="s">
        <v>33</v>
      </c>
      <c r="F226" s="94"/>
    </row>
    <row r="227" spans="1:6" x14ac:dyDescent="0.25">
      <c r="A227" s="59">
        <v>43602.467916666668</v>
      </c>
      <c r="B227" s="59">
        <v>43604</v>
      </c>
      <c r="C227" s="175">
        <v>485.5</v>
      </c>
      <c r="D227" s="46" t="s">
        <v>402</v>
      </c>
      <c r="E227" s="62" t="s">
        <v>33</v>
      </c>
      <c r="F227" s="94"/>
    </row>
    <row r="228" spans="1:6" x14ac:dyDescent="0.25">
      <c r="A228" s="59">
        <v>43602.53533564815</v>
      </c>
      <c r="B228" s="59">
        <v>43604</v>
      </c>
      <c r="C228" s="175">
        <v>971</v>
      </c>
      <c r="D228" s="46" t="s">
        <v>110</v>
      </c>
      <c r="E228" s="62" t="s">
        <v>33</v>
      </c>
      <c r="F228" s="94"/>
    </row>
    <row r="229" spans="1:6" x14ac:dyDescent="0.25">
      <c r="A229" s="59">
        <v>43602.599953703706</v>
      </c>
      <c r="B229" s="59">
        <v>43604</v>
      </c>
      <c r="C229" s="175">
        <v>485.5</v>
      </c>
      <c r="D229" s="46" t="s">
        <v>51</v>
      </c>
      <c r="E229" s="62" t="s">
        <v>111</v>
      </c>
      <c r="F229" s="94"/>
    </row>
    <row r="230" spans="1:6" x14ac:dyDescent="0.25">
      <c r="A230" s="59">
        <v>43602.636122685188</v>
      </c>
      <c r="B230" s="59">
        <v>43604</v>
      </c>
      <c r="C230" s="175">
        <v>485.5</v>
      </c>
      <c r="D230" s="46" t="s">
        <v>403</v>
      </c>
      <c r="E230" s="62" t="s">
        <v>33</v>
      </c>
      <c r="F230" s="94"/>
    </row>
    <row r="231" spans="1:6" x14ac:dyDescent="0.25">
      <c r="A231" s="59">
        <v>43602.679131944446</v>
      </c>
      <c r="B231" s="59">
        <v>43604</v>
      </c>
      <c r="C231" s="175">
        <v>194.2</v>
      </c>
      <c r="D231" s="46" t="s">
        <v>404</v>
      </c>
      <c r="E231" s="62" t="s">
        <v>33</v>
      </c>
      <c r="F231" s="94"/>
    </row>
    <row r="232" spans="1:6" x14ac:dyDescent="0.25">
      <c r="A232" s="59">
        <v>43602.772199074076</v>
      </c>
      <c r="B232" s="59">
        <v>43604</v>
      </c>
      <c r="C232" s="175">
        <v>2883</v>
      </c>
      <c r="D232" s="46" t="s">
        <v>405</v>
      </c>
      <c r="E232" s="62" t="s">
        <v>33</v>
      </c>
      <c r="F232" s="94"/>
    </row>
    <row r="233" spans="1:6" x14ac:dyDescent="0.25">
      <c r="A233" s="59">
        <v>43602.818680555552</v>
      </c>
      <c r="B233" s="59">
        <v>43604</v>
      </c>
      <c r="C233" s="175">
        <v>50.1</v>
      </c>
      <c r="D233" s="46" t="s">
        <v>46</v>
      </c>
      <c r="E233" s="62" t="s">
        <v>33</v>
      </c>
      <c r="F233" s="94"/>
    </row>
    <row r="234" spans="1:6" x14ac:dyDescent="0.25">
      <c r="A234" s="59">
        <v>43602.839537037034</v>
      </c>
      <c r="B234" s="59">
        <v>43604</v>
      </c>
      <c r="C234" s="175">
        <v>96.1</v>
      </c>
      <c r="D234" s="46" t="s">
        <v>112</v>
      </c>
      <c r="E234" s="62" t="s">
        <v>33</v>
      </c>
      <c r="F234" s="94"/>
    </row>
    <row r="235" spans="1:6" x14ac:dyDescent="0.25">
      <c r="A235" s="59">
        <v>43602.864502314813</v>
      </c>
      <c r="B235" s="59">
        <v>43604</v>
      </c>
      <c r="C235" s="175">
        <v>4855</v>
      </c>
      <c r="D235" s="46" t="s">
        <v>255</v>
      </c>
      <c r="E235" s="62" t="s">
        <v>33</v>
      </c>
      <c r="F235" s="94"/>
    </row>
    <row r="236" spans="1:6" x14ac:dyDescent="0.25">
      <c r="A236" s="59">
        <v>43602.887430555558</v>
      </c>
      <c r="B236" s="59">
        <v>43604</v>
      </c>
      <c r="C236" s="175">
        <v>971</v>
      </c>
      <c r="D236" s="46" t="s">
        <v>207</v>
      </c>
      <c r="E236" s="62" t="s">
        <v>33</v>
      </c>
    </row>
    <row r="237" spans="1:6" x14ac:dyDescent="0.25">
      <c r="A237" s="59">
        <v>43603.369513888887</v>
      </c>
      <c r="B237" s="59">
        <v>43604</v>
      </c>
      <c r="C237" s="175">
        <v>46.1</v>
      </c>
      <c r="D237" s="46" t="s">
        <v>109</v>
      </c>
      <c r="E237" s="62" t="s">
        <v>33</v>
      </c>
    </row>
    <row r="238" spans="1:6" x14ac:dyDescent="0.25">
      <c r="A238" s="59">
        <v>43603.713356481479</v>
      </c>
      <c r="B238" s="59">
        <v>43604</v>
      </c>
      <c r="C238" s="175">
        <v>971</v>
      </c>
      <c r="D238" s="46" t="s">
        <v>114</v>
      </c>
      <c r="E238" s="62" t="s">
        <v>33</v>
      </c>
    </row>
    <row r="239" spans="1:6" x14ac:dyDescent="0.25">
      <c r="A239" s="59">
        <v>43603.729479166665</v>
      </c>
      <c r="B239" s="59">
        <v>43604</v>
      </c>
      <c r="C239" s="175">
        <v>46.1</v>
      </c>
      <c r="D239" s="46" t="s">
        <v>273</v>
      </c>
      <c r="E239" s="62" t="s">
        <v>33</v>
      </c>
    </row>
    <row r="240" spans="1:6" x14ac:dyDescent="0.25">
      <c r="A240" s="59">
        <v>43603.731493055559</v>
      </c>
      <c r="B240" s="59">
        <v>43604</v>
      </c>
      <c r="C240" s="175">
        <v>485.5</v>
      </c>
      <c r="D240" s="46" t="s">
        <v>406</v>
      </c>
      <c r="E240" s="62" t="s">
        <v>33</v>
      </c>
    </row>
    <row r="241" spans="1:5" x14ac:dyDescent="0.25">
      <c r="A241" s="59">
        <v>43603.754803240743</v>
      </c>
      <c r="B241" s="59">
        <v>43604</v>
      </c>
      <c r="C241" s="175">
        <v>96.1</v>
      </c>
      <c r="D241" s="46" t="s">
        <v>407</v>
      </c>
      <c r="E241" s="62" t="s">
        <v>33</v>
      </c>
    </row>
    <row r="242" spans="1:5" x14ac:dyDescent="0.25">
      <c r="A242" s="59">
        <v>43603.888368055559</v>
      </c>
      <c r="B242" s="59">
        <v>43604</v>
      </c>
      <c r="C242" s="175">
        <v>96.1</v>
      </c>
      <c r="D242" s="46" t="s">
        <v>115</v>
      </c>
      <c r="E242" s="62" t="s">
        <v>33</v>
      </c>
    </row>
    <row r="243" spans="1:5" x14ac:dyDescent="0.25">
      <c r="A243" s="59">
        <v>43603.898761574077</v>
      </c>
      <c r="B243" s="59">
        <v>43604</v>
      </c>
      <c r="C243" s="175">
        <v>485.5</v>
      </c>
      <c r="D243" s="46" t="s">
        <v>408</v>
      </c>
      <c r="E243" s="62" t="s">
        <v>33</v>
      </c>
    </row>
    <row r="244" spans="1:5" x14ac:dyDescent="0.25">
      <c r="A244" s="59">
        <v>43603.903819444444</v>
      </c>
      <c r="B244" s="59">
        <v>43604</v>
      </c>
      <c r="C244" s="175">
        <v>9710</v>
      </c>
      <c r="D244" s="46" t="s">
        <v>315</v>
      </c>
      <c r="E244" s="62" t="s">
        <v>33</v>
      </c>
    </row>
    <row r="245" spans="1:5" x14ac:dyDescent="0.25">
      <c r="A245" s="59">
        <v>43603.967916666668</v>
      </c>
      <c r="B245" s="59">
        <v>43604</v>
      </c>
      <c r="C245" s="175">
        <v>126.1</v>
      </c>
      <c r="D245" s="46" t="s">
        <v>263</v>
      </c>
      <c r="E245" s="62" t="s">
        <v>33</v>
      </c>
    </row>
    <row r="246" spans="1:5" x14ac:dyDescent="0.25">
      <c r="A246" s="59">
        <v>43603.975856481484</v>
      </c>
      <c r="B246" s="59">
        <v>43604</v>
      </c>
      <c r="C246" s="175">
        <v>96.1</v>
      </c>
      <c r="D246" s="46" t="s">
        <v>116</v>
      </c>
      <c r="E246" s="62" t="s">
        <v>33</v>
      </c>
    </row>
    <row r="247" spans="1:5" x14ac:dyDescent="0.25">
      <c r="A247" s="59">
        <v>43604.3125</v>
      </c>
      <c r="B247" s="59">
        <v>43604</v>
      </c>
      <c r="C247" s="175">
        <v>485.5</v>
      </c>
      <c r="D247" s="46" t="s">
        <v>117</v>
      </c>
      <c r="E247" s="62" t="s">
        <v>33</v>
      </c>
    </row>
    <row r="248" spans="1:5" x14ac:dyDescent="0.25">
      <c r="A248" s="59">
        <v>43604.426469907405</v>
      </c>
      <c r="B248" s="59">
        <v>43604</v>
      </c>
      <c r="C248" s="175">
        <v>43.2</v>
      </c>
      <c r="D248" s="46" t="s">
        <v>109</v>
      </c>
      <c r="E248" s="62" t="s">
        <v>33</v>
      </c>
    </row>
    <row r="249" spans="1:5" x14ac:dyDescent="0.25">
      <c r="A249" s="59">
        <v>43604.644456018519</v>
      </c>
      <c r="B249" s="59">
        <v>43604</v>
      </c>
      <c r="C249" s="175">
        <v>485.5</v>
      </c>
      <c r="D249" s="46" t="s">
        <v>409</v>
      </c>
      <c r="E249" s="62" t="s">
        <v>33</v>
      </c>
    </row>
    <row r="250" spans="1:5" x14ac:dyDescent="0.25">
      <c r="A250" s="59">
        <v>43604.724999999999</v>
      </c>
      <c r="B250" s="59">
        <v>43604</v>
      </c>
      <c r="C250" s="175">
        <v>485.5</v>
      </c>
      <c r="D250" s="46" t="s">
        <v>118</v>
      </c>
      <c r="E250" s="62" t="s">
        <v>33</v>
      </c>
    </row>
    <row r="251" spans="1:5" x14ac:dyDescent="0.25">
      <c r="A251" s="59">
        <v>43604.85832175926</v>
      </c>
      <c r="B251" s="59">
        <v>43604</v>
      </c>
      <c r="C251" s="175">
        <v>485.5</v>
      </c>
      <c r="D251" s="46" t="s">
        <v>119</v>
      </c>
      <c r="E251" s="62" t="s">
        <v>33</v>
      </c>
    </row>
    <row r="252" spans="1:5" x14ac:dyDescent="0.25">
      <c r="A252" s="59">
        <v>43605.247511574074</v>
      </c>
      <c r="B252" s="59">
        <v>43605</v>
      </c>
      <c r="C252" s="175">
        <v>46.1</v>
      </c>
      <c r="D252" s="46" t="s">
        <v>109</v>
      </c>
      <c r="E252" s="62" t="s">
        <v>33</v>
      </c>
    </row>
    <row r="253" spans="1:5" x14ac:dyDescent="0.25">
      <c r="A253" s="59">
        <v>43605.415636574071</v>
      </c>
      <c r="B253" s="59">
        <v>43605</v>
      </c>
      <c r="C253" s="175">
        <v>485.5</v>
      </c>
      <c r="D253" s="46" t="s">
        <v>410</v>
      </c>
      <c r="E253" s="62" t="s">
        <v>33</v>
      </c>
    </row>
    <row r="254" spans="1:5" x14ac:dyDescent="0.25">
      <c r="A254" s="59">
        <v>43605.465138888889</v>
      </c>
      <c r="B254" s="59">
        <v>43605</v>
      </c>
      <c r="C254" s="175">
        <v>485.5</v>
      </c>
      <c r="D254" s="46" t="s">
        <v>256</v>
      </c>
      <c r="E254" s="62" t="s">
        <v>33</v>
      </c>
    </row>
    <row r="255" spans="1:5" x14ac:dyDescent="0.25">
      <c r="A255" s="59">
        <v>43605.469201388885</v>
      </c>
      <c r="B255" s="59">
        <v>43605</v>
      </c>
      <c r="C255" s="175">
        <v>485.5</v>
      </c>
      <c r="D255" s="46" t="s">
        <v>137</v>
      </c>
      <c r="E255" s="62" t="s">
        <v>33</v>
      </c>
    </row>
    <row r="256" spans="1:5" x14ac:dyDescent="0.25">
      <c r="A256" s="59">
        <v>43605.495821759258</v>
      </c>
      <c r="B256" s="59">
        <v>43605</v>
      </c>
      <c r="C256" s="175">
        <v>485.5</v>
      </c>
      <c r="D256" s="46" t="s">
        <v>252</v>
      </c>
      <c r="E256" s="62" t="s">
        <v>33</v>
      </c>
    </row>
    <row r="257" spans="1:5" x14ac:dyDescent="0.25">
      <c r="A257" s="59">
        <v>43605.535405092596</v>
      </c>
      <c r="B257" s="59">
        <v>43605</v>
      </c>
      <c r="C257" s="175">
        <v>485.5</v>
      </c>
      <c r="D257" s="46" t="s">
        <v>120</v>
      </c>
      <c r="E257" s="62" t="s">
        <v>33</v>
      </c>
    </row>
    <row r="258" spans="1:5" x14ac:dyDescent="0.25">
      <c r="A258" s="59">
        <v>43605.547893518517</v>
      </c>
      <c r="B258" s="59">
        <v>43605</v>
      </c>
      <c r="C258" s="175">
        <v>485.5</v>
      </c>
      <c r="D258" s="46" t="s">
        <v>121</v>
      </c>
      <c r="E258" s="62" t="s">
        <v>122</v>
      </c>
    </row>
    <row r="259" spans="1:5" x14ac:dyDescent="0.25">
      <c r="A259" s="59">
        <v>43605.554143518515</v>
      </c>
      <c r="B259" s="59">
        <v>43605</v>
      </c>
      <c r="C259" s="175">
        <v>194.2</v>
      </c>
      <c r="D259" s="46" t="s">
        <v>208</v>
      </c>
      <c r="E259" s="62" t="s">
        <v>33</v>
      </c>
    </row>
    <row r="260" spans="1:5" x14ac:dyDescent="0.25">
      <c r="A260" s="59">
        <v>43605.560393518521</v>
      </c>
      <c r="B260" s="59">
        <v>43605</v>
      </c>
      <c r="C260" s="175">
        <v>96.1</v>
      </c>
      <c r="D260" s="46" t="s">
        <v>209</v>
      </c>
      <c r="E260" s="62" t="s">
        <v>33</v>
      </c>
    </row>
    <row r="261" spans="1:5" x14ac:dyDescent="0.25">
      <c r="A261" s="59">
        <v>43605.572893518518</v>
      </c>
      <c r="B261" s="59">
        <v>43605</v>
      </c>
      <c r="C261" s="175">
        <v>96.1</v>
      </c>
      <c r="D261" s="46" t="s">
        <v>210</v>
      </c>
      <c r="E261" s="62" t="s">
        <v>33</v>
      </c>
    </row>
    <row r="262" spans="1:5" x14ac:dyDescent="0.25">
      <c r="A262" s="59">
        <v>43605.581238425926</v>
      </c>
      <c r="B262" s="59">
        <v>43605</v>
      </c>
      <c r="C262" s="175">
        <v>291.3</v>
      </c>
      <c r="D262" s="46" t="s">
        <v>211</v>
      </c>
      <c r="E262" s="62" t="s">
        <v>33</v>
      </c>
    </row>
    <row r="263" spans="1:5" x14ac:dyDescent="0.25">
      <c r="A263" s="59">
        <v>43605.585405092592</v>
      </c>
      <c r="B263" s="59">
        <v>43605</v>
      </c>
      <c r="C263" s="175">
        <v>485.5</v>
      </c>
      <c r="D263" s="46" t="s">
        <v>212</v>
      </c>
      <c r="E263" s="62" t="s">
        <v>33</v>
      </c>
    </row>
    <row r="264" spans="1:5" x14ac:dyDescent="0.25">
      <c r="A264" s="59">
        <v>43605.589560185188</v>
      </c>
      <c r="B264" s="59">
        <v>43605</v>
      </c>
      <c r="C264" s="175">
        <v>679.7</v>
      </c>
      <c r="D264" s="46" t="s">
        <v>213</v>
      </c>
      <c r="E264" s="62" t="s">
        <v>33</v>
      </c>
    </row>
    <row r="265" spans="1:5" x14ac:dyDescent="0.25">
      <c r="A265" s="59">
        <v>43605.599976851852</v>
      </c>
      <c r="B265" s="59">
        <v>43605</v>
      </c>
      <c r="C265" s="175">
        <v>96.1</v>
      </c>
      <c r="D265" s="46" t="s">
        <v>214</v>
      </c>
      <c r="E265" s="62" t="s">
        <v>33</v>
      </c>
    </row>
    <row r="266" spans="1:5" x14ac:dyDescent="0.25">
      <c r="A266" s="59">
        <v>43605.616643518515</v>
      </c>
      <c r="B266" s="59">
        <v>43605</v>
      </c>
      <c r="C266" s="175">
        <v>485.5</v>
      </c>
      <c r="D266" s="46" t="s">
        <v>215</v>
      </c>
      <c r="E266" s="62" t="s">
        <v>33</v>
      </c>
    </row>
    <row r="267" spans="1:5" x14ac:dyDescent="0.25">
      <c r="A267" s="59">
        <v>43605.641099537039</v>
      </c>
      <c r="B267" s="59">
        <v>43605</v>
      </c>
      <c r="C267" s="175">
        <v>46.1</v>
      </c>
      <c r="D267" s="46" t="s">
        <v>411</v>
      </c>
      <c r="E267" s="62" t="s">
        <v>33</v>
      </c>
    </row>
    <row r="268" spans="1:5" x14ac:dyDescent="0.25">
      <c r="A268" s="59">
        <v>43605.650069444448</v>
      </c>
      <c r="B268" s="59">
        <v>43605</v>
      </c>
      <c r="C268" s="175">
        <v>96.1</v>
      </c>
      <c r="D268" s="46" t="s">
        <v>217</v>
      </c>
      <c r="E268" s="62" t="s">
        <v>33</v>
      </c>
    </row>
    <row r="269" spans="1:5" x14ac:dyDescent="0.25">
      <c r="A269" s="59">
        <v>43605.681689814817</v>
      </c>
      <c r="B269" s="59">
        <v>43605</v>
      </c>
      <c r="C269" s="175">
        <v>96.1</v>
      </c>
      <c r="D269" s="46" t="s">
        <v>251</v>
      </c>
      <c r="E269" s="62" t="s">
        <v>33</v>
      </c>
    </row>
    <row r="270" spans="1:5" x14ac:dyDescent="0.25">
      <c r="A270" s="59">
        <v>43605.685393518521</v>
      </c>
      <c r="B270" s="59">
        <v>43605</v>
      </c>
      <c r="C270" s="175">
        <v>485.5</v>
      </c>
      <c r="D270" s="46" t="s">
        <v>218</v>
      </c>
      <c r="E270" s="62" t="s">
        <v>33</v>
      </c>
    </row>
    <row r="271" spans="1:5" x14ac:dyDescent="0.25">
      <c r="A271" s="59">
        <v>43605.720648148148</v>
      </c>
      <c r="B271" s="59">
        <v>43605</v>
      </c>
      <c r="C271" s="175">
        <v>194.2</v>
      </c>
      <c r="D271" s="46" t="s">
        <v>261</v>
      </c>
      <c r="E271" s="62" t="s">
        <v>33</v>
      </c>
    </row>
    <row r="272" spans="1:5" x14ac:dyDescent="0.25">
      <c r="A272" s="59">
        <v>43605.720810185187</v>
      </c>
      <c r="B272" s="59">
        <v>43605</v>
      </c>
      <c r="C272" s="175">
        <v>485.5</v>
      </c>
      <c r="D272" s="46" t="s">
        <v>123</v>
      </c>
      <c r="E272" s="62" t="s">
        <v>33</v>
      </c>
    </row>
    <row r="273" spans="1:5" x14ac:dyDescent="0.25">
      <c r="A273" s="59">
        <v>43605.760393518518</v>
      </c>
      <c r="B273" s="59">
        <v>43605</v>
      </c>
      <c r="C273" s="175">
        <v>485.5</v>
      </c>
      <c r="D273" s="46" t="s">
        <v>95</v>
      </c>
      <c r="E273" s="62" t="s">
        <v>33</v>
      </c>
    </row>
    <row r="274" spans="1:5" x14ac:dyDescent="0.25">
      <c r="A274" s="59">
        <v>43605.768726851849</v>
      </c>
      <c r="B274" s="59">
        <v>43605</v>
      </c>
      <c r="C274" s="175">
        <v>96.1</v>
      </c>
      <c r="D274" s="46" t="s">
        <v>250</v>
      </c>
      <c r="E274" s="62" t="s">
        <v>33</v>
      </c>
    </row>
    <row r="275" spans="1:5" x14ac:dyDescent="0.25">
      <c r="A275" s="59">
        <v>43605.774328703701</v>
      </c>
      <c r="B275" s="59">
        <v>43605</v>
      </c>
      <c r="C275" s="175">
        <v>291.3</v>
      </c>
      <c r="D275" s="46" t="s">
        <v>412</v>
      </c>
      <c r="E275" s="62" t="s">
        <v>33</v>
      </c>
    </row>
    <row r="276" spans="1:5" x14ac:dyDescent="0.25">
      <c r="A276" s="59">
        <v>43605.785416666666</v>
      </c>
      <c r="B276" s="59">
        <v>43605</v>
      </c>
      <c r="C276" s="175">
        <v>192.2</v>
      </c>
      <c r="D276" s="46" t="s">
        <v>413</v>
      </c>
      <c r="E276" s="62" t="s">
        <v>33</v>
      </c>
    </row>
    <row r="277" spans="1:5" x14ac:dyDescent="0.25">
      <c r="A277" s="59">
        <v>43605.912476851852</v>
      </c>
      <c r="B277" s="59">
        <v>43605</v>
      </c>
      <c r="C277" s="175">
        <v>46.1</v>
      </c>
      <c r="D277" s="46" t="s">
        <v>40</v>
      </c>
      <c r="E277" s="62" t="s">
        <v>33</v>
      </c>
    </row>
    <row r="278" spans="1:5" x14ac:dyDescent="0.25">
      <c r="A278" s="59">
        <v>43606</v>
      </c>
      <c r="B278" s="59">
        <v>43606</v>
      </c>
      <c r="C278" s="175">
        <v>291.3</v>
      </c>
      <c r="D278" s="46" t="s">
        <v>220</v>
      </c>
      <c r="E278" s="62" t="s">
        <v>33</v>
      </c>
    </row>
    <row r="279" spans="1:5" x14ac:dyDescent="0.25">
      <c r="A279" s="59">
        <v>43606.29550925926</v>
      </c>
      <c r="B279" s="59">
        <v>43606</v>
      </c>
      <c r="C279" s="175">
        <v>46.1</v>
      </c>
      <c r="D279" s="46" t="s">
        <v>109</v>
      </c>
      <c r="E279" s="62" t="s">
        <v>33</v>
      </c>
    </row>
    <row r="280" spans="1:5" x14ac:dyDescent="0.25">
      <c r="A280" s="59">
        <v>43606.320798611108</v>
      </c>
      <c r="B280" s="59">
        <v>43606</v>
      </c>
      <c r="C280" s="175">
        <v>485.5</v>
      </c>
      <c r="D280" s="46" t="s">
        <v>221</v>
      </c>
      <c r="E280" s="62" t="s">
        <v>33</v>
      </c>
    </row>
    <row r="281" spans="1:5" x14ac:dyDescent="0.25">
      <c r="A281" s="59">
        <v>43606.379143518519</v>
      </c>
      <c r="B281" s="59">
        <v>43606</v>
      </c>
      <c r="C281" s="175">
        <v>46.1</v>
      </c>
      <c r="D281" s="46" t="s">
        <v>222</v>
      </c>
      <c r="E281" s="62" t="s">
        <v>33</v>
      </c>
    </row>
    <row r="282" spans="1:5" x14ac:dyDescent="0.25">
      <c r="A282" s="59">
        <v>43606.39371527778</v>
      </c>
      <c r="B282" s="59">
        <v>43606</v>
      </c>
      <c r="C282" s="175">
        <v>46.1</v>
      </c>
      <c r="D282" s="46" t="s">
        <v>124</v>
      </c>
      <c r="E282" s="62" t="s">
        <v>33</v>
      </c>
    </row>
    <row r="283" spans="1:5" x14ac:dyDescent="0.25">
      <c r="A283" s="59">
        <v>43606.404143518521</v>
      </c>
      <c r="B283" s="59">
        <v>43606</v>
      </c>
      <c r="C283" s="175">
        <v>96.1</v>
      </c>
      <c r="D283" s="46" t="s">
        <v>223</v>
      </c>
      <c r="E283" s="62" t="s">
        <v>33</v>
      </c>
    </row>
    <row r="284" spans="1:5" x14ac:dyDescent="0.25">
      <c r="A284" s="59">
        <v>43606.425034722219</v>
      </c>
      <c r="B284" s="59">
        <v>43606</v>
      </c>
      <c r="C284" s="175">
        <v>96.1</v>
      </c>
      <c r="D284" s="46" t="s">
        <v>414</v>
      </c>
      <c r="E284" s="62" t="s">
        <v>33</v>
      </c>
    </row>
    <row r="285" spans="1:5" x14ac:dyDescent="0.25">
      <c r="A285" s="59">
        <v>43606.433298611111</v>
      </c>
      <c r="B285" s="59">
        <v>43606</v>
      </c>
      <c r="C285" s="175">
        <v>96.1</v>
      </c>
      <c r="D285" s="46" t="s">
        <v>224</v>
      </c>
      <c r="E285" s="62" t="s">
        <v>33</v>
      </c>
    </row>
    <row r="286" spans="1:5" x14ac:dyDescent="0.25">
      <c r="A286" s="59">
        <v>43606.43540509259</v>
      </c>
      <c r="B286" s="59">
        <v>43606</v>
      </c>
      <c r="C286" s="175">
        <v>485.5</v>
      </c>
      <c r="D286" s="46" t="s">
        <v>125</v>
      </c>
      <c r="E286" s="62" t="s">
        <v>33</v>
      </c>
    </row>
    <row r="287" spans="1:5" x14ac:dyDescent="0.25">
      <c r="A287" s="59">
        <v>43606.544814814813</v>
      </c>
      <c r="B287" s="59">
        <v>43606</v>
      </c>
      <c r="C287" s="175">
        <v>485.5</v>
      </c>
      <c r="D287" s="46" t="s">
        <v>268</v>
      </c>
      <c r="E287" s="62" t="s">
        <v>33</v>
      </c>
    </row>
    <row r="288" spans="1:5" x14ac:dyDescent="0.25">
      <c r="A288" s="59">
        <v>43606.54996527778</v>
      </c>
      <c r="B288" s="59">
        <v>43606</v>
      </c>
      <c r="C288" s="175">
        <v>485.5</v>
      </c>
      <c r="D288" s="46" t="s">
        <v>225</v>
      </c>
      <c r="E288" s="62" t="s">
        <v>33</v>
      </c>
    </row>
    <row r="289" spans="1:5" x14ac:dyDescent="0.25">
      <c r="A289" s="59">
        <v>43606.599965277775</v>
      </c>
      <c r="B289" s="59">
        <v>43606</v>
      </c>
      <c r="C289" s="175">
        <v>485.5</v>
      </c>
      <c r="D289" s="46" t="s">
        <v>126</v>
      </c>
      <c r="E289" s="62" t="s">
        <v>33</v>
      </c>
    </row>
    <row r="290" spans="1:5" x14ac:dyDescent="0.25">
      <c r="A290" s="59">
        <v>43606.624363425923</v>
      </c>
      <c r="B290" s="59">
        <v>43606</v>
      </c>
      <c r="C290" s="175">
        <v>194.2</v>
      </c>
      <c r="D290" s="46" t="s">
        <v>219</v>
      </c>
      <c r="E290" s="62" t="s">
        <v>33</v>
      </c>
    </row>
    <row r="291" spans="1:5" x14ac:dyDescent="0.25">
      <c r="A291" s="59">
        <v>43606.633298611108</v>
      </c>
      <c r="B291" s="59">
        <v>43606</v>
      </c>
      <c r="C291" s="175">
        <v>194.2</v>
      </c>
      <c r="D291" s="46" t="s">
        <v>226</v>
      </c>
      <c r="E291" s="62" t="s">
        <v>33</v>
      </c>
    </row>
    <row r="292" spans="1:5" x14ac:dyDescent="0.25">
      <c r="A292" s="59">
        <v>43606.652048611111</v>
      </c>
      <c r="B292" s="59">
        <v>43606</v>
      </c>
      <c r="C292" s="175">
        <v>96.1</v>
      </c>
      <c r="D292" s="46" t="s">
        <v>127</v>
      </c>
      <c r="E292" s="62" t="s">
        <v>33</v>
      </c>
    </row>
    <row r="293" spans="1:5" x14ac:dyDescent="0.25">
      <c r="A293" s="59">
        <v>43606.697881944441</v>
      </c>
      <c r="B293" s="59">
        <v>43606</v>
      </c>
      <c r="C293" s="175">
        <v>145.65</v>
      </c>
      <c r="D293" s="46" t="s">
        <v>128</v>
      </c>
      <c r="E293" s="62" t="s">
        <v>33</v>
      </c>
    </row>
    <row r="294" spans="1:5" x14ac:dyDescent="0.25">
      <c r="A294" s="59">
        <v>43606.95417824074</v>
      </c>
      <c r="B294" s="59">
        <v>43606</v>
      </c>
      <c r="C294" s="175">
        <v>194.2</v>
      </c>
      <c r="D294" s="46" t="s">
        <v>415</v>
      </c>
      <c r="E294" s="62" t="s">
        <v>33</v>
      </c>
    </row>
    <row r="295" spans="1:5" x14ac:dyDescent="0.25">
      <c r="A295" s="59">
        <v>43607.163252314815</v>
      </c>
      <c r="B295" s="59">
        <v>43607</v>
      </c>
      <c r="C295" s="175">
        <v>46.1</v>
      </c>
      <c r="D295" s="46" t="s">
        <v>109</v>
      </c>
      <c r="E295" s="62" t="s">
        <v>33</v>
      </c>
    </row>
    <row r="296" spans="1:5" x14ac:dyDescent="0.25">
      <c r="A296" s="59">
        <v>43607.514537037037</v>
      </c>
      <c r="B296" s="59">
        <v>43607</v>
      </c>
      <c r="C296" s="175">
        <v>194.2</v>
      </c>
      <c r="D296" s="46" t="s">
        <v>227</v>
      </c>
      <c r="E296" s="62" t="s">
        <v>33</v>
      </c>
    </row>
    <row r="297" spans="1:5" x14ac:dyDescent="0.25">
      <c r="A297" s="59">
        <v>43607.537974537037</v>
      </c>
      <c r="B297" s="59">
        <v>43607</v>
      </c>
      <c r="C297" s="175">
        <v>485.5</v>
      </c>
      <c r="D297" s="46" t="s">
        <v>416</v>
      </c>
      <c r="E297" s="62" t="s">
        <v>33</v>
      </c>
    </row>
    <row r="298" spans="1:5" x14ac:dyDescent="0.25">
      <c r="A298" s="59">
        <v>43607.56318287037</v>
      </c>
      <c r="B298" s="59">
        <v>43607</v>
      </c>
      <c r="C298" s="175">
        <v>485.5</v>
      </c>
      <c r="D298" s="46" t="s">
        <v>417</v>
      </c>
      <c r="E298" s="62" t="s">
        <v>33</v>
      </c>
    </row>
    <row r="299" spans="1:5" x14ac:dyDescent="0.25">
      <c r="A299" s="59">
        <v>43607.570752314816</v>
      </c>
      <c r="B299" s="59">
        <v>43607</v>
      </c>
      <c r="C299" s="175">
        <v>46.1</v>
      </c>
      <c r="D299" s="46" t="s">
        <v>418</v>
      </c>
      <c r="E299" s="62" t="s">
        <v>33</v>
      </c>
    </row>
    <row r="300" spans="1:5" x14ac:dyDescent="0.25">
      <c r="A300" s="59">
        <v>43607.585370370369</v>
      </c>
      <c r="B300" s="59">
        <v>43607</v>
      </c>
      <c r="C300" s="175">
        <v>485.5</v>
      </c>
      <c r="D300" s="46" t="s">
        <v>228</v>
      </c>
      <c r="E300" s="62" t="s">
        <v>33</v>
      </c>
    </row>
    <row r="301" spans="1:5" x14ac:dyDescent="0.25">
      <c r="A301" s="59">
        <v>43607.616273148145</v>
      </c>
      <c r="B301" s="59">
        <v>43607</v>
      </c>
      <c r="C301" s="175">
        <v>485.5</v>
      </c>
      <c r="D301" s="46" t="s">
        <v>419</v>
      </c>
      <c r="E301" s="62" t="s">
        <v>33</v>
      </c>
    </row>
    <row r="302" spans="1:5" x14ac:dyDescent="0.25">
      <c r="A302" s="59">
        <v>43607.726307870369</v>
      </c>
      <c r="B302" s="59">
        <v>43607</v>
      </c>
      <c r="C302" s="175">
        <v>194.2</v>
      </c>
      <c r="D302" s="46" t="s">
        <v>420</v>
      </c>
      <c r="E302" s="62" t="s">
        <v>33</v>
      </c>
    </row>
    <row r="303" spans="1:5" x14ac:dyDescent="0.25">
      <c r="A303" s="59">
        <v>43607.931828703702</v>
      </c>
      <c r="B303" s="59">
        <v>43607</v>
      </c>
      <c r="C303" s="175">
        <v>485.5</v>
      </c>
      <c r="D303" s="46" t="s">
        <v>421</v>
      </c>
      <c r="E303" s="62" t="s">
        <v>33</v>
      </c>
    </row>
    <row r="304" spans="1:5" x14ac:dyDescent="0.25">
      <c r="A304" s="59">
        <v>43608.302453703705</v>
      </c>
      <c r="B304" s="59">
        <v>43608</v>
      </c>
      <c r="C304" s="175">
        <v>46.1</v>
      </c>
      <c r="D304" s="46" t="s">
        <v>109</v>
      </c>
      <c r="E304" s="62" t="s">
        <v>33</v>
      </c>
    </row>
    <row r="305" spans="1:5" x14ac:dyDescent="0.25">
      <c r="A305" s="59">
        <v>43608.422835648147</v>
      </c>
      <c r="B305" s="59">
        <v>43608</v>
      </c>
      <c r="C305" s="175">
        <v>485.5</v>
      </c>
      <c r="D305" s="46" t="s">
        <v>229</v>
      </c>
      <c r="E305" s="62" t="s">
        <v>33</v>
      </c>
    </row>
    <row r="306" spans="1:5" x14ac:dyDescent="0.25">
      <c r="A306" s="59">
        <v>43608.446944444448</v>
      </c>
      <c r="B306" s="59">
        <v>43608</v>
      </c>
      <c r="C306" s="175">
        <v>194.2</v>
      </c>
      <c r="D306" s="46" t="s">
        <v>201</v>
      </c>
      <c r="E306" s="62" t="s">
        <v>33</v>
      </c>
    </row>
    <row r="307" spans="1:5" x14ac:dyDescent="0.25">
      <c r="A307" s="59">
        <v>43608.460416666669</v>
      </c>
      <c r="B307" s="59">
        <v>43608</v>
      </c>
      <c r="C307" s="175">
        <v>194.2</v>
      </c>
      <c r="D307" s="46" t="s">
        <v>248</v>
      </c>
      <c r="E307" s="62" t="s">
        <v>33</v>
      </c>
    </row>
    <row r="308" spans="1:5" x14ac:dyDescent="0.25">
      <c r="A308" s="59">
        <v>43608.484050925923</v>
      </c>
      <c r="B308" s="59">
        <v>43608</v>
      </c>
      <c r="C308" s="175">
        <v>127.1</v>
      </c>
      <c r="D308" s="46" t="s">
        <v>422</v>
      </c>
      <c r="E308" s="62" t="s">
        <v>33</v>
      </c>
    </row>
    <row r="309" spans="1:5" x14ac:dyDescent="0.25">
      <c r="A309" s="59">
        <v>43608.563981481479</v>
      </c>
      <c r="B309" s="59">
        <v>43608</v>
      </c>
      <c r="C309" s="175">
        <v>485.5</v>
      </c>
      <c r="D309" s="46" t="s">
        <v>423</v>
      </c>
      <c r="E309" s="62" t="s">
        <v>33</v>
      </c>
    </row>
    <row r="310" spans="1:5" x14ac:dyDescent="0.25">
      <c r="A310" s="59">
        <v>43608.595752314817</v>
      </c>
      <c r="B310" s="59">
        <v>43608</v>
      </c>
      <c r="C310" s="175">
        <v>485.5</v>
      </c>
      <c r="D310" s="46" t="s">
        <v>129</v>
      </c>
      <c r="E310" s="62" t="s">
        <v>33</v>
      </c>
    </row>
    <row r="311" spans="1:5" x14ac:dyDescent="0.25">
      <c r="A311" s="59">
        <v>43608.677048611113</v>
      </c>
      <c r="B311" s="59">
        <v>43608</v>
      </c>
      <c r="C311" s="175">
        <v>96.1</v>
      </c>
      <c r="D311" s="46" t="s">
        <v>130</v>
      </c>
      <c r="E311" s="62" t="s">
        <v>33</v>
      </c>
    </row>
    <row r="312" spans="1:5" x14ac:dyDescent="0.25">
      <c r="A312" s="59">
        <v>43608.80609953704</v>
      </c>
      <c r="B312" s="59">
        <v>43608</v>
      </c>
      <c r="C312" s="175">
        <v>291.3</v>
      </c>
      <c r="D312" s="46" t="s">
        <v>424</v>
      </c>
      <c r="E312" s="62" t="s">
        <v>33</v>
      </c>
    </row>
    <row r="313" spans="1:5" x14ac:dyDescent="0.25">
      <c r="A313" s="59">
        <v>43608.886157407411</v>
      </c>
      <c r="B313" s="59">
        <v>43608</v>
      </c>
      <c r="C313" s="175">
        <v>194.2</v>
      </c>
      <c r="D313" s="46" t="s">
        <v>425</v>
      </c>
      <c r="E313" s="62" t="s">
        <v>33</v>
      </c>
    </row>
    <row r="314" spans="1:5" x14ac:dyDescent="0.25">
      <c r="A314" s="59">
        <v>43608.979074074072</v>
      </c>
      <c r="B314" s="59">
        <v>43608</v>
      </c>
      <c r="C314" s="175">
        <v>96.1</v>
      </c>
      <c r="D314" s="46" t="s">
        <v>131</v>
      </c>
      <c r="E314" s="62" t="s">
        <v>33</v>
      </c>
    </row>
    <row r="315" spans="1:5" x14ac:dyDescent="0.25">
      <c r="A315" s="59">
        <v>43609.018750000003</v>
      </c>
      <c r="B315" s="59">
        <v>43611</v>
      </c>
      <c r="C315" s="175">
        <v>194.2</v>
      </c>
      <c r="D315" s="46" t="s">
        <v>132</v>
      </c>
      <c r="E315" s="62" t="s">
        <v>33</v>
      </c>
    </row>
    <row r="316" spans="1:5" x14ac:dyDescent="0.25">
      <c r="A316" s="59">
        <v>43609.024930555555</v>
      </c>
      <c r="B316" s="59">
        <v>43611</v>
      </c>
      <c r="C316" s="175">
        <v>96.1</v>
      </c>
      <c r="D316" s="46" t="s">
        <v>133</v>
      </c>
      <c r="E316" s="62" t="s">
        <v>33</v>
      </c>
    </row>
    <row r="317" spans="1:5" x14ac:dyDescent="0.25">
      <c r="A317" s="59">
        <v>43609.283877314818</v>
      </c>
      <c r="B317" s="59">
        <v>43611</v>
      </c>
      <c r="C317" s="175">
        <v>46.1</v>
      </c>
      <c r="D317" s="46" t="s">
        <v>109</v>
      </c>
      <c r="E317" s="62" t="s">
        <v>33</v>
      </c>
    </row>
    <row r="318" spans="1:5" x14ac:dyDescent="0.25">
      <c r="A318" s="59">
        <v>43609.294606481482</v>
      </c>
      <c r="B318" s="59">
        <v>43611</v>
      </c>
      <c r="C318" s="175">
        <v>96.1</v>
      </c>
      <c r="D318" s="46" t="s">
        <v>206</v>
      </c>
      <c r="E318" s="62" t="s">
        <v>33</v>
      </c>
    </row>
    <row r="319" spans="1:5" x14ac:dyDescent="0.25">
      <c r="A319" s="59">
        <v>43609.427083333336</v>
      </c>
      <c r="B319" s="59">
        <v>43611</v>
      </c>
      <c r="C319" s="175">
        <v>96.1</v>
      </c>
      <c r="D319" s="46" t="s">
        <v>134</v>
      </c>
      <c r="E319" s="62" t="s">
        <v>33</v>
      </c>
    </row>
    <row r="320" spans="1:5" x14ac:dyDescent="0.25">
      <c r="A320" s="59">
        <v>43609.435312499998</v>
      </c>
      <c r="B320" s="59">
        <v>43611</v>
      </c>
      <c r="C320" s="175">
        <v>194.2</v>
      </c>
      <c r="D320" s="46" t="s">
        <v>135</v>
      </c>
      <c r="E320" s="62" t="s">
        <v>33</v>
      </c>
    </row>
    <row r="321" spans="1:5" x14ac:dyDescent="0.25">
      <c r="A321" s="59">
        <v>43609.531851851854</v>
      </c>
      <c r="B321" s="59">
        <v>43611</v>
      </c>
      <c r="C321" s="175">
        <v>46.1</v>
      </c>
      <c r="D321" s="46" t="s">
        <v>426</v>
      </c>
      <c r="E321" s="62" t="s">
        <v>33</v>
      </c>
    </row>
    <row r="322" spans="1:5" x14ac:dyDescent="0.25">
      <c r="A322" s="59">
        <v>43609.534710648149</v>
      </c>
      <c r="B322" s="59">
        <v>43611</v>
      </c>
      <c r="C322" s="175">
        <v>485.5</v>
      </c>
      <c r="D322" s="46" t="s">
        <v>88</v>
      </c>
      <c r="E322" s="62" t="s">
        <v>33</v>
      </c>
    </row>
    <row r="323" spans="1:5" x14ac:dyDescent="0.25">
      <c r="A323" s="59">
        <v>43609.559861111113</v>
      </c>
      <c r="B323" s="59">
        <v>43611</v>
      </c>
      <c r="C323" s="175">
        <v>96.1</v>
      </c>
      <c r="D323" s="46" t="s">
        <v>427</v>
      </c>
      <c r="E323" s="62" t="s">
        <v>33</v>
      </c>
    </row>
    <row r="324" spans="1:5" x14ac:dyDescent="0.25">
      <c r="A324" s="59">
        <v>43609.56523148148</v>
      </c>
      <c r="B324" s="59">
        <v>43611</v>
      </c>
      <c r="C324" s="175">
        <v>485.5</v>
      </c>
      <c r="D324" s="46" t="s">
        <v>428</v>
      </c>
      <c r="E324" s="62" t="s">
        <v>33</v>
      </c>
    </row>
    <row r="325" spans="1:5" x14ac:dyDescent="0.25">
      <c r="A325" s="59">
        <v>43609.588159722225</v>
      </c>
      <c r="B325" s="59">
        <v>43611</v>
      </c>
      <c r="C325" s="175">
        <v>485.5</v>
      </c>
      <c r="D325" s="46" t="s">
        <v>429</v>
      </c>
      <c r="E325" s="62" t="s">
        <v>33</v>
      </c>
    </row>
    <row r="326" spans="1:5" x14ac:dyDescent="0.25">
      <c r="A326" s="59">
        <v>43609.724895833337</v>
      </c>
      <c r="B326" s="59">
        <v>43611</v>
      </c>
      <c r="C326" s="175">
        <v>485.5</v>
      </c>
      <c r="D326" s="46" t="s">
        <v>136</v>
      </c>
      <c r="E326" s="62" t="s">
        <v>33</v>
      </c>
    </row>
    <row r="327" spans="1:5" x14ac:dyDescent="0.25">
      <c r="A327" s="59">
        <v>43609.737395833334</v>
      </c>
      <c r="B327" s="59">
        <v>43611</v>
      </c>
      <c r="C327" s="175">
        <v>485.5</v>
      </c>
      <c r="D327" s="46" t="s">
        <v>230</v>
      </c>
      <c r="E327" s="62" t="s">
        <v>33</v>
      </c>
    </row>
    <row r="328" spans="1:5" x14ac:dyDescent="0.25">
      <c r="A328" s="59">
        <v>43609.746145833335</v>
      </c>
      <c r="B328" s="59">
        <v>43611</v>
      </c>
      <c r="C328" s="175">
        <v>485.5</v>
      </c>
      <c r="D328" s="46" t="s">
        <v>430</v>
      </c>
      <c r="E328" s="62" t="s">
        <v>33</v>
      </c>
    </row>
    <row r="329" spans="1:5" x14ac:dyDescent="0.25">
      <c r="A329" s="59">
        <v>43610.36414351852</v>
      </c>
      <c r="B329" s="59">
        <v>43611</v>
      </c>
      <c r="C329" s="175">
        <v>46.1</v>
      </c>
      <c r="D329" s="46" t="s">
        <v>109</v>
      </c>
      <c r="E329" s="62" t="s">
        <v>33</v>
      </c>
    </row>
    <row r="330" spans="1:5" x14ac:dyDescent="0.25">
      <c r="A330" s="59">
        <v>43610.372835648152</v>
      </c>
      <c r="B330" s="59">
        <v>43611</v>
      </c>
      <c r="C330" s="175">
        <v>485.5</v>
      </c>
      <c r="D330" s="46" t="s">
        <v>247</v>
      </c>
      <c r="E330" s="62" t="s">
        <v>33</v>
      </c>
    </row>
    <row r="331" spans="1:5" x14ac:dyDescent="0.25">
      <c r="A331" s="59">
        <v>43610.412372685183</v>
      </c>
      <c r="B331" s="59">
        <v>43611</v>
      </c>
      <c r="C331" s="175">
        <v>485.5</v>
      </c>
      <c r="D331" s="46" t="s">
        <v>137</v>
      </c>
      <c r="E331" s="62" t="s">
        <v>33</v>
      </c>
    </row>
    <row r="332" spans="1:5" x14ac:dyDescent="0.25">
      <c r="A332" s="59">
        <v>43610.413356481484</v>
      </c>
      <c r="B332" s="59">
        <v>43611</v>
      </c>
      <c r="C332" s="175">
        <v>96.1</v>
      </c>
      <c r="D332" s="46" t="s">
        <v>431</v>
      </c>
      <c r="E332" s="62" t="s">
        <v>33</v>
      </c>
    </row>
    <row r="333" spans="1:5" x14ac:dyDescent="0.25">
      <c r="A333" s="59">
        <v>43610.50408564815</v>
      </c>
      <c r="B333" s="59">
        <v>43611</v>
      </c>
      <c r="C333" s="175">
        <v>194.2</v>
      </c>
      <c r="D333" s="46" t="s">
        <v>138</v>
      </c>
      <c r="E333" s="62" t="s">
        <v>33</v>
      </c>
    </row>
    <row r="334" spans="1:5" x14ac:dyDescent="0.25">
      <c r="A334" s="59">
        <v>43610.518622685187</v>
      </c>
      <c r="B334" s="59">
        <v>43611</v>
      </c>
      <c r="C334" s="175">
        <v>485.5</v>
      </c>
      <c r="D334" s="46" t="s">
        <v>139</v>
      </c>
      <c r="E334" s="62" t="s">
        <v>33</v>
      </c>
    </row>
    <row r="335" spans="1:5" x14ac:dyDescent="0.25">
      <c r="A335" s="59">
        <v>43610.553622685184</v>
      </c>
      <c r="B335" s="59">
        <v>43611</v>
      </c>
      <c r="C335" s="175">
        <v>46.1</v>
      </c>
      <c r="D335" s="46" t="s">
        <v>432</v>
      </c>
      <c r="E335" s="62" t="s">
        <v>33</v>
      </c>
    </row>
    <row r="336" spans="1:5" x14ac:dyDescent="0.25">
      <c r="A336" s="59">
        <v>43610.567002314812</v>
      </c>
      <c r="B336" s="59">
        <v>43611</v>
      </c>
      <c r="C336" s="175">
        <v>4855</v>
      </c>
      <c r="D336" s="46" t="s">
        <v>433</v>
      </c>
      <c r="E336" s="62" t="s">
        <v>33</v>
      </c>
    </row>
    <row r="337" spans="1:5" x14ac:dyDescent="0.25">
      <c r="A337" s="59">
        <v>43610.677083333336</v>
      </c>
      <c r="B337" s="59">
        <v>43611</v>
      </c>
      <c r="C337" s="175">
        <v>96.1</v>
      </c>
      <c r="D337" s="46" t="s">
        <v>141</v>
      </c>
      <c r="E337" s="173" t="s">
        <v>33</v>
      </c>
    </row>
    <row r="338" spans="1:5" x14ac:dyDescent="0.25">
      <c r="A338" s="59">
        <v>43610.714583333334</v>
      </c>
      <c r="B338" s="59">
        <v>43611</v>
      </c>
      <c r="C338" s="175">
        <v>194.2</v>
      </c>
      <c r="D338" s="46" t="s">
        <v>142</v>
      </c>
      <c r="E338" s="62" t="s">
        <v>33</v>
      </c>
    </row>
    <row r="339" spans="1:5" x14ac:dyDescent="0.25">
      <c r="A339" s="59">
        <v>43610.904027777775</v>
      </c>
      <c r="B339" s="59">
        <v>43611</v>
      </c>
      <c r="C339" s="175">
        <v>485.5</v>
      </c>
      <c r="D339" s="46" t="s">
        <v>143</v>
      </c>
      <c r="E339" s="62" t="s">
        <v>33</v>
      </c>
    </row>
    <row r="340" spans="1:5" x14ac:dyDescent="0.25">
      <c r="A340" s="59">
        <v>43610.966666666667</v>
      </c>
      <c r="B340" s="59">
        <v>43611</v>
      </c>
      <c r="C340" s="175">
        <v>86.1</v>
      </c>
      <c r="D340" s="46" t="s">
        <v>46</v>
      </c>
      <c r="E340" s="62" t="s">
        <v>33</v>
      </c>
    </row>
    <row r="341" spans="1:5" x14ac:dyDescent="0.25">
      <c r="A341" s="59">
        <v>43611.404178240744</v>
      </c>
      <c r="B341" s="59">
        <v>43611</v>
      </c>
      <c r="C341" s="175">
        <v>46.1</v>
      </c>
      <c r="D341" s="46" t="s">
        <v>109</v>
      </c>
      <c r="E341" s="62" t="s">
        <v>33</v>
      </c>
    </row>
    <row r="342" spans="1:5" x14ac:dyDescent="0.25">
      <c r="A342" s="59">
        <v>43611.443692129629</v>
      </c>
      <c r="B342" s="59">
        <v>43611</v>
      </c>
      <c r="C342" s="175">
        <v>485.5</v>
      </c>
      <c r="D342" s="46" t="s">
        <v>434</v>
      </c>
      <c r="E342" s="62" t="s">
        <v>33</v>
      </c>
    </row>
    <row r="343" spans="1:5" x14ac:dyDescent="0.25">
      <c r="A343" s="59">
        <v>43611.554166666669</v>
      </c>
      <c r="B343" s="59">
        <v>43611</v>
      </c>
      <c r="C343" s="175">
        <v>50.1</v>
      </c>
      <c r="D343" s="46" t="s">
        <v>46</v>
      </c>
      <c r="E343" s="62" t="s">
        <v>33</v>
      </c>
    </row>
    <row r="344" spans="1:5" x14ac:dyDescent="0.25">
      <c r="A344" s="59">
        <v>43611.60833333333</v>
      </c>
      <c r="B344" s="59">
        <v>43611</v>
      </c>
      <c r="C344" s="175">
        <v>1942</v>
      </c>
      <c r="D344" s="46" t="s">
        <v>231</v>
      </c>
      <c r="E344" s="62" t="s">
        <v>33</v>
      </c>
    </row>
    <row r="345" spans="1:5" x14ac:dyDescent="0.25">
      <c r="A345" s="59">
        <v>43611.708333333336</v>
      </c>
      <c r="B345" s="59">
        <v>43611</v>
      </c>
      <c r="C345" s="175">
        <v>971</v>
      </c>
      <c r="D345" s="46" t="s">
        <v>144</v>
      </c>
      <c r="E345" s="62" t="s">
        <v>33</v>
      </c>
    </row>
    <row r="346" spans="1:5" x14ac:dyDescent="0.25">
      <c r="A346" s="59">
        <v>43611.727071759262</v>
      </c>
      <c r="B346" s="59">
        <v>43611</v>
      </c>
      <c r="C346" s="175">
        <v>485.5</v>
      </c>
      <c r="D346" s="46" t="s">
        <v>145</v>
      </c>
      <c r="E346" s="62" t="s">
        <v>33</v>
      </c>
    </row>
    <row r="347" spans="1:5" x14ac:dyDescent="0.25">
      <c r="A347" s="59">
        <v>43611.767500000002</v>
      </c>
      <c r="B347" s="59">
        <v>43611</v>
      </c>
      <c r="C347" s="175">
        <v>1942</v>
      </c>
      <c r="D347" s="46" t="s">
        <v>435</v>
      </c>
      <c r="E347" s="62" t="s">
        <v>33</v>
      </c>
    </row>
    <row r="348" spans="1:5" x14ac:dyDescent="0.25">
      <c r="A348" s="59">
        <v>43611.774988425925</v>
      </c>
      <c r="B348" s="59">
        <v>43611</v>
      </c>
      <c r="C348" s="175">
        <v>291.3</v>
      </c>
      <c r="D348" s="46" t="s">
        <v>232</v>
      </c>
      <c r="E348" s="62" t="s">
        <v>33</v>
      </c>
    </row>
    <row r="349" spans="1:5" x14ac:dyDescent="0.25">
      <c r="A349" s="59">
        <v>43611.824999999997</v>
      </c>
      <c r="B349" s="59">
        <v>43611</v>
      </c>
      <c r="C349" s="175">
        <v>46.1</v>
      </c>
      <c r="D349" s="46" t="s">
        <v>436</v>
      </c>
      <c r="E349" s="62" t="s">
        <v>33</v>
      </c>
    </row>
    <row r="350" spans="1:5" x14ac:dyDescent="0.25">
      <c r="A350" s="59">
        <v>43611.88957175926</v>
      </c>
      <c r="B350" s="59">
        <v>43611</v>
      </c>
      <c r="C350" s="175">
        <v>485.5</v>
      </c>
      <c r="D350" s="46" t="s">
        <v>146</v>
      </c>
      <c r="E350" s="62" t="s">
        <v>33</v>
      </c>
    </row>
    <row r="351" spans="1:5" x14ac:dyDescent="0.25">
      <c r="A351" s="59">
        <v>43612.316712962966</v>
      </c>
      <c r="B351" s="59">
        <v>43612</v>
      </c>
      <c r="C351" s="175">
        <v>46.1</v>
      </c>
      <c r="D351" s="46" t="s">
        <v>109</v>
      </c>
      <c r="E351" s="62" t="s">
        <v>33</v>
      </c>
    </row>
    <row r="352" spans="1:5" x14ac:dyDescent="0.25">
      <c r="A352" s="59">
        <v>43612.502060185187</v>
      </c>
      <c r="B352" s="59">
        <v>43612</v>
      </c>
      <c r="C352" s="175">
        <v>485.5</v>
      </c>
      <c r="D352" s="46" t="s">
        <v>147</v>
      </c>
      <c r="E352" s="62" t="s">
        <v>33</v>
      </c>
    </row>
    <row r="353" spans="1:5" x14ac:dyDescent="0.25">
      <c r="A353" s="59">
        <v>43612.518726851849</v>
      </c>
      <c r="B353" s="59">
        <v>43612</v>
      </c>
      <c r="C353" s="175">
        <v>46.1</v>
      </c>
      <c r="D353" s="46" t="s">
        <v>234</v>
      </c>
      <c r="E353" s="62" t="s">
        <v>33</v>
      </c>
    </row>
    <row r="354" spans="1:5" x14ac:dyDescent="0.25">
      <c r="A354" s="59">
        <v>43612.522916666669</v>
      </c>
      <c r="B354" s="59">
        <v>43612</v>
      </c>
      <c r="C354" s="175">
        <v>485.5</v>
      </c>
      <c r="D354" s="46" t="s">
        <v>148</v>
      </c>
      <c r="E354" s="62" t="s">
        <v>33</v>
      </c>
    </row>
    <row r="355" spans="1:5" x14ac:dyDescent="0.25">
      <c r="A355" s="59">
        <v>43612.537488425929</v>
      </c>
      <c r="B355" s="59">
        <v>43612</v>
      </c>
      <c r="C355" s="175">
        <v>971</v>
      </c>
      <c r="D355" s="46" t="s">
        <v>149</v>
      </c>
      <c r="E355" s="62" t="s">
        <v>33</v>
      </c>
    </row>
    <row r="356" spans="1:5" x14ac:dyDescent="0.25">
      <c r="A356" s="59">
        <v>43612.568726851852</v>
      </c>
      <c r="B356" s="59">
        <v>43612</v>
      </c>
      <c r="C356" s="175">
        <v>291.3</v>
      </c>
      <c r="D356" s="46" t="s">
        <v>245</v>
      </c>
      <c r="E356" s="62" t="s">
        <v>33</v>
      </c>
    </row>
    <row r="357" spans="1:5" x14ac:dyDescent="0.25">
      <c r="A357" s="59">
        <v>43612.628449074073</v>
      </c>
      <c r="B357" s="59">
        <v>43612</v>
      </c>
      <c r="C357" s="175">
        <v>485.5</v>
      </c>
      <c r="D357" s="46" t="s">
        <v>216</v>
      </c>
      <c r="E357" s="62" t="s">
        <v>33</v>
      </c>
    </row>
    <row r="358" spans="1:5" x14ac:dyDescent="0.25">
      <c r="A358" s="59">
        <v>43612.670324074075</v>
      </c>
      <c r="B358" s="59">
        <v>43612</v>
      </c>
      <c r="C358" s="175">
        <v>6.1</v>
      </c>
      <c r="D358" s="46" t="s">
        <v>437</v>
      </c>
      <c r="E358" s="62" t="s">
        <v>33</v>
      </c>
    </row>
    <row r="359" spans="1:5" x14ac:dyDescent="0.25">
      <c r="A359" s="59">
        <v>43612.67291666667</v>
      </c>
      <c r="B359" s="59">
        <v>43612</v>
      </c>
      <c r="C359" s="175">
        <v>485.5</v>
      </c>
      <c r="D359" s="46" t="s">
        <v>150</v>
      </c>
      <c r="E359" s="62" t="s">
        <v>33</v>
      </c>
    </row>
    <row r="360" spans="1:5" x14ac:dyDescent="0.25">
      <c r="A360" s="59">
        <v>43612.674976851849</v>
      </c>
      <c r="B360" s="59">
        <v>43612</v>
      </c>
      <c r="C360" s="175">
        <v>485.5</v>
      </c>
      <c r="D360" s="46" t="s">
        <v>151</v>
      </c>
      <c r="E360" s="62" t="s">
        <v>33</v>
      </c>
    </row>
    <row r="361" spans="1:5" x14ac:dyDescent="0.25">
      <c r="A361" s="59">
        <v>43612.847557870373</v>
      </c>
      <c r="B361" s="59">
        <v>43612</v>
      </c>
      <c r="C361" s="175">
        <v>971</v>
      </c>
      <c r="D361" s="46" t="s">
        <v>40</v>
      </c>
      <c r="E361" s="62" t="s">
        <v>33</v>
      </c>
    </row>
    <row r="362" spans="1:5" x14ac:dyDescent="0.25">
      <c r="A362" s="59">
        <v>43612.858356481483</v>
      </c>
      <c r="B362" s="59">
        <v>43612</v>
      </c>
      <c r="C362" s="175">
        <v>242.75</v>
      </c>
      <c r="D362" s="46" t="s">
        <v>235</v>
      </c>
      <c r="E362" s="62" t="s">
        <v>33</v>
      </c>
    </row>
    <row r="363" spans="1:5" x14ac:dyDescent="0.25">
      <c r="A363" s="59">
        <v>43613.307071759256</v>
      </c>
      <c r="B363" s="59">
        <v>43613</v>
      </c>
      <c r="C363" s="175">
        <v>46.1</v>
      </c>
      <c r="D363" s="46" t="s">
        <v>109</v>
      </c>
      <c r="E363" s="62" t="s">
        <v>33</v>
      </c>
    </row>
    <row r="364" spans="1:5" x14ac:dyDescent="0.25">
      <c r="A364" s="59">
        <v>43613.379131944443</v>
      </c>
      <c r="B364" s="59">
        <v>43613</v>
      </c>
      <c r="C364" s="175">
        <v>485.5</v>
      </c>
      <c r="D364" s="46" t="s">
        <v>152</v>
      </c>
      <c r="E364" s="62" t="s">
        <v>153</v>
      </c>
    </row>
    <row r="365" spans="1:5" x14ac:dyDescent="0.25">
      <c r="A365" s="59">
        <v>43613.408356481479</v>
      </c>
      <c r="B365" s="59">
        <v>43613</v>
      </c>
      <c r="C365" s="175">
        <v>242.75</v>
      </c>
      <c r="D365" s="46" t="s">
        <v>438</v>
      </c>
      <c r="E365" s="62" t="s">
        <v>33</v>
      </c>
    </row>
    <row r="366" spans="1:5" x14ac:dyDescent="0.25">
      <c r="A366" s="59">
        <v>43613.427361111113</v>
      </c>
      <c r="B366" s="59">
        <v>43613</v>
      </c>
      <c r="C366" s="175">
        <v>96.1</v>
      </c>
      <c r="D366" s="46" t="s">
        <v>439</v>
      </c>
      <c r="E366" s="62" t="s">
        <v>33</v>
      </c>
    </row>
    <row r="367" spans="1:5" x14ac:dyDescent="0.25">
      <c r="A367" s="59">
        <v>43613.4375</v>
      </c>
      <c r="B367" s="59">
        <v>43613</v>
      </c>
      <c r="C367" s="175">
        <v>194.2</v>
      </c>
      <c r="D367" s="46" t="s">
        <v>236</v>
      </c>
      <c r="E367" s="62" t="s">
        <v>33</v>
      </c>
    </row>
    <row r="368" spans="1:5" x14ac:dyDescent="0.25">
      <c r="A368" s="59">
        <v>43613.512546296297</v>
      </c>
      <c r="B368" s="59">
        <v>43613</v>
      </c>
      <c r="C368" s="175">
        <v>2913</v>
      </c>
      <c r="D368" s="46" t="s">
        <v>156</v>
      </c>
      <c r="E368" s="62" t="s">
        <v>33</v>
      </c>
    </row>
    <row r="369" spans="1:5" x14ac:dyDescent="0.25">
      <c r="A369" s="59">
        <v>43613.514548611114</v>
      </c>
      <c r="B369" s="59">
        <v>43613</v>
      </c>
      <c r="C369" s="175">
        <v>46.1</v>
      </c>
      <c r="D369" s="46" t="s">
        <v>316</v>
      </c>
      <c r="E369" s="62" t="s">
        <v>33</v>
      </c>
    </row>
    <row r="370" spans="1:5" x14ac:dyDescent="0.25">
      <c r="A370" s="59">
        <v>43613.564837962964</v>
      </c>
      <c r="B370" s="59">
        <v>43613</v>
      </c>
      <c r="C370" s="175">
        <v>971</v>
      </c>
      <c r="D370" s="46" t="s">
        <v>140</v>
      </c>
      <c r="E370" s="62" t="s">
        <v>33</v>
      </c>
    </row>
    <row r="371" spans="1:5" x14ac:dyDescent="0.25">
      <c r="A371" s="59">
        <v>43613.608599537038</v>
      </c>
      <c r="B371" s="59">
        <v>43613</v>
      </c>
      <c r="C371" s="175">
        <v>46.1</v>
      </c>
      <c r="D371" s="46" t="s">
        <v>440</v>
      </c>
      <c r="E371" s="62" t="s">
        <v>33</v>
      </c>
    </row>
    <row r="372" spans="1:5" x14ac:dyDescent="0.25">
      <c r="A372" s="59">
        <v>43613.610393518517</v>
      </c>
      <c r="B372" s="59">
        <v>43613</v>
      </c>
      <c r="C372" s="175">
        <v>971</v>
      </c>
      <c r="D372" s="46" t="s">
        <v>159</v>
      </c>
      <c r="E372" s="62" t="s">
        <v>33</v>
      </c>
    </row>
    <row r="373" spans="1:5" x14ac:dyDescent="0.25">
      <c r="A373" s="59">
        <v>43613.616643518515</v>
      </c>
      <c r="B373" s="59">
        <v>43613</v>
      </c>
      <c r="C373" s="175">
        <v>194.2</v>
      </c>
      <c r="D373" s="46" t="s">
        <v>160</v>
      </c>
      <c r="E373" s="62" t="s">
        <v>33</v>
      </c>
    </row>
    <row r="374" spans="1:5" x14ac:dyDescent="0.25">
      <c r="A374" s="59">
        <v>43613.629178240742</v>
      </c>
      <c r="B374" s="59">
        <v>43613</v>
      </c>
      <c r="C374" s="175">
        <v>291.3</v>
      </c>
      <c r="D374" s="46" t="s">
        <v>37</v>
      </c>
      <c r="E374" s="62" t="s">
        <v>33</v>
      </c>
    </row>
    <row r="375" spans="1:5" x14ac:dyDescent="0.25">
      <c r="A375" s="59">
        <v>43613.63958333333</v>
      </c>
      <c r="B375" s="59">
        <v>43613</v>
      </c>
      <c r="C375" s="175">
        <v>485.5</v>
      </c>
      <c r="D375" s="46" t="s">
        <v>161</v>
      </c>
      <c r="E375" s="62" t="s">
        <v>33</v>
      </c>
    </row>
    <row r="376" spans="1:5" x14ac:dyDescent="0.25">
      <c r="A376" s="59">
        <v>43613.649965277778</v>
      </c>
      <c r="B376" s="59">
        <v>43613</v>
      </c>
      <c r="C376" s="175">
        <v>291.3</v>
      </c>
      <c r="D376" s="46" t="s">
        <v>162</v>
      </c>
      <c r="E376" s="62" t="s">
        <v>33</v>
      </c>
    </row>
    <row r="377" spans="1:5" x14ac:dyDescent="0.25">
      <c r="A377" s="59">
        <v>43613.677372685182</v>
      </c>
      <c r="B377" s="59">
        <v>43613</v>
      </c>
      <c r="C377" s="175">
        <v>485.5</v>
      </c>
      <c r="D377" s="46" t="s">
        <v>254</v>
      </c>
      <c r="E377" s="62" t="s">
        <v>33</v>
      </c>
    </row>
    <row r="378" spans="1:5" x14ac:dyDescent="0.25">
      <c r="A378" s="59">
        <v>43613.699837962966</v>
      </c>
      <c r="B378" s="59">
        <v>43613</v>
      </c>
      <c r="C378" s="175">
        <v>485.5</v>
      </c>
      <c r="D378" s="46" t="s">
        <v>113</v>
      </c>
      <c r="E378" s="62" t="s">
        <v>33</v>
      </c>
    </row>
    <row r="379" spans="1:5" x14ac:dyDescent="0.25">
      <c r="A379" s="59">
        <v>43613.712500000001</v>
      </c>
      <c r="B379" s="59">
        <v>43613</v>
      </c>
      <c r="C379" s="175">
        <v>96.1</v>
      </c>
      <c r="D379" s="46" t="s">
        <v>163</v>
      </c>
      <c r="E379" s="62" t="s">
        <v>33</v>
      </c>
    </row>
    <row r="380" spans="1:5" x14ac:dyDescent="0.25">
      <c r="A380" s="59">
        <v>43613.737916666665</v>
      </c>
      <c r="B380" s="59">
        <v>43613</v>
      </c>
      <c r="C380" s="175">
        <v>96.1</v>
      </c>
      <c r="D380" s="46" t="s">
        <v>441</v>
      </c>
      <c r="E380" s="62" t="s">
        <v>33</v>
      </c>
    </row>
    <row r="381" spans="1:5" x14ac:dyDescent="0.25">
      <c r="A381" s="59">
        <v>43613.76666666667</v>
      </c>
      <c r="B381" s="59">
        <v>43613</v>
      </c>
      <c r="C381" s="175">
        <v>485.5</v>
      </c>
      <c r="D381" s="46" t="s">
        <v>196</v>
      </c>
      <c r="E381" s="62" t="s">
        <v>33</v>
      </c>
    </row>
    <row r="382" spans="1:5" x14ac:dyDescent="0.25">
      <c r="A382" s="59">
        <v>43613.918854166666</v>
      </c>
      <c r="B382" s="59">
        <v>43613</v>
      </c>
      <c r="C382" s="175">
        <v>1480.77</v>
      </c>
      <c r="D382" s="46" t="s">
        <v>442</v>
      </c>
      <c r="E382" s="62" t="s">
        <v>33</v>
      </c>
    </row>
    <row r="383" spans="1:5" ht="15" customHeight="1" x14ac:dyDescent="0.25">
      <c r="A383" s="59">
        <v>43613.92083333333</v>
      </c>
      <c r="B383" s="59">
        <v>43613</v>
      </c>
      <c r="C383" s="175">
        <v>77.099999999999994</v>
      </c>
      <c r="D383" s="46" t="s">
        <v>46</v>
      </c>
      <c r="E383" s="62" t="s">
        <v>33</v>
      </c>
    </row>
    <row r="384" spans="1:5" x14ac:dyDescent="0.25">
      <c r="A384" s="59">
        <v>43613.933831018519</v>
      </c>
      <c r="B384" s="59">
        <v>43613</v>
      </c>
      <c r="C384" s="175">
        <v>194.2</v>
      </c>
      <c r="D384" s="46" t="s">
        <v>253</v>
      </c>
      <c r="E384" s="62" t="s">
        <v>33</v>
      </c>
    </row>
    <row r="385" spans="1:5" x14ac:dyDescent="0.25">
      <c r="A385" s="59">
        <v>43613.941631944443</v>
      </c>
      <c r="B385" s="59">
        <v>43613</v>
      </c>
      <c r="C385" s="175">
        <v>194.2</v>
      </c>
      <c r="D385" s="46" t="s">
        <v>39</v>
      </c>
      <c r="E385" s="62" t="s">
        <v>33</v>
      </c>
    </row>
    <row r="386" spans="1:5" x14ac:dyDescent="0.25">
      <c r="A386" s="59">
        <v>43614.302395833336</v>
      </c>
      <c r="B386" s="59">
        <v>43614</v>
      </c>
      <c r="C386" s="175">
        <v>46.1</v>
      </c>
      <c r="D386" s="46" t="s">
        <v>109</v>
      </c>
      <c r="E386" s="62" t="s">
        <v>33</v>
      </c>
    </row>
    <row r="387" spans="1:5" x14ac:dyDescent="0.25">
      <c r="A387" s="59">
        <v>43614.395844907405</v>
      </c>
      <c r="B387" s="59">
        <v>43614</v>
      </c>
      <c r="C387" s="175">
        <v>971</v>
      </c>
      <c r="D387" s="46" t="s">
        <v>154</v>
      </c>
      <c r="E387" s="62" t="s">
        <v>33</v>
      </c>
    </row>
    <row r="388" spans="1:5" x14ac:dyDescent="0.25">
      <c r="A388" s="59">
        <v>43614.471701388888</v>
      </c>
      <c r="B388" s="59">
        <v>43614</v>
      </c>
      <c r="C388" s="175">
        <v>291.3</v>
      </c>
      <c r="D388" s="46" t="s">
        <v>443</v>
      </c>
      <c r="E388" s="62" t="s">
        <v>33</v>
      </c>
    </row>
    <row r="389" spans="1:5" x14ac:dyDescent="0.25">
      <c r="A389" s="59">
        <v>43614.843680555554</v>
      </c>
      <c r="B389" s="59">
        <v>43614</v>
      </c>
      <c r="C389" s="175">
        <v>485.5</v>
      </c>
      <c r="D389" s="46" t="s">
        <v>195</v>
      </c>
      <c r="E389" s="62" t="s">
        <v>33</v>
      </c>
    </row>
    <row r="390" spans="1:5" x14ac:dyDescent="0.25">
      <c r="A390" s="59">
        <v>43615.375034722223</v>
      </c>
      <c r="B390" s="59">
        <v>43615</v>
      </c>
      <c r="C390" s="175">
        <v>46.1</v>
      </c>
      <c r="D390" s="46" t="s">
        <v>109</v>
      </c>
      <c r="E390" s="62" t="s">
        <v>33</v>
      </c>
    </row>
    <row r="391" spans="1:5" x14ac:dyDescent="0.25">
      <c r="A391" s="59">
        <v>43615.418692129628</v>
      </c>
      <c r="B391" s="59">
        <v>43615</v>
      </c>
      <c r="C391" s="175">
        <v>96.1</v>
      </c>
      <c r="D391" s="46" t="s">
        <v>155</v>
      </c>
      <c r="E391" s="62" t="s">
        <v>33</v>
      </c>
    </row>
    <row r="392" spans="1:5" x14ac:dyDescent="0.25">
      <c r="A392" s="59">
        <v>43615.498171296298</v>
      </c>
      <c r="B392" s="59">
        <v>43615</v>
      </c>
      <c r="C392" s="175">
        <v>6.1</v>
      </c>
      <c r="D392" s="46" t="s">
        <v>444</v>
      </c>
      <c r="E392" s="62" t="s">
        <v>33</v>
      </c>
    </row>
    <row r="393" spans="1:5" x14ac:dyDescent="0.25">
      <c r="A393" s="59">
        <v>43615.554166666669</v>
      </c>
      <c r="B393" s="59">
        <v>43615</v>
      </c>
      <c r="C393" s="175">
        <v>971</v>
      </c>
      <c r="D393" s="46" t="s">
        <v>157</v>
      </c>
      <c r="E393" s="62" t="s">
        <v>158</v>
      </c>
    </row>
    <row r="394" spans="1:5" x14ac:dyDescent="0.25">
      <c r="A394" s="59">
        <v>43615.577453703707</v>
      </c>
      <c r="B394" s="59">
        <v>43615</v>
      </c>
      <c r="C394" s="175">
        <v>485.5</v>
      </c>
      <c r="D394" s="46" t="s">
        <v>445</v>
      </c>
      <c r="E394" s="62" t="s">
        <v>33</v>
      </c>
    </row>
    <row r="395" spans="1:5" x14ac:dyDescent="0.25">
      <c r="A395" s="59">
        <v>43615.598668981482</v>
      </c>
      <c r="B395" s="59">
        <v>43615</v>
      </c>
      <c r="C395" s="175">
        <v>194.2</v>
      </c>
      <c r="D395" s="46" t="s">
        <v>201</v>
      </c>
      <c r="E395" s="62" t="s">
        <v>33</v>
      </c>
    </row>
    <row r="396" spans="1:5" x14ac:dyDescent="0.25">
      <c r="A396" s="59">
        <v>43615.624942129631</v>
      </c>
      <c r="B396" s="59">
        <v>43615</v>
      </c>
      <c r="C396" s="175">
        <v>485.5</v>
      </c>
      <c r="D396" s="46" t="s">
        <v>317</v>
      </c>
      <c r="E396" s="62" t="s">
        <v>33</v>
      </c>
    </row>
    <row r="397" spans="1:5" x14ac:dyDescent="0.25">
      <c r="A397" s="59">
        <v>43615.63958333333</v>
      </c>
      <c r="B397" s="59">
        <v>43615</v>
      </c>
      <c r="C397" s="175">
        <v>485.5</v>
      </c>
      <c r="D397" s="46" t="s">
        <v>241</v>
      </c>
      <c r="E397" s="62" t="s">
        <v>33</v>
      </c>
    </row>
    <row r="398" spans="1:5" x14ac:dyDescent="0.25">
      <c r="A398" s="59">
        <v>43615.922789351855</v>
      </c>
      <c r="B398" s="59">
        <v>43615</v>
      </c>
      <c r="C398" s="175">
        <v>4855</v>
      </c>
      <c r="D398" s="46" t="s">
        <v>446</v>
      </c>
      <c r="E398" s="62" t="s">
        <v>33</v>
      </c>
    </row>
    <row r="399" spans="1:5" x14ac:dyDescent="0.25">
      <c r="A399" s="59">
        <v>43615.939583333333</v>
      </c>
      <c r="B399" s="59">
        <v>43615</v>
      </c>
      <c r="C399" s="175">
        <v>145.65</v>
      </c>
      <c r="D399" s="46" t="s">
        <v>40</v>
      </c>
      <c r="E399" s="62" t="s">
        <v>33</v>
      </c>
    </row>
    <row r="400" spans="1:5" x14ac:dyDescent="0.25">
      <c r="A400" s="59">
        <v>43616.290462962963</v>
      </c>
      <c r="B400" s="106">
        <v>43618</v>
      </c>
      <c r="C400" s="175">
        <v>46.1</v>
      </c>
      <c r="D400" s="46" t="s">
        <v>109</v>
      </c>
      <c r="E400" s="62" t="s">
        <v>33</v>
      </c>
    </row>
    <row r="401" spans="1:5" x14ac:dyDescent="0.25">
      <c r="A401" s="59">
        <v>43616.347916666666</v>
      </c>
      <c r="B401" s="106">
        <v>43618</v>
      </c>
      <c r="C401" s="175">
        <v>971</v>
      </c>
      <c r="D401" s="46" t="s">
        <v>34</v>
      </c>
      <c r="E401" s="62" t="s">
        <v>33</v>
      </c>
    </row>
    <row r="402" spans="1:5" x14ac:dyDescent="0.25">
      <c r="A402" s="59">
        <v>43616.354212962964</v>
      </c>
      <c r="B402" s="106">
        <v>43618</v>
      </c>
      <c r="C402" s="175">
        <v>485.5</v>
      </c>
      <c r="D402" s="46" t="s">
        <v>447</v>
      </c>
      <c r="E402" s="62" t="s">
        <v>33</v>
      </c>
    </row>
    <row r="403" spans="1:5" x14ac:dyDescent="0.25">
      <c r="A403" s="59">
        <v>43616.483807870369</v>
      </c>
      <c r="B403" s="106">
        <v>43618</v>
      </c>
      <c r="C403" s="175">
        <v>485.5</v>
      </c>
      <c r="D403" s="46" t="s">
        <v>249</v>
      </c>
      <c r="E403" s="62" t="s">
        <v>33</v>
      </c>
    </row>
    <row r="404" spans="1:5" x14ac:dyDescent="0.25">
      <c r="A404" s="59">
        <v>43616.899201388886</v>
      </c>
      <c r="B404" s="106">
        <v>43618</v>
      </c>
      <c r="C404" s="175">
        <v>46.1</v>
      </c>
      <c r="D404" s="46" t="s">
        <v>448</v>
      </c>
      <c r="E404" s="62" t="s">
        <v>33</v>
      </c>
    </row>
    <row r="405" spans="1:5" x14ac:dyDescent="0.25">
      <c r="A405" s="59">
        <v>43616.983043981483</v>
      </c>
      <c r="B405" s="106">
        <v>43618</v>
      </c>
      <c r="C405" s="175">
        <v>96.1</v>
      </c>
      <c r="D405" s="46" t="s">
        <v>449</v>
      </c>
      <c r="E405" s="62" t="s">
        <v>33</v>
      </c>
    </row>
    <row r="406" spans="1:5" ht="30" customHeight="1" x14ac:dyDescent="0.25">
      <c r="A406" s="185" t="s">
        <v>164</v>
      </c>
      <c r="B406" s="186"/>
      <c r="C406" s="8">
        <f>SUM(C10:C399)</f>
        <v>256423.09000000069</v>
      </c>
      <c r="D406" s="108"/>
      <c r="E406" s="23"/>
    </row>
    <row r="407" spans="1:5" ht="30" customHeight="1" x14ac:dyDescent="0.25">
      <c r="A407" s="185" t="s">
        <v>165</v>
      </c>
      <c r="B407" s="186"/>
      <c r="C407" s="8">
        <f>C400+C401+C402+C403+C404+C405</f>
        <v>2130.2999999999997</v>
      </c>
      <c r="D407" s="108"/>
      <c r="E407" s="23"/>
    </row>
  </sheetData>
  <sheetProtection formatCells="0" formatColumns="0" formatRows="0" insertColumns="0" insertRows="0" insertHyperlinks="0" deleteColumns="0" deleteRows="0" sort="0" autoFilter="0" pivotTables="0"/>
  <sortState ref="A40:E405">
    <sortCondition ref="A40"/>
  </sortState>
  <mergeCells count="7">
    <mergeCell ref="A407:B407"/>
    <mergeCell ref="A406:B406"/>
    <mergeCell ref="B2:E2"/>
    <mergeCell ref="B1:E1"/>
    <mergeCell ref="B5:E5"/>
    <mergeCell ref="B4:E4"/>
    <mergeCell ref="B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5"/>
  <sheetViews>
    <sheetView showGridLines="0" workbookViewId="0">
      <selection activeCell="A7" sqref="A7"/>
    </sheetView>
  </sheetViews>
  <sheetFormatPr defaultColWidth="11.42578125" defaultRowHeight="15" x14ac:dyDescent="0.25"/>
  <cols>
    <col min="1" max="1" width="20.7109375" customWidth="1"/>
    <col min="2" max="2" width="18.7109375" customWidth="1"/>
    <col min="3" max="3" width="15.7109375" customWidth="1"/>
    <col min="4" max="4" width="15.7109375" style="30" customWidth="1"/>
    <col min="5" max="5" width="26.140625" style="30" customWidth="1"/>
    <col min="6" max="6" width="54.42578125" customWidth="1"/>
    <col min="7" max="256" width="8.85546875" customWidth="1"/>
  </cols>
  <sheetData>
    <row r="1" spans="1:6" ht="18.75" x14ac:dyDescent="0.3">
      <c r="B1" s="187" t="s">
        <v>0</v>
      </c>
      <c r="C1" s="187"/>
      <c r="D1" s="187"/>
      <c r="E1" s="187"/>
      <c r="F1" s="187"/>
    </row>
    <row r="2" spans="1:6" ht="18.75" x14ac:dyDescent="0.3">
      <c r="B2" s="187" t="s">
        <v>1</v>
      </c>
      <c r="C2" s="187"/>
      <c r="D2" s="187"/>
      <c r="E2" s="187"/>
      <c r="F2" s="187"/>
    </row>
    <row r="3" spans="1:6" ht="18" customHeight="1" x14ac:dyDescent="0.3">
      <c r="D3" s="29"/>
      <c r="E3" s="29"/>
      <c r="F3" s="5"/>
    </row>
    <row r="4" spans="1:6" ht="18.75" x14ac:dyDescent="0.25">
      <c r="B4" s="188" t="s">
        <v>166</v>
      </c>
      <c r="C4" s="188"/>
      <c r="D4" s="188"/>
      <c r="E4" s="188"/>
      <c r="F4" s="188"/>
    </row>
    <row r="5" spans="1:6" ht="18.75" x14ac:dyDescent="0.25">
      <c r="B5" s="188" t="s">
        <v>461</v>
      </c>
      <c r="C5" s="188"/>
      <c r="D5" s="188"/>
      <c r="E5" s="188"/>
      <c r="F5" s="188"/>
    </row>
    <row r="6" spans="1:6" ht="18.75" x14ac:dyDescent="0.3">
      <c r="D6" s="189"/>
      <c r="E6" s="189"/>
      <c r="F6" s="189"/>
    </row>
    <row r="8" spans="1:6" s="35" customFormat="1" ht="45" x14ac:dyDescent="0.25">
      <c r="A8" s="31" t="s">
        <v>29</v>
      </c>
      <c r="B8" s="32" t="s">
        <v>167</v>
      </c>
      <c r="C8" s="32" t="s">
        <v>168</v>
      </c>
      <c r="D8" s="33" t="s">
        <v>169</v>
      </c>
      <c r="E8" s="33" t="s">
        <v>32</v>
      </c>
      <c r="F8" s="34" t="s">
        <v>170</v>
      </c>
    </row>
    <row r="9" spans="1:6" s="35" customFormat="1" x14ac:dyDescent="0.25">
      <c r="A9" s="50">
        <v>43585</v>
      </c>
      <c r="B9" s="158">
        <v>43591</v>
      </c>
      <c r="C9" s="48" t="s">
        <v>752</v>
      </c>
      <c r="D9" s="48">
        <v>4795</v>
      </c>
      <c r="E9" s="136" t="s">
        <v>289</v>
      </c>
      <c r="F9" s="63" t="s">
        <v>33</v>
      </c>
    </row>
    <row r="10" spans="1:6" s="35" customFormat="1" x14ac:dyDescent="0.25">
      <c r="A10" s="55">
        <v>43588</v>
      </c>
      <c r="B10" s="158">
        <v>43591</v>
      </c>
      <c r="C10" s="48" t="s">
        <v>753</v>
      </c>
      <c r="D10" s="48">
        <v>289.94</v>
      </c>
      <c r="E10" s="136" t="s">
        <v>172</v>
      </c>
      <c r="F10" s="63" t="s">
        <v>33</v>
      </c>
    </row>
    <row r="11" spans="1:6" s="35" customFormat="1" x14ac:dyDescent="0.25">
      <c r="A11" s="55">
        <v>43592</v>
      </c>
      <c r="B11" s="55">
        <v>43598</v>
      </c>
      <c r="C11" s="48" t="s">
        <v>754</v>
      </c>
      <c r="D11" s="48">
        <v>374.4</v>
      </c>
      <c r="E11" s="136" t="s">
        <v>171</v>
      </c>
      <c r="F11" s="63" t="s">
        <v>33</v>
      </c>
    </row>
    <row r="12" spans="1:6" s="35" customFormat="1" x14ac:dyDescent="0.25">
      <c r="A12" s="55">
        <v>43592</v>
      </c>
      <c r="B12" s="55">
        <v>43598</v>
      </c>
      <c r="C12" s="48" t="s">
        <v>755</v>
      </c>
      <c r="D12" s="48">
        <v>182.2</v>
      </c>
      <c r="E12" s="136" t="s">
        <v>450</v>
      </c>
      <c r="F12" s="63" t="s">
        <v>33</v>
      </c>
    </row>
    <row r="13" spans="1:6" s="35" customFormat="1" x14ac:dyDescent="0.25">
      <c r="A13" s="55">
        <v>43592</v>
      </c>
      <c r="B13" s="55">
        <v>43598</v>
      </c>
      <c r="C13" s="120" t="s">
        <v>756</v>
      </c>
      <c r="D13" s="48">
        <v>187.78</v>
      </c>
      <c r="E13" s="136" t="s">
        <v>451</v>
      </c>
      <c r="F13" s="63" t="s">
        <v>33</v>
      </c>
    </row>
    <row r="14" spans="1:6" s="35" customFormat="1" x14ac:dyDescent="0.25">
      <c r="A14" s="50">
        <v>43593</v>
      </c>
      <c r="B14" s="55">
        <v>43598</v>
      </c>
      <c r="C14" s="120" t="s">
        <v>757</v>
      </c>
      <c r="D14" s="48">
        <v>468</v>
      </c>
      <c r="E14" s="136" t="s">
        <v>452</v>
      </c>
      <c r="F14" s="63" t="s">
        <v>33</v>
      </c>
    </row>
    <row r="15" spans="1:6" s="35" customFormat="1" x14ac:dyDescent="0.25">
      <c r="A15" s="50">
        <v>43593</v>
      </c>
      <c r="B15" s="55">
        <v>43598</v>
      </c>
      <c r="C15" s="120" t="s">
        <v>758</v>
      </c>
      <c r="D15" s="48">
        <v>134.15</v>
      </c>
      <c r="E15" s="136" t="s">
        <v>453</v>
      </c>
      <c r="F15" s="63" t="s">
        <v>33</v>
      </c>
    </row>
    <row r="16" spans="1:6" s="35" customFormat="1" x14ac:dyDescent="0.25">
      <c r="A16" s="50">
        <v>43594</v>
      </c>
      <c r="B16" s="55">
        <v>43598</v>
      </c>
      <c r="C16" s="48" t="s">
        <v>759</v>
      </c>
      <c r="D16" s="48">
        <v>48.32</v>
      </c>
      <c r="E16" s="136" t="s">
        <v>454</v>
      </c>
      <c r="F16" s="63" t="s">
        <v>33</v>
      </c>
    </row>
    <row r="17" spans="1:6" s="35" customFormat="1" x14ac:dyDescent="0.25">
      <c r="A17" s="50">
        <v>43594</v>
      </c>
      <c r="B17" s="55">
        <v>43598</v>
      </c>
      <c r="C17" s="48" t="s">
        <v>760</v>
      </c>
      <c r="D17" s="48">
        <v>1902</v>
      </c>
      <c r="E17" s="136" t="s">
        <v>288</v>
      </c>
      <c r="F17" s="63" t="s">
        <v>33</v>
      </c>
    </row>
    <row r="18" spans="1:6" s="35" customFormat="1" x14ac:dyDescent="0.25">
      <c r="A18" s="50">
        <v>43595</v>
      </c>
      <c r="B18" s="55">
        <v>43598</v>
      </c>
      <c r="C18" s="48" t="s">
        <v>761</v>
      </c>
      <c r="D18" s="48">
        <v>290.49</v>
      </c>
      <c r="E18" s="136" t="s">
        <v>172</v>
      </c>
      <c r="F18" s="63" t="s">
        <v>33</v>
      </c>
    </row>
    <row r="19" spans="1:6" s="35" customFormat="1" x14ac:dyDescent="0.25">
      <c r="A19" s="50">
        <v>43596</v>
      </c>
      <c r="B19" s="55">
        <v>43598</v>
      </c>
      <c r="C19" s="48" t="s">
        <v>762</v>
      </c>
      <c r="D19" s="48">
        <v>278.3</v>
      </c>
      <c r="E19" s="136" t="s">
        <v>171</v>
      </c>
      <c r="F19" s="63" t="s">
        <v>33</v>
      </c>
    </row>
    <row r="20" spans="1:6" s="35" customFormat="1" x14ac:dyDescent="0.25">
      <c r="A20" s="50">
        <v>43601</v>
      </c>
      <c r="B20" s="50">
        <v>43605</v>
      </c>
      <c r="C20" s="48" t="s">
        <v>762</v>
      </c>
      <c r="D20" s="48">
        <v>278.3</v>
      </c>
      <c r="E20" s="136" t="s">
        <v>171</v>
      </c>
      <c r="F20" s="63" t="s">
        <v>33</v>
      </c>
    </row>
    <row r="21" spans="1:6" s="35" customFormat="1" x14ac:dyDescent="0.25">
      <c r="A21" s="50">
        <v>43602</v>
      </c>
      <c r="B21" s="100" t="s">
        <v>728</v>
      </c>
      <c r="C21" s="48" t="s">
        <v>763</v>
      </c>
      <c r="D21" s="48">
        <v>287.76</v>
      </c>
      <c r="E21" s="136" t="s">
        <v>172</v>
      </c>
      <c r="F21" s="63" t="s">
        <v>33</v>
      </c>
    </row>
    <row r="22" spans="1:6" s="35" customFormat="1" x14ac:dyDescent="0.25">
      <c r="A22" s="50">
        <v>43607</v>
      </c>
      <c r="B22" s="50">
        <v>43609</v>
      </c>
      <c r="C22" s="48" t="s">
        <v>762</v>
      </c>
      <c r="D22" s="48">
        <v>278.3</v>
      </c>
      <c r="E22" s="136" t="s">
        <v>455</v>
      </c>
      <c r="F22" s="63" t="s">
        <v>33</v>
      </c>
    </row>
    <row r="23" spans="1:6" s="35" customFormat="1" x14ac:dyDescent="0.25">
      <c r="A23" s="50">
        <v>43612</v>
      </c>
      <c r="B23" s="100" t="s">
        <v>727</v>
      </c>
      <c r="C23" s="48" t="s">
        <v>763</v>
      </c>
      <c r="D23" s="48">
        <v>287.77</v>
      </c>
      <c r="E23" s="136" t="s">
        <v>172</v>
      </c>
      <c r="F23" s="63" t="s">
        <v>33</v>
      </c>
    </row>
    <row r="24" spans="1:6" ht="15" customHeight="1" x14ac:dyDescent="0.25">
      <c r="A24" s="190" t="s">
        <v>174</v>
      </c>
      <c r="B24" s="191"/>
      <c r="C24" s="191"/>
      <c r="D24" s="22">
        <f>SUM(D9:D23)</f>
        <v>10082.709999999995</v>
      </c>
      <c r="E24" s="22"/>
      <c r="F24" s="20"/>
    </row>
    <row r="25" spans="1:6" x14ac:dyDescent="0.25">
      <c r="A25" s="190" t="s">
        <v>175</v>
      </c>
      <c r="B25" s="191"/>
      <c r="C25" s="191"/>
      <c r="D25" s="22">
        <v>0</v>
      </c>
      <c r="E25" s="22"/>
      <c r="F25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25:C25"/>
    <mergeCell ref="D6:F6"/>
    <mergeCell ref="B4:F4"/>
    <mergeCell ref="B1:F1"/>
    <mergeCell ref="B2:F2"/>
    <mergeCell ref="B5:F5"/>
    <mergeCell ref="A24:C2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8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0" customWidth="1"/>
    <col min="4" max="4" width="34.140625" customWidth="1"/>
    <col min="5" max="256" width="8.85546875" customWidth="1"/>
  </cols>
  <sheetData>
    <row r="1" spans="1:4" ht="18.75" x14ac:dyDescent="0.3">
      <c r="B1" s="187" t="s">
        <v>0</v>
      </c>
      <c r="C1" s="187"/>
      <c r="D1" s="187"/>
    </row>
    <row r="2" spans="1:4" ht="18.75" x14ac:dyDescent="0.3">
      <c r="B2" s="187" t="s">
        <v>1</v>
      </c>
      <c r="C2" s="187"/>
      <c r="D2" s="187"/>
    </row>
    <row r="3" spans="1:4" ht="18" customHeight="1" x14ac:dyDescent="0.3">
      <c r="C3" s="29"/>
      <c r="D3" s="5"/>
    </row>
    <row r="4" spans="1:4" ht="18.75" x14ac:dyDescent="0.25">
      <c r="B4" s="188" t="s">
        <v>176</v>
      </c>
      <c r="C4" s="188"/>
      <c r="D4" s="188"/>
    </row>
    <row r="5" spans="1:4" ht="18.75" x14ac:dyDescent="0.25">
      <c r="B5" s="188" t="s">
        <v>461</v>
      </c>
      <c r="C5" s="188"/>
      <c r="D5" s="188"/>
    </row>
    <row r="6" spans="1:4" ht="18.75" x14ac:dyDescent="0.3">
      <c r="C6" s="189"/>
      <c r="D6" s="189"/>
    </row>
    <row r="8" spans="1:4" s="35" customFormat="1" ht="30" x14ac:dyDescent="0.25">
      <c r="A8" s="31" t="s">
        <v>29</v>
      </c>
      <c r="B8" s="32" t="s">
        <v>167</v>
      </c>
      <c r="C8" s="33" t="s">
        <v>22</v>
      </c>
      <c r="D8" s="34" t="s">
        <v>32</v>
      </c>
    </row>
    <row r="9" spans="1:4" s="35" customFormat="1" x14ac:dyDescent="0.25">
      <c r="A9" s="159">
        <v>43586</v>
      </c>
      <c r="B9" s="159">
        <v>43591</v>
      </c>
      <c r="C9" s="170">
        <v>200</v>
      </c>
      <c r="D9" s="137" t="s">
        <v>456</v>
      </c>
    </row>
    <row r="10" spans="1:4" s="35" customFormat="1" x14ac:dyDescent="0.25">
      <c r="A10" s="159">
        <v>43592</v>
      </c>
      <c r="B10" s="159">
        <v>43598</v>
      </c>
      <c r="C10" s="170">
        <v>53</v>
      </c>
      <c r="D10" s="135" t="s">
        <v>320</v>
      </c>
    </row>
    <row r="11" spans="1:4" s="35" customFormat="1" x14ac:dyDescent="0.25">
      <c r="A11" s="159">
        <v>43592</v>
      </c>
      <c r="B11" s="159">
        <v>43598</v>
      </c>
      <c r="C11" s="170">
        <v>500</v>
      </c>
      <c r="D11" s="135" t="s">
        <v>457</v>
      </c>
    </row>
    <row r="12" spans="1:4" s="35" customFormat="1" x14ac:dyDescent="0.25">
      <c r="A12" s="159">
        <v>43593</v>
      </c>
      <c r="B12" s="159">
        <v>43598</v>
      </c>
      <c r="C12" s="170">
        <v>22</v>
      </c>
      <c r="D12" s="137" t="s">
        <v>319</v>
      </c>
    </row>
    <row r="13" spans="1:4" s="35" customFormat="1" x14ac:dyDescent="0.25">
      <c r="A13" s="159">
        <v>43593</v>
      </c>
      <c r="B13" s="159">
        <v>43598</v>
      </c>
      <c r="C13" s="170">
        <v>237</v>
      </c>
      <c r="D13" s="137" t="s">
        <v>173</v>
      </c>
    </row>
    <row r="14" spans="1:4" x14ac:dyDescent="0.25">
      <c r="A14" s="58">
        <v>43597</v>
      </c>
      <c r="B14" s="159">
        <v>43598</v>
      </c>
      <c r="C14" s="68">
        <v>200</v>
      </c>
      <c r="D14" s="137" t="s">
        <v>173</v>
      </c>
    </row>
    <row r="15" spans="1:4" x14ac:dyDescent="0.25">
      <c r="A15" s="102">
        <v>43612</v>
      </c>
      <c r="B15" s="102">
        <v>43613</v>
      </c>
      <c r="C15" s="171">
        <v>500</v>
      </c>
      <c r="D15" s="138" t="s">
        <v>458</v>
      </c>
    </row>
    <row r="16" spans="1:4" x14ac:dyDescent="0.25">
      <c r="A16" s="58">
        <v>43615</v>
      </c>
      <c r="B16" s="102">
        <v>43616</v>
      </c>
      <c r="C16" s="68">
        <v>36</v>
      </c>
      <c r="D16" s="135" t="s">
        <v>320</v>
      </c>
    </row>
    <row r="17" spans="1:4" ht="30" customHeight="1" x14ac:dyDescent="0.25">
      <c r="A17" s="190" t="s">
        <v>177</v>
      </c>
      <c r="B17" s="191"/>
      <c r="C17" s="8">
        <f>SUM(C9:C16)-SUM(C9:C16)*2.8%</f>
        <v>1699.056</v>
      </c>
      <c r="D17" s="20"/>
    </row>
    <row r="18" spans="1:4" ht="30" customHeight="1" x14ac:dyDescent="0.25">
      <c r="A18" s="190" t="s">
        <v>178</v>
      </c>
      <c r="B18" s="191"/>
      <c r="C18" s="8"/>
      <c r="D18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18:B18"/>
    <mergeCell ref="B1:D1"/>
    <mergeCell ref="B2:D2"/>
    <mergeCell ref="B4:D4"/>
    <mergeCell ref="B5:D5"/>
    <mergeCell ref="C6:D6"/>
    <mergeCell ref="A17:B1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0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0" customWidth="1"/>
    <col min="4" max="4" width="37.85546875" customWidth="1"/>
    <col min="5" max="5" width="9.85546875" customWidth="1"/>
    <col min="6" max="256" width="8.85546875" customWidth="1"/>
  </cols>
  <sheetData>
    <row r="1" spans="1:4" ht="18.75" x14ac:dyDescent="0.3">
      <c r="B1" s="187" t="s">
        <v>0</v>
      </c>
      <c r="C1" s="187"/>
      <c r="D1" s="187"/>
    </row>
    <row r="2" spans="1:4" ht="18.75" x14ac:dyDescent="0.3">
      <c r="B2" s="187" t="s">
        <v>1</v>
      </c>
      <c r="C2" s="187"/>
      <c r="D2" s="187"/>
    </row>
    <row r="3" spans="1:4" ht="18" customHeight="1" x14ac:dyDescent="0.3">
      <c r="C3" s="29"/>
      <c r="D3" s="5"/>
    </row>
    <row r="4" spans="1:4" ht="18.75" x14ac:dyDescent="0.25">
      <c r="B4" s="188" t="s">
        <v>179</v>
      </c>
      <c r="C4" s="188"/>
      <c r="D4" s="188"/>
    </row>
    <row r="5" spans="1:4" ht="18.75" x14ac:dyDescent="0.25">
      <c r="B5" s="188" t="s">
        <v>461</v>
      </c>
      <c r="C5" s="188"/>
      <c r="D5" s="188"/>
    </row>
    <row r="6" spans="1:4" ht="18.75" x14ac:dyDescent="0.3">
      <c r="C6" s="189"/>
      <c r="D6" s="189"/>
    </row>
    <row r="8" spans="1:4" s="35" customFormat="1" ht="30" x14ac:dyDescent="0.25">
      <c r="A8" s="31" t="s">
        <v>29</v>
      </c>
      <c r="B8" s="32" t="s">
        <v>167</v>
      </c>
      <c r="C8" s="33" t="s">
        <v>22</v>
      </c>
      <c r="D8" s="34" t="s">
        <v>180</v>
      </c>
    </row>
    <row r="9" spans="1:4" s="66" customFormat="1" x14ac:dyDescent="0.25">
      <c r="A9" s="59">
        <v>43560</v>
      </c>
      <c r="B9" s="104" t="s">
        <v>460</v>
      </c>
      <c r="C9" s="68">
        <v>1</v>
      </c>
      <c r="D9" s="46">
        <v>2978</v>
      </c>
    </row>
    <row r="10" spans="1:4" s="66" customFormat="1" x14ac:dyDescent="0.25">
      <c r="A10" s="59">
        <v>43560</v>
      </c>
      <c r="B10" s="104" t="s">
        <v>460</v>
      </c>
      <c r="C10" s="68">
        <v>50</v>
      </c>
      <c r="D10" s="46">
        <v>4352</v>
      </c>
    </row>
    <row r="11" spans="1:4" s="66" customFormat="1" x14ac:dyDescent="0.25">
      <c r="A11" s="59">
        <v>43563</v>
      </c>
      <c r="B11" s="104" t="s">
        <v>460</v>
      </c>
      <c r="C11" s="68">
        <v>50</v>
      </c>
      <c r="D11" s="46">
        <v>3971</v>
      </c>
    </row>
    <row r="12" spans="1:4" s="66" customFormat="1" x14ac:dyDescent="0.25">
      <c r="A12" s="59">
        <v>43569</v>
      </c>
      <c r="B12" s="104" t="s">
        <v>460</v>
      </c>
      <c r="C12" s="68">
        <v>50</v>
      </c>
      <c r="D12" s="46">
        <v>5254</v>
      </c>
    </row>
    <row r="13" spans="1:4" s="66" customFormat="1" x14ac:dyDescent="0.25">
      <c r="A13" s="59">
        <v>43570</v>
      </c>
      <c r="B13" s="104" t="s">
        <v>460</v>
      </c>
      <c r="C13" s="68">
        <v>500</v>
      </c>
      <c r="D13" s="46">
        <v>8460</v>
      </c>
    </row>
    <row r="14" spans="1:4" s="66" customFormat="1" x14ac:dyDescent="0.25">
      <c r="A14" s="59">
        <v>43572</v>
      </c>
      <c r="B14" s="104" t="s">
        <v>460</v>
      </c>
      <c r="C14" s="68">
        <v>35</v>
      </c>
      <c r="D14" s="46">
        <v>9193</v>
      </c>
    </row>
    <row r="15" spans="1:4" s="66" customFormat="1" x14ac:dyDescent="0.25">
      <c r="A15" s="59">
        <v>43572</v>
      </c>
      <c r="B15" s="104" t="s">
        <v>460</v>
      </c>
      <c r="C15" s="68">
        <v>100</v>
      </c>
      <c r="D15" s="46">
        <v>5878</v>
      </c>
    </row>
    <row r="16" spans="1:4" s="66" customFormat="1" x14ac:dyDescent="0.25">
      <c r="A16" s="59">
        <v>43575</v>
      </c>
      <c r="B16" s="104" t="s">
        <v>460</v>
      </c>
      <c r="C16" s="68">
        <v>50</v>
      </c>
      <c r="D16" s="46">
        <v>2593</v>
      </c>
    </row>
    <row r="17" spans="1:6" s="66" customFormat="1" x14ac:dyDescent="0.25">
      <c r="A17" s="59">
        <v>43579</v>
      </c>
      <c r="B17" s="104" t="s">
        <v>460</v>
      </c>
      <c r="C17" s="68">
        <v>50</v>
      </c>
      <c r="D17" s="46">
        <v>9122</v>
      </c>
    </row>
    <row r="18" spans="1:6" s="66" customFormat="1" x14ac:dyDescent="0.25">
      <c r="A18" s="59">
        <v>43581</v>
      </c>
      <c r="B18" s="104" t="s">
        <v>460</v>
      </c>
      <c r="C18" s="68">
        <v>27</v>
      </c>
      <c r="D18" s="46">
        <v>4708</v>
      </c>
    </row>
    <row r="19" spans="1:6" s="66" customFormat="1" x14ac:dyDescent="0.25">
      <c r="A19" s="59">
        <v>43581</v>
      </c>
      <c r="B19" s="104" t="s">
        <v>460</v>
      </c>
      <c r="C19" s="68">
        <v>100</v>
      </c>
      <c r="D19" s="46">
        <v>4708</v>
      </c>
    </row>
    <row r="20" spans="1:6" s="66" customFormat="1" x14ac:dyDescent="0.25">
      <c r="A20" s="59">
        <v>43585</v>
      </c>
      <c r="B20" s="104" t="s">
        <v>460</v>
      </c>
      <c r="C20" s="68">
        <v>500</v>
      </c>
      <c r="D20" s="64" t="s">
        <v>291</v>
      </c>
    </row>
    <row r="21" spans="1:6" s="94" customFormat="1" x14ac:dyDescent="0.25">
      <c r="A21" s="59">
        <v>43586</v>
      </c>
      <c r="B21" s="104" t="s">
        <v>459</v>
      </c>
      <c r="C21" s="68">
        <v>10</v>
      </c>
      <c r="D21" s="64">
        <v>5193</v>
      </c>
      <c r="E21"/>
      <c r="F21"/>
    </row>
    <row r="22" spans="1:6" s="94" customFormat="1" x14ac:dyDescent="0.25">
      <c r="A22" s="59">
        <v>43587</v>
      </c>
      <c r="B22" s="104" t="s">
        <v>459</v>
      </c>
      <c r="C22" s="68">
        <v>50</v>
      </c>
      <c r="D22" s="64">
        <v>6964</v>
      </c>
      <c r="E22"/>
      <c r="F22"/>
    </row>
    <row r="23" spans="1:6" s="94" customFormat="1" x14ac:dyDescent="0.25">
      <c r="A23" s="59">
        <v>43587</v>
      </c>
      <c r="B23" s="104" t="s">
        <v>459</v>
      </c>
      <c r="C23" s="68">
        <v>40</v>
      </c>
      <c r="D23" s="64">
        <v>9423</v>
      </c>
      <c r="E23"/>
      <c r="F23"/>
    </row>
    <row r="24" spans="1:6" x14ac:dyDescent="0.25">
      <c r="A24" s="59">
        <v>43588</v>
      </c>
      <c r="B24" s="104" t="s">
        <v>459</v>
      </c>
      <c r="C24" s="68">
        <v>10</v>
      </c>
      <c r="D24" s="64">
        <v>7350</v>
      </c>
    </row>
    <row r="25" spans="1:6" x14ac:dyDescent="0.25">
      <c r="A25" s="59">
        <v>43589</v>
      </c>
      <c r="B25" s="104" t="s">
        <v>459</v>
      </c>
      <c r="C25" s="68">
        <v>30</v>
      </c>
      <c r="D25" s="64">
        <v>1417</v>
      </c>
    </row>
    <row r="26" spans="1:6" x14ac:dyDescent="0.25">
      <c r="A26" s="59">
        <v>43602</v>
      </c>
      <c r="B26" s="104" t="s">
        <v>459</v>
      </c>
      <c r="C26" s="68">
        <v>1500</v>
      </c>
      <c r="D26" s="64">
        <v>4322</v>
      </c>
      <c r="E26" s="94"/>
      <c r="F26" s="94"/>
    </row>
    <row r="27" spans="1:6" x14ac:dyDescent="0.25">
      <c r="A27" s="59">
        <v>43609</v>
      </c>
      <c r="B27" s="104" t="s">
        <v>459</v>
      </c>
      <c r="C27" s="68">
        <v>130</v>
      </c>
      <c r="D27" s="64">
        <v>8216</v>
      </c>
      <c r="E27" s="94"/>
      <c r="F27" s="94"/>
    </row>
    <row r="28" spans="1:6" x14ac:dyDescent="0.25">
      <c r="A28" s="59">
        <v>43613</v>
      </c>
      <c r="B28" s="104" t="s">
        <v>459</v>
      </c>
      <c r="C28" s="68">
        <v>80</v>
      </c>
      <c r="D28" s="64">
        <v>8076</v>
      </c>
      <c r="E28" s="94"/>
      <c r="F28" s="94"/>
    </row>
    <row r="29" spans="1:6" ht="30" customHeight="1" x14ac:dyDescent="0.25">
      <c r="A29" s="190" t="s">
        <v>462</v>
      </c>
      <c r="B29" s="191"/>
      <c r="C29" s="8">
        <f>SUM(C9:C20)-SUM(C9:C20)*5%</f>
        <v>1437.35</v>
      </c>
      <c r="D29" s="20"/>
    </row>
    <row r="30" spans="1:6" ht="30" customHeight="1" x14ac:dyDescent="0.25">
      <c r="A30" s="190" t="s">
        <v>463</v>
      </c>
      <c r="B30" s="191"/>
      <c r="C30" s="8">
        <f>SUM(C21:C28)-SUM(C21:C28)*5%</f>
        <v>1757.5</v>
      </c>
      <c r="D30" s="20"/>
    </row>
  </sheetData>
  <sheetProtection formatCells="0" formatColumns="0" formatRows="0" insertColumns="0" insertRows="0" insertHyperlinks="0" deleteColumns="0" deleteRows="0" sort="0" autoFilter="0" pivotTables="0"/>
  <sortState ref="A21:F28">
    <sortCondition ref="A21"/>
  </sortState>
  <mergeCells count="7">
    <mergeCell ref="A30:B30"/>
    <mergeCell ref="A29:B29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ignoredErrors>
    <ignoredError sqref="D20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69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4" width="15.7109375" style="30" customWidth="1"/>
    <col min="5" max="5" width="35" customWidth="1"/>
    <col min="6" max="257" width="8.85546875" customWidth="1"/>
  </cols>
  <sheetData>
    <row r="1" spans="1:5" ht="18.75" x14ac:dyDescent="0.3">
      <c r="B1" s="187" t="s">
        <v>0</v>
      </c>
      <c r="C1" s="187"/>
      <c r="D1" s="187"/>
      <c r="E1" s="187"/>
    </row>
    <row r="2" spans="1:5" ht="18.75" x14ac:dyDescent="0.3">
      <c r="B2" s="187" t="s">
        <v>1</v>
      </c>
      <c r="C2" s="187"/>
      <c r="D2" s="187"/>
      <c r="E2" s="187"/>
    </row>
    <row r="3" spans="1:5" ht="18" customHeight="1" x14ac:dyDescent="0.3">
      <c r="C3" s="29"/>
      <c r="D3" s="29"/>
      <c r="E3" s="5"/>
    </row>
    <row r="4" spans="1:5" ht="18.75" x14ac:dyDescent="0.25">
      <c r="B4" s="188" t="s">
        <v>181</v>
      </c>
      <c r="C4" s="188"/>
      <c r="D4" s="188"/>
      <c r="E4" s="188"/>
    </row>
    <row r="5" spans="1:5" ht="18.75" x14ac:dyDescent="0.25">
      <c r="B5" s="188" t="s">
        <v>461</v>
      </c>
      <c r="C5" s="188"/>
      <c r="D5" s="188"/>
      <c r="E5" s="188"/>
    </row>
    <row r="6" spans="1:5" ht="18.75" x14ac:dyDescent="0.3">
      <c r="C6" s="189"/>
      <c r="D6" s="189"/>
      <c r="E6" s="189"/>
    </row>
    <row r="8" spans="1:5" s="35" customFormat="1" ht="30" x14ac:dyDescent="0.25">
      <c r="A8" s="51" t="s">
        <v>29</v>
      </c>
      <c r="B8" s="52" t="s">
        <v>167</v>
      </c>
      <c r="C8" s="53" t="s">
        <v>22</v>
      </c>
      <c r="D8" s="53"/>
      <c r="E8" s="54" t="s">
        <v>180</v>
      </c>
    </row>
    <row r="9" spans="1:5" x14ac:dyDescent="0.25">
      <c r="A9" s="59">
        <v>43558.886030093003</v>
      </c>
      <c r="B9" s="69">
        <v>43601</v>
      </c>
      <c r="C9" s="65">
        <v>50</v>
      </c>
      <c r="D9" s="65">
        <v>46</v>
      </c>
      <c r="E9" s="64" t="s">
        <v>292</v>
      </c>
    </row>
    <row r="10" spans="1:5" x14ac:dyDescent="0.25">
      <c r="A10" s="59">
        <v>43558.909189815</v>
      </c>
      <c r="B10" s="69">
        <v>43601</v>
      </c>
      <c r="C10" s="65">
        <v>50</v>
      </c>
      <c r="D10" s="65">
        <v>46</v>
      </c>
      <c r="E10" s="64" t="s">
        <v>293</v>
      </c>
    </row>
    <row r="11" spans="1:5" x14ac:dyDescent="0.25">
      <c r="A11" s="59">
        <v>43559.290266204</v>
      </c>
      <c r="B11" s="69">
        <v>43601</v>
      </c>
      <c r="C11" s="65">
        <v>300</v>
      </c>
      <c r="D11" s="65">
        <v>276</v>
      </c>
      <c r="E11" s="64" t="s">
        <v>294</v>
      </c>
    </row>
    <row r="12" spans="1:5" x14ac:dyDescent="0.25">
      <c r="A12" s="59">
        <v>43559.409259259002</v>
      </c>
      <c r="B12" s="69">
        <v>43601</v>
      </c>
      <c r="C12" s="65">
        <v>300</v>
      </c>
      <c r="D12" s="65">
        <v>276</v>
      </c>
      <c r="E12" s="64" t="s">
        <v>295</v>
      </c>
    </row>
    <row r="13" spans="1:5" x14ac:dyDescent="0.25">
      <c r="A13" s="59">
        <v>43559.466041667001</v>
      </c>
      <c r="B13" s="69">
        <v>43601</v>
      </c>
      <c r="C13" s="65">
        <v>1000</v>
      </c>
      <c r="D13" s="65">
        <v>920</v>
      </c>
      <c r="E13" s="64" t="s">
        <v>296</v>
      </c>
    </row>
    <row r="14" spans="1:5" x14ac:dyDescent="0.25">
      <c r="A14" s="59">
        <v>43559.490046295999</v>
      </c>
      <c r="B14" s="69">
        <v>43601</v>
      </c>
      <c r="C14" s="65">
        <v>300</v>
      </c>
      <c r="D14" s="65">
        <v>276</v>
      </c>
      <c r="E14" s="64" t="s">
        <v>297</v>
      </c>
    </row>
    <row r="15" spans="1:5" x14ac:dyDescent="0.25">
      <c r="A15" s="59">
        <v>43559.518206018998</v>
      </c>
      <c r="B15" s="69">
        <v>43601</v>
      </c>
      <c r="C15" s="65">
        <v>600</v>
      </c>
      <c r="D15" s="65">
        <v>552</v>
      </c>
      <c r="E15" s="64" t="s">
        <v>298</v>
      </c>
    </row>
    <row r="16" spans="1:5" x14ac:dyDescent="0.25">
      <c r="A16" s="59">
        <v>43559.611354166998</v>
      </c>
      <c r="B16" s="69">
        <v>43601</v>
      </c>
      <c r="C16" s="65">
        <v>500</v>
      </c>
      <c r="D16" s="65">
        <v>460</v>
      </c>
      <c r="E16" s="64" t="s">
        <v>182</v>
      </c>
    </row>
    <row r="17" spans="1:5" x14ac:dyDescent="0.25">
      <c r="A17" s="59">
        <v>43559.934930556003</v>
      </c>
      <c r="B17" s="69">
        <v>43601</v>
      </c>
      <c r="C17" s="65">
        <v>50</v>
      </c>
      <c r="D17" s="65">
        <v>46</v>
      </c>
      <c r="E17" s="64" t="s">
        <v>299</v>
      </c>
    </row>
    <row r="18" spans="1:5" x14ac:dyDescent="0.25">
      <c r="A18" s="59">
        <v>43560.474849537</v>
      </c>
      <c r="B18" s="69">
        <v>43601</v>
      </c>
      <c r="C18" s="65">
        <v>500</v>
      </c>
      <c r="D18" s="65">
        <v>460</v>
      </c>
      <c r="E18" s="64" t="s">
        <v>300</v>
      </c>
    </row>
    <row r="19" spans="1:5" x14ac:dyDescent="0.25">
      <c r="A19" s="59">
        <v>43561.459386574003</v>
      </c>
      <c r="B19" s="69">
        <v>43601</v>
      </c>
      <c r="C19" s="65">
        <v>1000</v>
      </c>
      <c r="D19" s="65">
        <v>920</v>
      </c>
      <c r="E19" s="64" t="s">
        <v>314</v>
      </c>
    </row>
    <row r="20" spans="1:5" x14ac:dyDescent="0.25">
      <c r="A20" s="59">
        <v>43561.787060185001</v>
      </c>
      <c r="B20" s="69">
        <v>43601</v>
      </c>
      <c r="C20" s="65">
        <v>500</v>
      </c>
      <c r="D20" s="65">
        <v>460</v>
      </c>
      <c r="E20" s="64" t="s">
        <v>310</v>
      </c>
    </row>
    <row r="21" spans="1:5" x14ac:dyDescent="0.25">
      <c r="A21" s="59">
        <v>43562.375219907</v>
      </c>
      <c r="B21" s="69">
        <v>43601</v>
      </c>
      <c r="C21" s="65">
        <v>120</v>
      </c>
      <c r="D21" s="65">
        <v>110.4</v>
      </c>
      <c r="E21" s="64" t="s">
        <v>313</v>
      </c>
    </row>
    <row r="22" spans="1:5" x14ac:dyDescent="0.25">
      <c r="A22" s="59">
        <v>43563.006921296001</v>
      </c>
      <c r="B22" s="69">
        <v>43601</v>
      </c>
      <c r="C22" s="65">
        <v>100</v>
      </c>
      <c r="D22" s="65">
        <v>92</v>
      </c>
      <c r="E22" s="64" t="s">
        <v>310</v>
      </c>
    </row>
    <row r="23" spans="1:5" x14ac:dyDescent="0.25">
      <c r="A23" s="59">
        <v>43565.673854166998</v>
      </c>
      <c r="B23" s="69">
        <v>43601</v>
      </c>
      <c r="C23" s="65">
        <v>50</v>
      </c>
      <c r="D23" s="65">
        <v>46</v>
      </c>
      <c r="E23" s="64" t="s">
        <v>183</v>
      </c>
    </row>
    <row r="24" spans="1:5" x14ac:dyDescent="0.25">
      <c r="A24" s="59">
        <v>43565.734247685003</v>
      </c>
      <c r="B24" s="69">
        <v>43601</v>
      </c>
      <c r="C24" s="65">
        <v>50</v>
      </c>
      <c r="D24" s="65">
        <v>46</v>
      </c>
      <c r="E24" s="64" t="s">
        <v>312</v>
      </c>
    </row>
    <row r="25" spans="1:5" x14ac:dyDescent="0.25">
      <c r="A25" s="59">
        <v>43567.975787037001</v>
      </c>
      <c r="B25" s="69">
        <v>43601</v>
      </c>
      <c r="C25" s="65">
        <v>250</v>
      </c>
      <c r="D25" s="65">
        <v>230</v>
      </c>
      <c r="E25" s="64" t="s">
        <v>307</v>
      </c>
    </row>
    <row r="26" spans="1:5" x14ac:dyDescent="0.25">
      <c r="A26" s="59">
        <v>43568.444363426002</v>
      </c>
      <c r="B26" s="69">
        <v>43601</v>
      </c>
      <c r="C26" s="65">
        <v>300</v>
      </c>
      <c r="D26" s="65">
        <v>276</v>
      </c>
      <c r="E26" s="64" t="s">
        <v>311</v>
      </c>
    </row>
    <row r="27" spans="1:5" x14ac:dyDescent="0.25">
      <c r="A27" s="59">
        <v>43568.960370369998</v>
      </c>
      <c r="B27" s="69">
        <v>43601</v>
      </c>
      <c r="C27" s="65">
        <v>100</v>
      </c>
      <c r="D27" s="65">
        <v>92</v>
      </c>
      <c r="E27" s="64" t="s">
        <v>310</v>
      </c>
    </row>
    <row r="28" spans="1:5" x14ac:dyDescent="0.25">
      <c r="A28" s="59">
        <v>43570.332106481001</v>
      </c>
      <c r="B28" s="69">
        <v>43601</v>
      </c>
      <c r="C28" s="65">
        <v>100</v>
      </c>
      <c r="D28" s="65">
        <v>92</v>
      </c>
      <c r="E28" s="64" t="s">
        <v>309</v>
      </c>
    </row>
    <row r="29" spans="1:5" x14ac:dyDescent="0.25">
      <c r="A29" s="59">
        <v>43571.618506944003</v>
      </c>
      <c r="B29" s="69">
        <v>43601</v>
      </c>
      <c r="C29" s="65">
        <v>100</v>
      </c>
      <c r="D29" s="65">
        <v>92</v>
      </c>
      <c r="E29" s="64" t="s">
        <v>186</v>
      </c>
    </row>
    <row r="30" spans="1:5" x14ac:dyDescent="0.25">
      <c r="A30" s="59">
        <v>43571.734583332996</v>
      </c>
      <c r="B30" s="69">
        <v>43601</v>
      </c>
      <c r="C30" s="65">
        <v>300</v>
      </c>
      <c r="D30" s="65">
        <v>276</v>
      </c>
      <c r="E30" s="64" t="s">
        <v>184</v>
      </c>
    </row>
    <row r="31" spans="1:5" x14ac:dyDescent="0.25">
      <c r="A31" s="59">
        <v>43571.912187499998</v>
      </c>
      <c r="B31" s="69">
        <v>43601</v>
      </c>
      <c r="C31" s="65">
        <v>40</v>
      </c>
      <c r="D31" s="65">
        <v>36.799999999999997</v>
      </c>
      <c r="E31" s="64" t="s">
        <v>308</v>
      </c>
    </row>
    <row r="32" spans="1:5" x14ac:dyDescent="0.25">
      <c r="A32" s="59">
        <v>43571.915196759001</v>
      </c>
      <c r="B32" s="69">
        <v>43601</v>
      </c>
      <c r="C32" s="65">
        <v>100</v>
      </c>
      <c r="D32" s="65">
        <v>92</v>
      </c>
      <c r="E32" s="64" t="s">
        <v>307</v>
      </c>
    </row>
    <row r="33" spans="1:5" x14ac:dyDescent="0.25">
      <c r="A33" s="59">
        <v>43571.918055556001</v>
      </c>
      <c r="B33" s="69">
        <v>43601</v>
      </c>
      <c r="C33" s="65">
        <v>60</v>
      </c>
      <c r="D33" s="65">
        <v>55.2</v>
      </c>
      <c r="E33" s="64" t="s">
        <v>306</v>
      </c>
    </row>
    <row r="34" spans="1:5" x14ac:dyDescent="0.25">
      <c r="A34" s="59">
        <v>43572.804513889001</v>
      </c>
      <c r="B34" s="69">
        <v>43601</v>
      </c>
      <c r="C34" s="65">
        <v>50</v>
      </c>
      <c r="D34" s="65">
        <v>46</v>
      </c>
      <c r="E34" s="64" t="s">
        <v>305</v>
      </c>
    </row>
    <row r="35" spans="1:5" x14ac:dyDescent="0.25">
      <c r="A35" s="59">
        <v>43574.988506943999</v>
      </c>
      <c r="B35" s="69">
        <v>43601</v>
      </c>
      <c r="C35" s="65">
        <v>500</v>
      </c>
      <c r="D35" s="65">
        <v>460</v>
      </c>
      <c r="E35" s="64" t="s">
        <v>304</v>
      </c>
    </row>
    <row r="36" spans="1:5" x14ac:dyDescent="0.25">
      <c r="A36" s="59">
        <v>43576.940810184999</v>
      </c>
      <c r="B36" s="69">
        <v>43601</v>
      </c>
      <c r="C36" s="65">
        <v>100</v>
      </c>
      <c r="D36" s="65">
        <v>92</v>
      </c>
      <c r="E36" s="64" t="s">
        <v>303</v>
      </c>
    </row>
    <row r="37" spans="1:5" x14ac:dyDescent="0.25">
      <c r="A37" s="59">
        <v>43577.932951388997</v>
      </c>
      <c r="B37" s="69">
        <v>43601</v>
      </c>
      <c r="C37" s="65">
        <v>200</v>
      </c>
      <c r="D37" s="65">
        <v>184</v>
      </c>
      <c r="E37" s="64" t="s">
        <v>302</v>
      </c>
    </row>
    <row r="38" spans="1:5" x14ac:dyDescent="0.25">
      <c r="A38" s="59">
        <v>43581.081458332999</v>
      </c>
      <c r="B38" s="69">
        <v>43601</v>
      </c>
      <c r="C38" s="65">
        <v>50</v>
      </c>
      <c r="D38" s="65">
        <v>46</v>
      </c>
      <c r="E38" s="64" t="s">
        <v>183</v>
      </c>
    </row>
    <row r="39" spans="1:5" x14ac:dyDescent="0.25">
      <c r="A39" s="59">
        <v>43583.038703703998</v>
      </c>
      <c r="B39" s="69">
        <v>43601</v>
      </c>
      <c r="C39" s="65">
        <v>300</v>
      </c>
      <c r="D39" s="65">
        <v>276</v>
      </c>
      <c r="E39" s="64" t="s">
        <v>301</v>
      </c>
    </row>
    <row r="40" spans="1:5" x14ac:dyDescent="0.25">
      <c r="A40" s="59">
        <v>43584.579861111</v>
      </c>
      <c r="B40" s="69">
        <v>43601</v>
      </c>
      <c r="C40" s="65">
        <v>50</v>
      </c>
      <c r="D40" s="65">
        <v>46</v>
      </c>
      <c r="E40" s="64" t="s">
        <v>240</v>
      </c>
    </row>
    <row r="41" spans="1:5" x14ac:dyDescent="0.25">
      <c r="A41" s="59">
        <v>43584.831168981</v>
      </c>
      <c r="B41" s="69">
        <v>43601</v>
      </c>
      <c r="C41" s="65">
        <v>50</v>
      </c>
      <c r="D41" s="65">
        <v>46</v>
      </c>
      <c r="E41" s="64" t="s">
        <v>239</v>
      </c>
    </row>
    <row r="42" spans="1:5" x14ac:dyDescent="0.25">
      <c r="A42" s="59">
        <v>43584.883067130002</v>
      </c>
      <c r="B42" s="69">
        <v>43601</v>
      </c>
      <c r="C42" s="65">
        <v>50</v>
      </c>
      <c r="D42" s="65">
        <v>46</v>
      </c>
      <c r="E42" s="64" t="s">
        <v>239</v>
      </c>
    </row>
    <row r="43" spans="1:5" x14ac:dyDescent="0.25">
      <c r="A43" s="59">
        <v>43585.763194444</v>
      </c>
      <c r="B43" s="69">
        <v>43601</v>
      </c>
      <c r="C43" s="65">
        <v>300</v>
      </c>
      <c r="D43" s="65">
        <v>276</v>
      </c>
      <c r="E43" s="64" t="s">
        <v>185</v>
      </c>
    </row>
    <row r="44" spans="1:5" x14ac:dyDescent="0.25">
      <c r="A44" s="59">
        <v>43587.796504630001</v>
      </c>
      <c r="B44" s="69">
        <v>43601</v>
      </c>
      <c r="C44" s="65">
        <v>200</v>
      </c>
      <c r="D44" s="65">
        <v>184</v>
      </c>
      <c r="E44" s="64" t="s">
        <v>729</v>
      </c>
    </row>
    <row r="45" spans="1:5" x14ac:dyDescent="0.25">
      <c r="A45" s="59">
        <v>43587.903599537</v>
      </c>
      <c r="B45" s="69">
        <v>43601</v>
      </c>
      <c r="C45" s="65">
        <v>30</v>
      </c>
      <c r="D45" s="65">
        <v>27.6</v>
      </c>
      <c r="E45" s="64" t="s">
        <v>730</v>
      </c>
    </row>
    <row r="46" spans="1:5" x14ac:dyDescent="0.25">
      <c r="A46" s="59">
        <v>43588.843275462998</v>
      </c>
      <c r="B46" s="69">
        <v>43601</v>
      </c>
      <c r="C46" s="65">
        <v>20</v>
      </c>
      <c r="D46" s="65">
        <v>18.399999999999999</v>
      </c>
      <c r="E46" s="64" t="s">
        <v>736</v>
      </c>
    </row>
    <row r="47" spans="1:5" x14ac:dyDescent="0.25">
      <c r="A47" s="59">
        <v>43589.488854167001</v>
      </c>
      <c r="B47" s="69">
        <v>43601</v>
      </c>
      <c r="C47" s="65">
        <v>150</v>
      </c>
      <c r="D47" s="65">
        <v>138</v>
      </c>
      <c r="E47" s="64" t="s">
        <v>731</v>
      </c>
    </row>
    <row r="48" spans="1:5" x14ac:dyDescent="0.25">
      <c r="A48" s="59">
        <v>43590.466273147998</v>
      </c>
      <c r="B48" s="69">
        <v>43601</v>
      </c>
      <c r="C48" s="65">
        <v>200</v>
      </c>
      <c r="D48" s="65">
        <v>184</v>
      </c>
      <c r="E48" s="64" t="s">
        <v>732</v>
      </c>
    </row>
    <row r="49" spans="1:5" x14ac:dyDescent="0.25">
      <c r="A49" s="59">
        <v>43591.005115740998</v>
      </c>
      <c r="B49" s="69">
        <v>43601</v>
      </c>
      <c r="C49" s="65">
        <v>200</v>
      </c>
      <c r="D49" s="65">
        <v>184</v>
      </c>
      <c r="E49" s="64" t="s">
        <v>733</v>
      </c>
    </row>
    <row r="50" spans="1:5" x14ac:dyDescent="0.25">
      <c r="A50" s="59">
        <v>43591.415486111</v>
      </c>
      <c r="B50" s="69">
        <v>43601</v>
      </c>
      <c r="C50" s="65">
        <v>200</v>
      </c>
      <c r="D50" s="65">
        <v>184</v>
      </c>
      <c r="E50" s="64" t="s">
        <v>734</v>
      </c>
    </row>
    <row r="51" spans="1:5" x14ac:dyDescent="0.25">
      <c r="A51" s="59">
        <v>43591.656643519003</v>
      </c>
      <c r="B51" s="69">
        <v>43601</v>
      </c>
      <c r="C51" s="65">
        <v>300</v>
      </c>
      <c r="D51" s="65">
        <v>276</v>
      </c>
      <c r="E51" s="64" t="s">
        <v>182</v>
      </c>
    </row>
    <row r="52" spans="1:5" x14ac:dyDescent="0.25">
      <c r="A52" s="59">
        <v>43591.959166667002</v>
      </c>
      <c r="B52" s="69">
        <v>43601</v>
      </c>
      <c r="C52" s="65">
        <v>250</v>
      </c>
      <c r="D52" s="65">
        <v>230</v>
      </c>
      <c r="E52" s="64" t="s">
        <v>735</v>
      </c>
    </row>
    <row r="53" spans="1:5" x14ac:dyDescent="0.25">
      <c r="A53" s="59">
        <v>43592.565995370001</v>
      </c>
      <c r="B53" s="69">
        <v>43601</v>
      </c>
      <c r="C53" s="65">
        <v>200</v>
      </c>
      <c r="D53" s="65">
        <v>184</v>
      </c>
      <c r="E53" s="64" t="s">
        <v>734</v>
      </c>
    </row>
    <row r="54" spans="1:5" x14ac:dyDescent="0.25">
      <c r="A54" s="59">
        <v>43592.825613426001</v>
      </c>
      <c r="B54" s="69">
        <v>43601</v>
      </c>
      <c r="C54" s="65">
        <v>11</v>
      </c>
      <c r="D54" s="65">
        <v>10.119999999999999</v>
      </c>
      <c r="E54" s="64" t="s">
        <v>736</v>
      </c>
    </row>
    <row r="55" spans="1:5" x14ac:dyDescent="0.25">
      <c r="A55" s="59">
        <v>43594.776597222</v>
      </c>
      <c r="B55" s="69">
        <v>43601</v>
      </c>
      <c r="C55" s="65">
        <v>50</v>
      </c>
      <c r="D55" s="65">
        <v>46</v>
      </c>
      <c r="E55" s="64" t="s">
        <v>737</v>
      </c>
    </row>
    <row r="56" spans="1:5" x14ac:dyDescent="0.25">
      <c r="A56" s="59">
        <v>43595.581585647997</v>
      </c>
      <c r="B56" s="69">
        <v>43601</v>
      </c>
      <c r="C56" s="65">
        <v>37</v>
      </c>
      <c r="D56" s="65">
        <v>34.04</v>
      </c>
      <c r="E56" s="64" t="s">
        <v>183</v>
      </c>
    </row>
    <row r="57" spans="1:5" x14ac:dyDescent="0.25">
      <c r="A57" s="59">
        <v>43596.408125000002</v>
      </c>
      <c r="B57" s="69">
        <v>43601</v>
      </c>
      <c r="C57" s="65">
        <v>500</v>
      </c>
      <c r="D57" s="65">
        <v>460</v>
      </c>
      <c r="E57" s="64" t="s">
        <v>734</v>
      </c>
    </row>
    <row r="58" spans="1:5" x14ac:dyDescent="0.25">
      <c r="A58" s="59">
        <v>43596.485000000001</v>
      </c>
      <c r="B58" s="69">
        <v>43601</v>
      </c>
      <c r="C58" s="65">
        <v>200</v>
      </c>
      <c r="D58" s="65">
        <v>184</v>
      </c>
      <c r="E58" s="64" t="s">
        <v>184</v>
      </c>
    </row>
    <row r="59" spans="1:5" x14ac:dyDescent="0.25">
      <c r="A59" s="59">
        <v>43598.952187499999</v>
      </c>
      <c r="B59" s="119">
        <v>43617</v>
      </c>
      <c r="C59" s="65">
        <v>50</v>
      </c>
      <c r="D59" s="65">
        <v>46</v>
      </c>
      <c r="E59" s="64" t="s">
        <v>738</v>
      </c>
    </row>
    <row r="60" spans="1:5" x14ac:dyDescent="0.25">
      <c r="A60" s="59">
        <v>43599.695173610999</v>
      </c>
      <c r="B60" s="119">
        <v>43617</v>
      </c>
      <c r="C60" s="65">
        <v>200</v>
      </c>
      <c r="D60" s="65">
        <v>184</v>
      </c>
      <c r="E60" s="64" t="s">
        <v>739</v>
      </c>
    </row>
    <row r="61" spans="1:5" x14ac:dyDescent="0.25">
      <c r="A61" s="59">
        <v>43601.660798611003</v>
      </c>
      <c r="B61" s="119">
        <v>43617</v>
      </c>
      <c r="C61" s="65">
        <v>2000</v>
      </c>
      <c r="D61" s="65">
        <v>1840</v>
      </c>
      <c r="E61" s="64" t="s">
        <v>740</v>
      </c>
    </row>
    <row r="62" spans="1:5" x14ac:dyDescent="0.25">
      <c r="A62" s="59">
        <v>43602.782812500001</v>
      </c>
      <c r="B62" s="119">
        <v>43617</v>
      </c>
      <c r="C62" s="65">
        <v>79</v>
      </c>
      <c r="D62" s="65">
        <v>72.680000000000007</v>
      </c>
      <c r="E62" s="64" t="s">
        <v>741</v>
      </c>
    </row>
    <row r="63" spans="1:5" x14ac:dyDescent="0.25">
      <c r="A63" s="59">
        <v>43604.426874999997</v>
      </c>
      <c r="B63" s="119">
        <v>43617</v>
      </c>
      <c r="C63" s="65">
        <v>50</v>
      </c>
      <c r="D63" s="65">
        <v>46</v>
      </c>
      <c r="E63" s="64" t="s">
        <v>742</v>
      </c>
    </row>
    <row r="64" spans="1:5" x14ac:dyDescent="0.25">
      <c r="A64" s="59">
        <v>43608.650763889003</v>
      </c>
      <c r="B64" s="119">
        <v>43617</v>
      </c>
      <c r="C64" s="65">
        <v>300</v>
      </c>
      <c r="D64" s="65">
        <v>276</v>
      </c>
      <c r="E64" s="64" t="s">
        <v>743</v>
      </c>
    </row>
    <row r="65" spans="1:5" x14ac:dyDescent="0.25">
      <c r="A65" s="59">
        <v>43611.0465625</v>
      </c>
      <c r="B65" s="119">
        <v>43617</v>
      </c>
      <c r="C65" s="65">
        <v>50</v>
      </c>
      <c r="D65" s="65">
        <v>46</v>
      </c>
      <c r="E65" s="64" t="s">
        <v>744</v>
      </c>
    </row>
    <row r="66" spans="1:5" x14ac:dyDescent="0.25">
      <c r="A66" s="59">
        <v>43614.671689814997</v>
      </c>
      <c r="B66" s="119">
        <v>43617</v>
      </c>
      <c r="C66" s="65">
        <v>100</v>
      </c>
      <c r="D66" s="65">
        <v>92</v>
      </c>
      <c r="E66" s="64" t="s">
        <v>186</v>
      </c>
    </row>
    <row r="67" spans="1:5" ht="30" customHeight="1" x14ac:dyDescent="0.25">
      <c r="A67" s="192" t="s">
        <v>174</v>
      </c>
      <c r="B67" s="193"/>
      <c r="C67" s="41"/>
      <c r="D67" s="41">
        <f>SUM(D9:D58)-44</f>
        <v>10092.560000000001</v>
      </c>
      <c r="E67" s="39"/>
    </row>
    <row r="68" spans="1:5" ht="30" customHeight="1" x14ac:dyDescent="0.25">
      <c r="A68" s="192" t="s">
        <v>187</v>
      </c>
      <c r="B68" s="193"/>
      <c r="C68" s="41"/>
      <c r="D68" s="41">
        <f>SUM(D59:D66)</f>
        <v>2602.6799999999998</v>
      </c>
      <c r="E68" s="39"/>
    </row>
    <row r="69" spans="1:5" x14ac:dyDescent="0.25">
      <c r="C69" s="40"/>
      <c r="D69" s="40"/>
    </row>
  </sheetData>
  <sheetProtection formatCells="0" formatColumns="0" formatRows="0" insertColumns="0" insertRows="0" insertHyperlinks="0" deleteColumns="0" deleteRows="0" sort="0" autoFilter="0" pivotTables="0"/>
  <mergeCells count="7">
    <mergeCell ref="A68:B68"/>
    <mergeCell ref="B1:E1"/>
    <mergeCell ref="B2:E2"/>
    <mergeCell ref="B4:E4"/>
    <mergeCell ref="B5:E5"/>
    <mergeCell ref="C6:E6"/>
    <mergeCell ref="A67:B67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02"/>
  <sheetViews>
    <sheetView showGridLines="0" topLeftCell="A22" workbookViewId="0">
      <selection activeCell="A8" sqref="A8"/>
    </sheetView>
  </sheetViews>
  <sheetFormatPr defaultColWidth="11.42578125" defaultRowHeight="15" x14ac:dyDescent="0.25"/>
  <cols>
    <col min="1" max="1" width="20.7109375" customWidth="1"/>
    <col min="2" max="2" width="19.140625" customWidth="1"/>
    <col min="3" max="3" width="35.42578125" customWidth="1"/>
    <col min="4" max="4" width="93.140625" customWidth="1"/>
    <col min="5" max="256" width="8.85546875" customWidth="1"/>
  </cols>
  <sheetData>
    <row r="1" spans="1:4" ht="18.75" x14ac:dyDescent="0.3">
      <c r="B1" s="187" t="s">
        <v>0</v>
      </c>
      <c r="C1" s="187"/>
      <c r="D1" s="187"/>
    </row>
    <row r="2" spans="1:4" ht="18.75" x14ac:dyDescent="0.3">
      <c r="B2" s="187" t="s">
        <v>1</v>
      </c>
      <c r="C2" s="187"/>
      <c r="D2" s="187"/>
    </row>
    <row r="3" spans="1:4" ht="18" customHeight="1" x14ac:dyDescent="0.3">
      <c r="B3" s="5"/>
      <c r="C3" s="5"/>
    </row>
    <row r="4" spans="1:4" ht="18.75" x14ac:dyDescent="0.25">
      <c r="B4" s="188" t="s">
        <v>188</v>
      </c>
      <c r="C4" s="188"/>
      <c r="D4" s="188"/>
    </row>
    <row r="5" spans="1:4" ht="18.75" x14ac:dyDescent="0.25">
      <c r="B5" s="188" t="s">
        <v>189</v>
      </c>
      <c r="C5" s="188"/>
      <c r="D5" s="188"/>
    </row>
    <row r="6" spans="1:4" ht="18.75" x14ac:dyDescent="0.3">
      <c r="B6" s="189" t="s">
        <v>464</v>
      </c>
      <c r="C6" s="189"/>
      <c r="D6" s="189"/>
    </row>
    <row r="9" spans="1:4" x14ac:dyDescent="0.25">
      <c r="A9" s="7" t="s">
        <v>190</v>
      </c>
      <c r="B9" s="36" t="s">
        <v>22</v>
      </c>
      <c r="C9" s="36" t="s">
        <v>32</v>
      </c>
      <c r="D9" s="21" t="s">
        <v>170</v>
      </c>
    </row>
    <row r="10" spans="1:4" x14ac:dyDescent="0.25">
      <c r="A10" s="215" t="s">
        <v>191</v>
      </c>
      <c r="B10" s="216"/>
      <c r="C10" s="216"/>
      <c r="D10" s="217"/>
    </row>
    <row r="11" spans="1:4" x14ac:dyDescent="0.25">
      <c r="A11" s="144">
        <v>43588.399525463115</v>
      </c>
      <c r="B11" s="164">
        <v>50</v>
      </c>
      <c r="C11" s="161" t="s">
        <v>569</v>
      </c>
      <c r="D11" s="165" t="s">
        <v>716</v>
      </c>
    </row>
    <row r="12" spans="1:4" x14ac:dyDescent="0.25">
      <c r="A12" s="144">
        <v>43588.457905092742</v>
      </c>
      <c r="B12" s="164">
        <v>50</v>
      </c>
      <c r="C12" s="161" t="s">
        <v>570</v>
      </c>
      <c r="D12" s="165" t="s">
        <v>716</v>
      </c>
    </row>
    <row r="13" spans="1:4" x14ac:dyDescent="0.25">
      <c r="A13" s="144">
        <v>43588.437708333135</v>
      </c>
      <c r="B13" s="164">
        <v>100</v>
      </c>
      <c r="C13" s="161" t="s">
        <v>571</v>
      </c>
      <c r="D13" s="165" t="s">
        <v>716</v>
      </c>
    </row>
    <row r="14" spans="1:4" ht="15" customHeight="1" x14ac:dyDescent="0.25">
      <c r="A14" s="144">
        <v>43588.474340277724</v>
      </c>
      <c r="B14" s="164">
        <v>100</v>
      </c>
      <c r="C14" s="161" t="s">
        <v>572</v>
      </c>
      <c r="D14" s="165" t="s">
        <v>716</v>
      </c>
    </row>
    <row r="15" spans="1:4" ht="15" customHeight="1" x14ac:dyDescent="0.25">
      <c r="A15" s="144">
        <v>43588.427037036978</v>
      </c>
      <c r="B15" s="164">
        <v>150</v>
      </c>
      <c r="C15" s="161" t="s">
        <v>573</v>
      </c>
      <c r="D15" s="165" t="s">
        <v>716</v>
      </c>
    </row>
    <row r="16" spans="1:4" ht="15" customHeight="1" x14ac:dyDescent="0.25">
      <c r="A16" s="144">
        <v>43588.456805555616</v>
      </c>
      <c r="B16" s="164">
        <v>150</v>
      </c>
      <c r="C16" s="161" t="s">
        <v>574</v>
      </c>
      <c r="D16" s="165" t="s">
        <v>716</v>
      </c>
    </row>
    <row r="17" spans="1:4" ht="15" customHeight="1" x14ac:dyDescent="0.25">
      <c r="A17" s="144">
        <v>43588.477303240914</v>
      </c>
      <c r="B17" s="164">
        <v>150</v>
      </c>
      <c r="C17" s="161" t="s">
        <v>575</v>
      </c>
      <c r="D17" s="165" t="s">
        <v>716</v>
      </c>
    </row>
    <row r="18" spans="1:4" ht="15" customHeight="1" x14ac:dyDescent="0.25">
      <c r="A18" s="144">
        <v>43588.396875000093</v>
      </c>
      <c r="B18" s="164">
        <v>200</v>
      </c>
      <c r="C18" s="161" t="s">
        <v>576</v>
      </c>
      <c r="D18" s="165" t="s">
        <v>716</v>
      </c>
    </row>
    <row r="19" spans="1:4" ht="15" customHeight="1" x14ac:dyDescent="0.25">
      <c r="A19" s="144">
        <v>43588.463321759365</v>
      </c>
      <c r="B19" s="164">
        <v>250</v>
      </c>
      <c r="C19" s="161" t="s">
        <v>577</v>
      </c>
      <c r="D19" s="165" t="s">
        <v>716</v>
      </c>
    </row>
    <row r="20" spans="1:4" ht="15" customHeight="1" x14ac:dyDescent="0.25">
      <c r="A20" s="144">
        <v>43588.422152777668</v>
      </c>
      <c r="B20" s="164">
        <v>300</v>
      </c>
      <c r="C20" s="161" t="s">
        <v>578</v>
      </c>
      <c r="D20" s="165" t="s">
        <v>716</v>
      </c>
    </row>
    <row r="21" spans="1:4" ht="15" customHeight="1" x14ac:dyDescent="0.25">
      <c r="A21" s="144">
        <v>43588.465682870243</v>
      </c>
      <c r="B21" s="164">
        <v>300</v>
      </c>
      <c r="C21" s="161" t="s">
        <v>579</v>
      </c>
      <c r="D21" s="165" t="s">
        <v>716</v>
      </c>
    </row>
    <row r="22" spans="1:4" ht="15" customHeight="1" x14ac:dyDescent="0.25">
      <c r="A22" s="144">
        <v>43588.394282407593</v>
      </c>
      <c r="B22" s="164">
        <v>500</v>
      </c>
      <c r="C22" s="161" t="s">
        <v>580</v>
      </c>
      <c r="D22" s="165" t="s">
        <v>716</v>
      </c>
    </row>
    <row r="23" spans="1:4" ht="15" customHeight="1" x14ac:dyDescent="0.25">
      <c r="A23" s="144">
        <v>43588.417743055616</v>
      </c>
      <c r="B23" s="164">
        <v>500</v>
      </c>
      <c r="C23" s="161" t="s">
        <v>581</v>
      </c>
      <c r="D23" s="165" t="s">
        <v>716</v>
      </c>
    </row>
    <row r="24" spans="1:4" ht="15" customHeight="1" x14ac:dyDescent="0.25">
      <c r="A24" s="144">
        <v>43588.457002314739</v>
      </c>
      <c r="B24" s="164">
        <v>500</v>
      </c>
      <c r="C24" s="161" t="s">
        <v>173</v>
      </c>
      <c r="D24" s="165" t="s">
        <v>716</v>
      </c>
    </row>
    <row r="25" spans="1:4" ht="15" customHeight="1" x14ac:dyDescent="0.25">
      <c r="A25" s="144">
        <v>43588.466203703545</v>
      </c>
      <c r="B25" s="164">
        <v>500</v>
      </c>
      <c r="C25" s="161" t="s">
        <v>582</v>
      </c>
      <c r="D25" s="165" t="s">
        <v>716</v>
      </c>
    </row>
    <row r="26" spans="1:4" ht="15" customHeight="1" x14ac:dyDescent="0.25">
      <c r="A26" s="144">
        <v>43588.389571759384</v>
      </c>
      <c r="B26" s="164">
        <v>1000</v>
      </c>
      <c r="C26" s="161" t="s">
        <v>583</v>
      </c>
      <c r="D26" s="165" t="s">
        <v>716</v>
      </c>
    </row>
    <row r="27" spans="1:4" ht="15" customHeight="1" x14ac:dyDescent="0.25">
      <c r="A27" s="144">
        <v>43588.423935185187</v>
      </c>
      <c r="B27" s="164">
        <v>1000</v>
      </c>
      <c r="C27" s="161" t="s">
        <v>584</v>
      </c>
      <c r="D27" s="165" t="s">
        <v>716</v>
      </c>
    </row>
    <row r="28" spans="1:4" ht="15" customHeight="1" x14ac:dyDescent="0.25">
      <c r="A28" s="144">
        <v>43588.435891203582</v>
      </c>
      <c r="B28" s="164">
        <v>1000</v>
      </c>
      <c r="C28" s="161" t="s">
        <v>585</v>
      </c>
      <c r="D28" s="165" t="s">
        <v>716</v>
      </c>
    </row>
    <row r="29" spans="1:4" ht="15" customHeight="1" x14ac:dyDescent="0.25">
      <c r="A29" s="144">
        <v>43588.466504629701</v>
      </c>
      <c r="B29" s="164">
        <v>1000</v>
      </c>
      <c r="C29" s="161" t="s">
        <v>586</v>
      </c>
      <c r="D29" s="165" t="s">
        <v>716</v>
      </c>
    </row>
    <row r="30" spans="1:4" ht="15" customHeight="1" x14ac:dyDescent="0.25">
      <c r="A30" s="144">
        <v>43588.445243055467</v>
      </c>
      <c r="B30" s="164">
        <v>3000</v>
      </c>
      <c r="C30" s="161" t="s">
        <v>587</v>
      </c>
      <c r="D30" s="165" t="s">
        <v>716</v>
      </c>
    </row>
    <row r="31" spans="1:4" ht="15" customHeight="1" x14ac:dyDescent="0.25">
      <c r="A31" s="144">
        <v>43591.088773148134</v>
      </c>
      <c r="B31" s="164">
        <v>27.92</v>
      </c>
      <c r="C31" s="161" t="s">
        <v>588</v>
      </c>
      <c r="D31" s="165" t="s">
        <v>716</v>
      </c>
    </row>
    <row r="32" spans="1:4" ht="15" customHeight="1" x14ac:dyDescent="0.25">
      <c r="A32" s="144">
        <v>43591.543298610952</v>
      </c>
      <c r="B32" s="164">
        <v>50</v>
      </c>
      <c r="C32" s="161" t="s">
        <v>589</v>
      </c>
      <c r="D32" s="165" t="s">
        <v>716</v>
      </c>
    </row>
    <row r="33" spans="1:4" ht="15" customHeight="1" x14ac:dyDescent="0.25">
      <c r="A33" s="144">
        <v>43591.057800925802</v>
      </c>
      <c r="B33" s="164">
        <v>100</v>
      </c>
      <c r="C33" s="161" t="s">
        <v>590</v>
      </c>
      <c r="D33" s="165" t="s">
        <v>716</v>
      </c>
    </row>
    <row r="34" spans="1:4" ht="15" customHeight="1" x14ac:dyDescent="0.25">
      <c r="A34" s="144">
        <v>43591.058993055485</v>
      </c>
      <c r="B34" s="164">
        <v>100</v>
      </c>
      <c r="C34" s="161" t="s">
        <v>591</v>
      </c>
      <c r="D34" s="165" t="s">
        <v>716</v>
      </c>
    </row>
    <row r="35" spans="1:4" ht="15" customHeight="1" x14ac:dyDescent="0.25">
      <c r="A35" s="144">
        <v>43591.070555555634</v>
      </c>
      <c r="B35" s="164">
        <v>100</v>
      </c>
      <c r="C35" s="161" t="s">
        <v>592</v>
      </c>
      <c r="D35" s="165" t="s">
        <v>716</v>
      </c>
    </row>
    <row r="36" spans="1:4" ht="15" customHeight="1" x14ac:dyDescent="0.25">
      <c r="A36" s="144">
        <v>43591.076921296306</v>
      </c>
      <c r="B36" s="164">
        <v>100</v>
      </c>
      <c r="C36" s="161" t="s">
        <v>593</v>
      </c>
      <c r="D36" s="165" t="s">
        <v>716</v>
      </c>
    </row>
    <row r="37" spans="1:4" ht="15" customHeight="1" x14ac:dyDescent="0.25">
      <c r="A37" s="144">
        <v>43591.082638889086</v>
      </c>
      <c r="B37" s="164">
        <v>100</v>
      </c>
      <c r="C37" s="161" t="s">
        <v>594</v>
      </c>
      <c r="D37" s="165" t="s">
        <v>716</v>
      </c>
    </row>
    <row r="38" spans="1:4" ht="15" customHeight="1" x14ac:dyDescent="0.25">
      <c r="A38" s="144">
        <v>43591.083159722388</v>
      </c>
      <c r="B38" s="164">
        <v>200</v>
      </c>
      <c r="C38" s="161" t="s">
        <v>595</v>
      </c>
      <c r="D38" s="165" t="s">
        <v>716</v>
      </c>
    </row>
    <row r="39" spans="1:4" ht="15" customHeight="1" x14ac:dyDescent="0.25">
      <c r="A39" s="144">
        <v>43591.083159722388</v>
      </c>
      <c r="B39" s="47">
        <v>250</v>
      </c>
      <c r="C39" s="139" t="s">
        <v>596</v>
      </c>
      <c r="D39" s="165" t="s">
        <v>716</v>
      </c>
    </row>
    <row r="40" spans="1:4" ht="15" customHeight="1" x14ac:dyDescent="0.25">
      <c r="A40" s="144">
        <v>43591.083159722388</v>
      </c>
      <c r="B40" s="47">
        <v>300</v>
      </c>
      <c r="C40" s="139" t="s">
        <v>597</v>
      </c>
      <c r="D40" s="165" t="s">
        <v>716</v>
      </c>
    </row>
    <row r="41" spans="1:4" ht="15" customHeight="1" x14ac:dyDescent="0.25">
      <c r="A41" s="144">
        <v>43591.083159722388</v>
      </c>
      <c r="B41" s="47">
        <v>500</v>
      </c>
      <c r="C41" s="139" t="s">
        <v>598</v>
      </c>
      <c r="D41" s="165" t="s">
        <v>716</v>
      </c>
    </row>
    <row r="42" spans="1:4" ht="15" customHeight="1" x14ac:dyDescent="0.25">
      <c r="A42" s="61">
        <v>43592</v>
      </c>
      <c r="B42" s="47">
        <v>50</v>
      </c>
      <c r="C42" s="139" t="s">
        <v>599</v>
      </c>
      <c r="D42" s="165" t="s">
        <v>716</v>
      </c>
    </row>
    <row r="43" spans="1:4" ht="15" customHeight="1" x14ac:dyDescent="0.25">
      <c r="A43" s="61">
        <v>43592</v>
      </c>
      <c r="B43" s="47">
        <v>100</v>
      </c>
      <c r="C43" s="139" t="s">
        <v>600</v>
      </c>
      <c r="D43" s="165" t="s">
        <v>716</v>
      </c>
    </row>
    <row r="44" spans="1:4" ht="15" customHeight="1" x14ac:dyDescent="0.25">
      <c r="A44" s="61">
        <v>43592</v>
      </c>
      <c r="B44" s="47">
        <v>200</v>
      </c>
      <c r="C44" s="139" t="s">
        <v>601</v>
      </c>
      <c r="D44" s="165" t="s">
        <v>716</v>
      </c>
    </row>
    <row r="45" spans="1:4" ht="15" customHeight="1" x14ac:dyDescent="0.25">
      <c r="A45" s="61">
        <v>43592</v>
      </c>
      <c r="B45" s="47">
        <v>200</v>
      </c>
      <c r="C45" s="139" t="s">
        <v>602</v>
      </c>
      <c r="D45" s="165" t="s">
        <v>716</v>
      </c>
    </row>
    <row r="46" spans="1:4" ht="15" customHeight="1" x14ac:dyDescent="0.25">
      <c r="A46" s="61">
        <v>43592</v>
      </c>
      <c r="B46" s="47">
        <v>200</v>
      </c>
      <c r="C46" s="139" t="s">
        <v>603</v>
      </c>
      <c r="D46" s="165" t="s">
        <v>716</v>
      </c>
    </row>
    <row r="47" spans="1:4" ht="15" customHeight="1" x14ac:dyDescent="0.25">
      <c r="A47" s="61">
        <v>43592</v>
      </c>
      <c r="B47" s="47">
        <v>300</v>
      </c>
      <c r="C47" s="139" t="s">
        <v>604</v>
      </c>
      <c r="D47" s="165" t="s">
        <v>716</v>
      </c>
    </row>
    <row r="48" spans="1:4" ht="15" customHeight="1" x14ac:dyDescent="0.25">
      <c r="A48" s="61">
        <v>43592</v>
      </c>
      <c r="B48" s="47">
        <v>700</v>
      </c>
      <c r="C48" s="139" t="s">
        <v>605</v>
      </c>
      <c r="D48" s="165" t="s">
        <v>716</v>
      </c>
    </row>
    <row r="49" spans="1:4" ht="15" customHeight="1" x14ac:dyDescent="0.25">
      <c r="A49" s="61">
        <v>43592</v>
      </c>
      <c r="B49" s="47">
        <v>1000</v>
      </c>
      <c r="C49" s="139" t="s">
        <v>606</v>
      </c>
      <c r="D49" s="165" t="s">
        <v>716</v>
      </c>
    </row>
    <row r="50" spans="1:4" ht="15" customHeight="1" x14ac:dyDescent="0.25">
      <c r="A50" s="61">
        <v>43592</v>
      </c>
      <c r="B50" s="47">
        <v>13000</v>
      </c>
      <c r="C50" s="139" t="s">
        <v>607</v>
      </c>
      <c r="D50" s="165" t="s">
        <v>716</v>
      </c>
    </row>
    <row r="51" spans="1:4" ht="15" customHeight="1" x14ac:dyDescent="0.25">
      <c r="A51" s="61">
        <v>43593</v>
      </c>
      <c r="B51" s="47">
        <v>150</v>
      </c>
      <c r="C51" s="139" t="s">
        <v>608</v>
      </c>
      <c r="D51" s="165" t="s">
        <v>716</v>
      </c>
    </row>
    <row r="52" spans="1:4" ht="15" customHeight="1" x14ac:dyDescent="0.25">
      <c r="A52" s="61">
        <v>43593</v>
      </c>
      <c r="B52" s="47">
        <v>500</v>
      </c>
      <c r="C52" s="139" t="s">
        <v>609</v>
      </c>
      <c r="D52" s="165" t="s">
        <v>716</v>
      </c>
    </row>
    <row r="53" spans="1:4" ht="15" customHeight="1" x14ac:dyDescent="0.25">
      <c r="A53" s="61">
        <v>43593</v>
      </c>
      <c r="B53" s="47">
        <v>500</v>
      </c>
      <c r="C53" s="139" t="s">
        <v>610</v>
      </c>
      <c r="D53" s="165" t="s">
        <v>716</v>
      </c>
    </row>
    <row r="54" spans="1:4" ht="15" customHeight="1" x14ac:dyDescent="0.25">
      <c r="A54" s="61">
        <v>43593</v>
      </c>
      <c r="B54" s="47">
        <v>1000</v>
      </c>
      <c r="C54" s="139" t="s">
        <v>611</v>
      </c>
      <c r="D54" s="165" t="s">
        <v>716</v>
      </c>
    </row>
    <row r="55" spans="1:4" ht="15" customHeight="1" x14ac:dyDescent="0.25">
      <c r="A55" s="61">
        <v>43593</v>
      </c>
      <c r="B55" s="47">
        <v>24800</v>
      </c>
      <c r="C55" s="139" t="s">
        <v>607</v>
      </c>
      <c r="D55" s="165" t="s">
        <v>716</v>
      </c>
    </row>
    <row r="56" spans="1:4" ht="15" customHeight="1" x14ac:dyDescent="0.25">
      <c r="A56" s="61">
        <v>43595</v>
      </c>
      <c r="B56" s="47">
        <v>50</v>
      </c>
      <c r="C56" s="139" t="s">
        <v>612</v>
      </c>
      <c r="D56" s="165" t="s">
        <v>716</v>
      </c>
    </row>
    <row r="57" spans="1:4" ht="15" customHeight="1" x14ac:dyDescent="0.25">
      <c r="A57" s="61">
        <v>43595</v>
      </c>
      <c r="B57" s="47">
        <v>100</v>
      </c>
      <c r="C57" s="139" t="s">
        <v>613</v>
      </c>
      <c r="D57" s="165" t="s">
        <v>716</v>
      </c>
    </row>
    <row r="58" spans="1:4" ht="15" customHeight="1" x14ac:dyDescent="0.25">
      <c r="A58" s="61">
        <v>43595</v>
      </c>
      <c r="B58" s="47">
        <v>150</v>
      </c>
      <c r="C58" s="139" t="s">
        <v>574</v>
      </c>
      <c r="D58" s="165" t="s">
        <v>716</v>
      </c>
    </row>
    <row r="59" spans="1:4" ht="15" customHeight="1" x14ac:dyDescent="0.25">
      <c r="A59" s="61">
        <v>43595</v>
      </c>
      <c r="B59" s="47">
        <v>400</v>
      </c>
      <c r="C59" s="139" t="s">
        <v>614</v>
      </c>
      <c r="D59" s="165" t="s">
        <v>716</v>
      </c>
    </row>
    <row r="60" spans="1:4" ht="15" customHeight="1" x14ac:dyDescent="0.25">
      <c r="A60" s="61">
        <v>43595</v>
      </c>
      <c r="B60" s="47">
        <v>500</v>
      </c>
      <c r="C60" s="139" t="s">
        <v>615</v>
      </c>
      <c r="D60" s="165" t="s">
        <v>716</v>
      </c>
    </row>
    <row r="61" spans="1:4" ht="15" customHeight="1" x14ac:dyDescent="0.25">
      <c r="A61" s="61">
        <v>43595</v>
      </c>
      <c r="B61" s="47">
        <v>500</v>
      </c>
      <c r="C61" s="139" t="s">
        <v>582</v>
      </c>
      <c r="D61" s="165" t="s">
        <v>716</v>
      </c>
    </row>
    <row r="62" spans="1:4" ht="15" customHeight="1" x14ac:dyDescent="0.25">
      <c r="A62" s="61">
        <v>43595</v>
      </c>
      <c r="B62" s="47">
        <v>500</v>
      </c>
      <c r="C62" s="139" t="s">
        <v>616</v>
      </c>
      <c r="D62" s="165" t="s">
        <v>716</v>
      </c>
    </row>
    <row r="63" spans="1:4" ht="15" customHeight="1" x14ac:dyDescent="0.25">
      <c r="A63" s="61">
        <v>43595</v>
      </c>
      <c r="B63" s="47">
        <v>1000</v>
      </c>
      <c r="C63" s="139" t="s">
        <v>617</v>
      </c>
      <c r="D63" s="165" t="s">
        <v>716</v>
      </c>
    </row>
    <row r="64" spans="1:4" ht="15" customHeight="1" x14ac:dyDescent="0.25">
      <c r="A64" s="61">
        <v>43597</v>
      </c>
      <c r="B64" s="47">
        <v>43</v>
      </c>
      <c r="C64" s="139" t="s">
        <v>618</v>
      </c>
      <c r="D64" s="165" t="s">
        <v>716</v>
      </c>
    </row>
    <row r="65" spans="1:4" ht="15" customHeight="1" x14ac:dyDescent="0.25">
      <c r="A65" s="61">
        <v>43597</v>
      </c>
      <c r="B65" s="47">
        <v>50</v>
      </c>
      <c r="C65" s="139" t="s">
        <v>619</v>
      </c>
      <c r="D65" s="165" t="s">
        <v>716</v>
      </c>
    </row>
    <row r="66" spans="1:4" ht="15" customHeight="1" x14ac:dyDescent="0.25">
      <c r="A66" s="61">
        <v>43597</v>
      </c>
      <c r="B66" s="47">
        <v>50</v>
      </c>
      <c r="C66" s="139" t="s">
        <v>620</v>
      </c>
      <c r="D66" s="165" t="s">
        <v>716</v>
      </c>
    </row>
    <row r="67" spans="1:4" ht="15" customHeight="1" x14ac:dyDescent="0.25">
      <c r="A67" s="61">
        <v>43597</v>
      </c>
      <c r="B67" s="47">
        <v>50</v>
      </c>
      <c r="C67" s="139" t="s">
        <v>621</v>
      </c>
      <c r="D67" s="165" t="s">
        <v>716</v>
      </c>
    </row>
    <row r="68" spans="1:4" ht="15" customHeight="1" x14ac:dyDescent="0.25">
      <c r="A68" s="61">
        <v>43597</v>
      </c>
      <c r="B68" s="47">
        <v>150</v>
      </c>
      <c r="C68" s="139" t="s">
        <v>622</v>
      </c>
      <c r="D68" s="165" t="s">
        <v>716</v>
      </c>
    </row>
    <row r="69" spans="1:4" ht="15" customHeight="1" x14ac:dyDescent="0.25">
      <c r="A69" s="61">
        <v>43597</v>
      </c>
      <c r="B69" s="47">
        <v>300</v>
      </c>
      <c r="C69" s="139" t="s">
        <v>623</v>
      </c>
      <c r="D69" s="165" t="s">
        <v>716</v>
      </c>
    </row>
    <row r="70" spans="1:4" ht="15" customHeight="1" x14ac:dyDescent="0.25">
      <c r="A70" s="61">
        <v>43597</v>
      </c>
      <c r="B70" s="47">
        <v>300</v>
      </c>
      <c r="C70" s="139" t="s">
        <v>624</v>
      </c>
      <c r="D70" s="165" t="s">
        <v>716</v>
      </c>
    </row>
    <row r="71" spans="1:4" ht="15" customHeight="1" x14ac:dyDescent="0.25">
      <c r="A71" s="61">
        <v>43597</v>
      </c>
      <c r="B71" s="47">
        <v>500</v>
      </c>
      <c r="C71" s="139" t="s">
        <v>625</v>
      </c>
      <c r="D71" s="165" t="s">
        <v>716</v>
      </c>
    </row>
    <row r="72" spans="1:4" ht="15" customHeight="1" x14ac:dyDescent="0.25">
      <c r="A72" s="61">
        <v>43597</v>
      </c>
      <c r="B72" s="47">
        <v>500</v>
      </c>
      <c r="C72" s="139" t="s">
        <v>626</v>
      </c>
      <c r="D72" s="165" t="s">
        <v>716</v>
      </c>
    </row>
    <row r="73" spans="1:4" ht="15" customHeight="1" x14ac:dyDescent="0.25">
      <c r="A73" s="61">
        <v>43597</v>
      </c>
      <c r="B73" s="47">
        <v>500</v>
      </c>
      <c r="C73" s="139" t="s">
        <v>627</v>
      </c>
      <c r="D73" s="165" t="s">
        <v>716</v>
      </c>
    </row>
    <row r="74" spans="1:4" ht="15" customHeight="1" x14ac:dyDescent="0.25">
      <c r="A74" s="61">
        <v>43597</v>
      </c>
      <c r="B74" s="47">
        <v>2500</v>
      </c>
      <c r="C74" s="139" t="s">
        <v>628</v>
      </c>
      <c r="D74" s="165" t="s">
        <v>716</v>
      </c>
    </row>
    <row r="75" spans="1:4" ht="15" customHeight="1" x14ac:dyDescent="0.25">
      <c r="A75" s="61">
        <v>43598</v>
      </c>
      <c r="B75" s="47">
        <v>50</v>
      </c>
      <c r="C75" s="139" t="s">
        <v>173</v>
      </c>
      <c r="D75" s="165" t="s">
        <v>716</v>
      </c>
    </row>
    <row r="76" spans="1:4" ht="15" customHeight="1" x14ac:dyDescent="0.25">
      <c r="A76" s="61">
        <v>43598</v>
      </c>
      <c r="B76" s="47">
        <v>50</v>
      </c>
      <c r="C76" s="139" t="s">
        <v>629</v>
      </c>
      <c r="D76" s="165" t="s">
        <v>716</v>
      </c>
    </row>
    <row r="77" spans="1:4" ht="15" customHeight="1" x14ac:dyDescent="0.25">
      <c r="A77" s="61">
        <v>43598</v>
      </c>
      <c r="B77" s="47">
        <v>50</v>
      </c>
      <c r="C77" s="139" t="s">
        <v>630</v>
      </c>
      <c r="D77" s="165" t="s">
        <v>716</v>
      </c>
    </row>
    <row r="78" spans="1:4" ht="15" customHeight="1" x14ac:dyDescent="0.25">
      <c r="A78" s="61">
        <v>43598</v>
      </c>
      <c r="B78" s="47">
        <v>1000</v>
      </c>
      <c r="C78" s="139" t="s">
        <v>631</v>
      </c>
      <c r="D78" s="165" t="s">
        <v>716</v>
      </c>
    </row>
    <row r="79" spans="1:4" ht="15" customHeight="1" x14ac:dyDescent="0.25">
      <c r="A79" s="61">
        <v>43598</v>
      </c>
      <c r="B79" s="47">
        <v>2500</v>
      </c>
      <c r="C79" s="139" t="s">
        <v>173</v>
      </c>
      <c r="D79" s="165" t="s">
        <v>716</v>
      </c>
    </row>
    <row r="80" spans="1:4" ht="15" customHeight="1" x14ac:dyDescent="0.25">
      <c r="A80" s="61">
        <v>43599</v>
      </c>
      <c r="B80" s="47">
        <v>250</v>
      </c>
      <c r="C80" s="139" t="s">
        <v>632</v>
      </c>
      <c r="D80" s="165" t="s">
        <v>716</v>
      </c>
    </row>
    <row r="81" spans="1:4" ht="15" customHeight="1" x14ac:dyDescent="0.25">
      <c r="A81" s="61">
        <v>43599</v>
      </c>
      <c r="B81" s="47">
        <v>50</v>
      </c>
      <c r="C81" s="139" t="s">
        <v>633</v>
      </c>
      <c r="D81" s="165" t="s">
        <v>716</v>
      </c>
    </row>
    <row r="82" spans="1:4" ht="15" customHeight="1" x14ac:dyDescent="0.25">
      <c r="A82" s="61">
        <v>43599</v>
      </c>
      <c r="B82" s="47">
        <v>100</v>
      </c>
      <c r="C82" s="139" t="s">
        <v>634</v>
      </c>
      <c r="D82" s="165" t="s">
        <v>716</v>
      </c>
    </row>
    <row r="83" spans="1:4" ht="15" customHeight="1" x14ac:dyDescent="0.25">
      <c r="A83" s="61">
        <v>43599</v>
      </c>
      <c r="B83" s="47">
        <v>200</v>
      </c>
      <c r="C83" s="139" t="s">
        <v>635</v>
      </c>
      <c r="D83" s="165" t="s">
        <v>716</v>
      </c>
    </row>
    <row r="84" spans="1:4" ht="15" customHeight="1" x14ac:dyDescent="0.25">
      <c r="A84" s="61">
        <v>43599</v>
      </c>
      <c r="B84" s="47">
        <v>500</v>
      </c>
      <c r="C84" s="139" t="s">
        <v>636</v>
      </c>
      <c r="D84" s="165" t="s">
        <v>716</v>
      </c>
    </row>
    <row r="85" spans="1:4" ht="15" customHeight="1" x14ac:dyDescent="0.25">
      <c r="A85" s="61">
        <v>43599</v>
      </c>
      <c r="B85" s="47">
        <v>1000</v>
      </c>
      <c r="C85" s="139" t="s">
        <v>637</v>
      </c>
      <c r="D85" s="165" t="s">
        <v>716</v>
      </c>
    </row>
    <row r="86" spans="1:4" ht="15" customHeight="1" x14ac:dyDescent="0.25">
      <c r="A86" s="61">
        <v>43599</v>
      </c>
      <c r="B86" s="47">
        <v>1000</v>
      </c>
      <c r="C86" s="139" t="s">
        <v>638</v>
      </c>
      <c r="D86" s="165" t="s">
        <v>716</v>
      </c>
    </row>
    <row r="87" spans="1:4" ht="15" customHeight="1" x14ac:dyDescent="0.25">
      <c r="A87" s="61">
        <v>43600</v>
      </c>
      <c r="B87" s="47">
        <v>30</v>
      </c>
      <c r="C87" s="139" t="s">
        <v>639</v>
      </c>
      <c r="D87" s="165" t="s">
        <v>716</v>
      </c>
    </row>
    <row r="88" spans="1:4" ht="15" customHeight="1" x14ac:dyDescent="0.25">
      <c r="A88" s="61">
        <v>43600</v>
      </c>
      <c r="B88" s="47">
        <v>100</v>
      </c>
      <c r="C88" s="139" t="s">
        <v>640</v>
      </c>
      <c r="D88" s="165" t="s">
        <v>716</v>
      </c>
    </row>
    <row r="89" spans="1:4" ht="15" customHeight="1" x14ac:dyDescent="0.25">
      <c r="A89" s="61">
        <v>43600</v>
      </c>
      <c r="B89" s="47">
        <v>100</v>
      </c>
      <c r="C89" s="139" t="s">
        <v>641</v>
      </c>
      <c r="D89" s="165" t="s">
        <v>716</v>
      </c>
    </row>
    <row r="90" spans="1:4" ht="15" customHeight="1" x14ac:dyDescent="0.25">
      <c r="A90" s="61">
        <v>43600</v>
      </c>
      <c r="B90" s="47">
        <v>300</v>
      </c>
      <c r="C90" s="139" t="s">
        <v>642</v>
      </c>
      <c r="D90" s="165" t="s">
        <v>716</v>
      </c>
    </row>
    <row r="91" spans="1:4" ht="15" customHeight="1" x14ac:dyDescent="0.25">
      <c r="A91" s="61">
        <v>43600</v>
      </c>
      <c r="B91" s="47">
        <v>500</v>
      </c>
      <c r="C91" s="139" t="s">
        <v>643</v>
      </c>
      <c r="D91" s="165" t="s">
        <v>716</v>
      </c>
    </row>
    <row r="92" spans="1:4" ht="15" customHeight="1" x14ac:dyDescent="0.25">
      <c r="A92" s="61">
        <v>43600</v>
      </c>
      <c r="B92" s="47">
        <v>1000</v>
      </c>
      <c r="C92" s="139" t="s">
        <v>644</v>
      </c>
      <c r="D92" s="165" t="s">
        <v>716</v>
      </c>
    </row>
    <row r="93" spans="1:4" ht="15" customHeight="1" x14ac:dyDescent="0.25">
      <c r="A93" s="61">
        <v>43601</v>
      </c>
      <c r="B93" s="47">
        <v>100</v>
      </c>
      <c r="C93" s="139" t="s">
        <v>573</v>
      </c>
      <c r="D93" s="165" t="s">
        <v>716</v>
      </c>
    </row>
    <row r="94" spans="1:4" ht="15" customHeight="1" x14ac:dyDescent="0.25">
      <c r="A94" s="61">
        <v>43601</v>
      </c>
      <c r="B94" s="47">
        <v>50</v>
      </c>
      <c r="C94" s="139" t="s">
        <v>645</v>
      </c>
      <c r="D94" s="165" t="s">
        <v>716</v>
      </c>
    </row>
    <row r="95" spans="1:4" ht="15" customHeight="1" x14ac:dyDescent="0.25">
      <c r="A95" s="61">
        <v>43601</v>
      </c>
      <c r="B95" s="47">
        <v>60</v>
      </c>
      <c r="C95" s="139" t="s">
        <v>646</v>
      </c>
      <c r="D95" s="165" t="s">
        <v>716</v>
      </c>
    </row>
    <row r="96" spans="1:4" ht="15" customHeight="1" x14ac:dyDescent="0.25">
      <c r="A96" s="61">
        <v>43601</v>
      </c>
      <c r="B96" s="47">
        <v>100</v>
      </c>
      <c r="C96" s="139" t="s">
        <v>647</v>
      </c>
      <c r="D96" s="165" t="s">
        <v>716</v>
      </c>
    </row>
    <row r="97" spans="1:4" ht="15" customHeight="1" x14ac:dyDescent="0.25">
      <c r="A97" s="61">
        <v>43601</v>
      </c>
      <c r="B97" s="47">
        <v>100</v>
      </c>
      <c r="C97" s="139" t="s">
        <v>648</v>
      </c>
      <c r="D97" s="165" t="s">
        <v>716</v>
      </c>
    </row>
    <row r="98" spans="1:4" ht="15" customHeight="1" x14ac:dyDescent="0.25">
      <c r="A98" s="61">
        <v>43601</v>
      </c>
      <c r="B98" s="47">
        <v>150</v>
      </c>
      <c r="C98" s="139" t="s">
        <v>574</v>
      </c>
      <c r="D98" s="165" t="s">
        <v>716</v>
      </c>
    </row>
    <row r="99" spans="1:4" ht="15" customHeight="1" x14ac:dyDescent="0.25">
      <c r="A99" s="61">
        <v>43601</v>
      </c>
      <c r="B99" s="47">
        <v>500</v>
      </c>
      <c r="C99" s="139" t="s">
        <v>649</v>
      </c>
      <c r="D99" s="165" t="s">
        <v>716</v>
      </c>
    </row>
    <row r="100" spans="1:4" ht="15" customHeight="1" x14ac:dyDescent="0.25">
      <c r="A100" s="61">
        <v>43601</v>
      </c>
      <c r="B100" s="47">
        <v>500</v>
      </c>
      <c r="C100" s="139" t="s">
        <v>650</v>
      </c>
      <c r="D100" s="165" t="s">
        <v>716</v>
      </c>
    </row>
    <row r="101" spans="1:4" ht="15" customHeight="1" x14ac:dyDescent="0.25">
      <c r="A101" s="61">
        <v>43601</v>
      </c>
      <c r="B101" s="47">
        <v>500</v>
      </c>
      <c r="C101" s="139" t="s">
        <v>582</v>
      </c>
      <c r="D101" s="165" t="s">
        <v>716</v>
      </c>
    </row>
    <row r="102" spans="1:4" ht="15" customHeight="1" x14ac:dyDescent="0.25">
      <c r="A102" s="61">
        <v>43601</v>
      </c>
      <c r="B102" s="47">
        <v>1000</v>
      </c>
      <c r="C102" s="139" t="s">
        <v>651</v>
      </c>
      <c r="D102" s="165" t="s">
        <v>716</v>
      </c>
    </row>
    <row r="103" spans="1:4" ht="15" customHeight="1" x14ac:dyDescent="0.25">
      <c r="A103" s="61">
        <v>43601</v>
      </c>
      <c r="B103" s="47">
        <v>60</v>
      </c>
      <c r="C103" s="139" t="s">
        <v>652</v>
      </c>
      <c r="D103" s="165" t="s">
        <v>716</v>
      </c>
    </row>
    <row r="104" spans="1:4" ht="15" customHeight="1" x14ac:dyDescent="0.25">
      <c r="A104" s="61">
        <v>43602</v>
      </c>
      <c r="B104" s="47">
        <v>60</v>
      </c>
      <c r="C104" s="139" t="s">
        <v>653</v>
      </c>
      <c r="D104" s="165" t="s">
        <v>716</v>
      </c>
    </row>
    <row r="105" spans="1:4" x14ac:dyDescent="0.25">
      <c r="A105" s="61">
        <v>43602</v>
      </c>
      <c r="B105" s="47">
        <v>100</v>
      </c>
      <c r="C105" s="139" t="s">
        <v>654</v>
      </c>
      <c r="D105" s="165" t="s">
        <v>716</v>
      </c>
    </row>
    <row r="106" spans="1:4" ht="15" customHeight="1" x14ac:dyDescent="0.25">
      <c r="A106" s="61">
        <v>43602</v>
      </c>
      <c r="B106" s="47">
        <v>100</v>
      </c>
      <c r="C106" s="139" t="s">
        <v>655</v>
      </c>
      <c r="D106" s="165" t="s">
        <v>716</v>
      </c>
    </row>
    <row r="107" spans="1:4" ht="15" customHeight="1" x14ac:dyDescent="0.25">
      <c r="A107" s="61">
        <v>43602</v>
      </c>
      <c r="B107" s="47">
        <v>100</v>
      </c>
      <c r="C107" s="139" t="s">
        <v>656</v>
      </c>
      <c r="D107" s="165" t="s">
        <v>716</v>
      </c>
    </row>
    <row r="108" spans="1:4" ht="15" customHeight="1" x14ac:dyDescent="0.25">
      <c r="A108" s="61">
        <v>43602</v>
      </c>
      <c r="B108" s="47">
        <v>400</v>
      </c>
      <c r="C108" s="139" t="s">
        <v>657</v>
      </c>
      <c r="D108" s="165" t="s">
        <v>716</v>
      </c>
    </row>
    <row r="109" spans="1:4" ht="15" customHeight="1" x14ac:dyDescent="0.25">
      <c r="A109" s="61">
        <v>43602</v>
      </c>
      <c r="B109" s="47">
        <v>500</v>
      </c>
      <c r="C109" s="139" t="s">
        <v>658</v>
      </c>
      <c r="D109" s="165" t="s">
        <v>716</v>
      </c>
    </row>
    <row r="110" spans="1:4" ht="15" customHeight="1" x14ac:dyDescent="0.25">
      <c r="A110" s="61">
        <v>43602</v>
      </c>
      <c r="B110" s="47">
        <v>2100</v>
      </c>
      <c r="C110" s="139" t="s">
        <v>585</v>
      </c>
      <c r="D110" s="165" t="s">
        <v>716</v>
      </c>
    </row>
    <row r="111" spans="1:4" ht="15" customHeight="1" x14ac:dyDescent="0.25">
      <c r="A111" s="61">
        <v>43602</v>
      </c>
      <c r="B111" s="47">
        <v>7000</v>
      </c>
      <c r="C111" s="139" t="s">
        <v>659</v>
      </c>
      <c r="D111" s="165" t="s">
        <v>716</v>
      </c>
    </row>
    <row r="112" spans="1:4" ht="15" customHeight="1" x14ac:dyDescent="0.25">
      <c r="A112" s="61">
        <v>43604</v>
      </c>
      <c r="B112" s="47">
        <v>50</v>
      </c>
      <c r="C112" s="139" t="s">
        <v>660</v>
      </c>
      <c r="D112" s="165" t="s">
        <v>716</v>
      </c>
    </row>
    <row r="113" spans="1:4" ht="15" customHeight="1" x14ac:dyDescent="0.25">
      <c r="A113" s="61">
        <v>43604</v>
      </c>
      <c r="B113" s="47">
        <v>60</v>
      </c>
      <c r="C113" s="139" t="s">
        <v>661</v>
      </c>
      <c r="D113" s="165" t="s">
        <v>716</v>
      </c>
    </row>
    <row r="114" spans="1:4" ht="15" customHeight="1" x14ac:dyDescent="0.25">
      <c r="A114" s="61">
        <v>43604</v>
      </c>
      <c r="B114" s="47">
        <v>60</v>
      </c>
      <c r="C114" s="139" t="s">
        <v>662</v>
      </c>
      <c r="D114" s="165" t="s">
        <v>716</v>
      </c>
    </row>
    <row r="115" spans="1:4" ht="15" customHeight="1" x14ac:dyDescent="0.25">
      <c r="A115" s="61">
        <v>43604</v>
      </c>
      <c r="B115" s="47">
        <v>60</v>
      </c>
      <c r="C115" s="139" t="s">
        <v>663</v>
      </c>
      <c r="D115" s="165" t="s">
        <v>716</v>
      </c>
    </row>
    <row r="116" spans="1:4" ht="15" customHeight="1" x14ac:dyDescent="0.25">
      <c r="A116" s="61">
        <v>43604</v>
      </c>
      <c r="B116" s="47">
        <v>60</v>
      </c>
      <c r="C116" s="139" t="s">
        <v>664</v>
      </c>
      <c r="D116" s="165" t="s">
        <v>716</v>
      </c>
    </row>
    <row r="117" spans="1:4" ht="15" customHeight="1" x14ac:dyDescent="0.25">
      <c r="A117" s="61">
        <v>43604</v>
      </c>
      <c r="B117" s="47">
        <v>61</v>
      </c>
      <c r="C117" s="139" t="s">
        <v>665</v>
      </c>
      <c r="D117" s="165" t="s">
        <v>716</v>
      </c>
    </row>
    <row r="118" spans="1:4" ht="15" customHeight="1" x14ac:dyDescent="0.25">
      <c r="A118" s="61">
        <v>43604</v>
      </c>
      <c r="B118" s="47">
        <v>150</v>
      </c>
      <c r="C118" s="139" t="s">
        <v>666</v>
      </c>
      <c r="D118" s="165" t="s">
        <v>716</v>
      </c>
    </row>
    <row r="119" spans="1:4" ht="15" customHeight="1" x14ac:dyDescent="0.25">
      <c r="A119" s="61">
        <v>43604</v>
      </c>
      <c r="B119" s="47">
        <v>500</v>
      </c>
      <c r="C119" s="139" t="s">
        <v>173</v>
      </c>
      <c r="D119" s="165" t="s">
        <v>716</v>
      </c>
    </row>
    <row r="120" spans="1:4" ht="15" customHeight="1" x14ac:dyDescent="0.25">
      <c r="A120" s="61">
        <v>43604</v>
      </c>
      <c r="B120" s="47">
        <v>1000</v>
      </c>
      <c r="C120" s="139" t="s">
        <v>667</v>
      </c>
      <c r="D120" s="165" t="s">
        <v>716</v>
      </c>
    </row>
    <row r="121" spans="1:4" ht="15" customHeight="1" x14ac:dyDescent="0.25">
      <c r="A121" s="61">
        <v>43604</v>
      </c>
      <c r="B121" s="47">
        <v>2800</v>
      </c>
      <c r="C121" s="139" t="s">
        <v>607</v>
      </c>
      <c r="D121" s="165" t="s">
        <v>716</v>
      </c>
    </row>
    <row r="122" spans="1:4" ht="15" customHeight="1" x14ac:dyDescent="0.25">
      <c r="A122" s="61">
        <v>43605</v>
      </c>
      <c r="B122" s="47">
        <v>100</v>
      </c>
      <c r="C122" s="139" t="s">
        <v>668</v>
      </c>
      <c r="D122" s="165" t="s">
        <v>716</v>
      </c>
    </row>
    <row r="123" spans="1:4" ht="15" customHeight="1" x14ac:dyDescent="0.25">
      <c r="A123" s="61">
        <v>43606</v>
      </c>
      <c r="B123" s="47">
        <v>25</v>
      </c>
      <c r="C123" s="139" t="s">
        <v>669</v>
      </c>
      <c r="D123" s="165" t="s">
        <v>716</v>
      </c>
    </row>
    <row r="124" spans="1:4" ht="15" customHeight="1" x14ac:dyDescent="0.25">
      <c r="A124" s="61">
        <v>43606</v>
      </c>
      <c r="B124" s="47">
        <v>50</v>
      </c>
      <c r="C124" s="139" t="s">
        <v>670</v>
      </c>
      <c r="D124" s="165" t="s">
        <v>716</v>
      </c>
    </row>
    <row r="125" spans="1:4" ht="15" customHeight="1" x14ac:dyDescent="0.25">
      <c r="A125" s="61">
        <v>43606</v>
      </c>
      <c r="B125" s="47">
        <v>50</v>
      </c>
      <c r="C125" s="139" t="s">
        <v>573</v>
      </c>
      <c r="D125" s="165" t="s">
        <v>716</v>
      </c>
    </row>
    <row r="126" spans="1:4" ht="15" customHeight="1" x14ac:dyDescent="0.25">
      <c r="A126" s="61">
        <v>43606</v>
      </c>
      <c r="B126" s="47">
        <v>100</v>
      </c>
      <c r="C126" s="139" t="s">
        <v>671</v>
      </c>
      <c r="D126" s="165" t="s">
        <v>716</v>
      </c>
    </row>
    <row r="127" spans="1:4" ht="15" customHeight="1" x14ac:dyDescent="0.25">
      <c r="A127" s="61">
        <v>43606</v>
      </c>
      <c r="B127" s="47">
        <v>100</v>
      </c>
      <c r="C127" s="139" t="s">
        <v>672</v>
      </c>
      <c r="D127" s="165" t="s">
        <v>716</v>
      </c>
    </row>
    <row r="128" spans="1:4" ht="15" customHeight="1" x14ac:dyDescent="0.25">
      <c r="A128" s="61">
        <v>43606</v>
      </c>
      <c r="B128" s="47">
        <v>300</v>
      </c>
      <c r="C128" s="139" t="s">
        <v>673</v>
      </c>
      <c r="D128" s="165" t="s">
        <v>716</v>
      </c>
    </row>
    <row r="129" spans="1:4" ht="15" customHeight="1" x14ac:dyDescent="0.25">
      <c r="A129" s="61">
        <v>43606</v>
      </c>
      <c r="B129" s="47">
        <v>500</v>
      </c>
      <c r="C129" s="139" t="s">
        <v>674</v>
      </c>
      <c r="D129" s="165" t="s">
        <v>716</v>
      </c>
    </row>
    <row r="130" spans="1:4" ht="15" customHeight="1" x14ac:dyDescent="0.25">
      <c r="A130" s="61">
        <v>43606</v>
      </c>
      <c r="B130" s="47">
        <v>1000</v>
      </c>
      <c r="C130" s="139" t="s">
        <v>675</v>
      </c>
      <c r="D130" s="165" t="s">
        <v>716</v>
      </c>
    </row>
    <row r="131" spans="1:4" ht="15" customHeight="1" x14ac:dyDescent="0.25">
      <c r="A131" s="61">
        <v>43607</v>
      </c>
      <c r="B131" s="47">
        <v>100</v>
      </c>
      <c r="C131" s="139" t="s">
        <v>676</v>
      </c>
      <c r="D131" s="165" t="s">
        <v>716</v>
      </c>
    </row>
    <row r="132" spans="1:4" ht="15" customHeight="1" x14ac:dyDescent="0.25">
      <c r="A132" s="61">
        <v>43608</v>
      </c>
      <c r="B132" s="47">
        <v>150</v>
      </c>
      <c r="C132" s="139" t="s">
        <v>677</v>
      </c>
      <c r="D132" s="165" t="s">
        <v>716</v>
      </c>
    </row>
    <row r="133" spans="1:4" ht="15" customHeight="1" x14ac:dyDescent="0.25">
      <c r="A133" s="61">
        <v>43608</v>
      </c>
      <c r="B133" s="47">
        <v>150</v>
      </c>
      <c r="C133" s="139" t="s">
        <v>574</v>
      </c>
      <c r="D133" s="165" t="s">
        <v>716</v>
      </c>
    </row>
    <row r="134" spans="1:4" ht="15" customHeight="1" x14ac:dyDescent="0.25">
      <c r="A134" s="61">
        <v>43608</v>
      </c>
      <c r="B134" s="47">
        <v>200</v>
      </c>
      <c r="C134" s="139" t="s">
        <v>678</v>
      </c>
      <c r="D134" s="165" t="s">
        <v>716</v>
      </c>
    </row>
    <row r="135" spans="1:4" ht="15" customHeight="1" x14ac:dyDescent="0.25">
      <c r="A135" s="61">
        <v>43608</v>
      </c>
      <c r="B135" s="47">
        <v>500</v>
      </c>
      <c r="C135" s="139" t="s">
        <v>679</v>
      </c>
      <c r="D135" s="165" t="s">
        <v>716</v>
      </c>
    </row>
    <row r="136" spans="1:4" ht="15" customHeight="1" x14ac:dyDescent="0.25">
      <c r="A136" s="61">
        <v>43608</v>
      </c>
      <c r="B136" s="47">
        <v>500</v>
      </c>
      <c r="C136" s="139" t="s">
        <v>582</v>
      </c>
      <c r="D136" s="165" t="s">
        <v>716</v>
      </c>
    </row>
    <row r="137" spans="1:4" ht="15" customHeight="1" x14ac:dyDescent="0.25">
      <c r="A137" s="61">
        <v>43608</v>
      </c>
      <c r="B137" s="47">
        <v>1000</v>
      </c>
      <c r="C137" s="139" t="s">
        <v>680</v>
      </c>
      <c r="D137" s="165" t="s">
        <v>716</v>
      </c>
    </row>
    <row r="138" spans="1:4" ht="15" customHeight="1" x14ac:dyDescent="0.25">
      <c r="A138" s="61">
        <v>43609</v>
      </c>
      <c r="B138" s="47">
        <v>100</v>
      </c>
      <c r="C138" s="139" t="s">
        <v>681</v>
      </c>
      <c r="D138" s="165" t="s">
        <v>716</v>
      </c>
    </row>
    <row r="139" spans="1:4" ht="15" customHeight="1" x14ac:dyDescent="0.25">
      <c r="A139" s="61">
        <v>43609</v>
      </c>
      <c r="B139" s="47">
        <v>100</v>
      </c>
      <c r="C139" s="139" t="s">
        <v>676</v>
      </c>
      <c r="D139" s="165" t="s">
        <v>716</v>
      </c>
    </row>
    <row r="140" spans="1:4" ht="15" customHeight="1" x14ac:dyDescent="0.25">
      <c r="A140" s="61">
        <v>43609</v>
      </c>
      <c r="B140" s="47">
        <v>100</v>
      </c>
      <c r="C140" s="139" t="s">
        <v>682</v>
      </c>
      <c r="D140" s="165" t="s">
        <v>716</v>
      </c>
    </row>
    <row r="141" spans="1:4" ht="15" customHeight="1" x14ac:dyDescent="0.25">
      <c r="A141" s="61">
        <v>43609</v>
      </c>
      <c r="B141" s="47">
        <v>500</v>
      </c>
      <c r="C141" s="160" t="s">
        <v>718</v>
      </c>
      <c r="D141" s="165" t="s">
        <v>716</v>
      </c>
    </row>
    <row r="142" spans="1:4" ht="15" customHeight="1" x14ac:dyDescent="0.25">
      <c r="A142" s="61">
        <v>43609</v>
      </c>
      <c r="B142" s="47">
        <v>500</v>
      </c>
      <c r="C142" s="139" t="s">
        <v>683</v>
      </c>
      <c r="D142" s="165" t="s">
        <v>716</v>
      </c>
    </row>
    <row r="143" spans="1:4" ht="15" customHeight="1" x14ac:dyDescent="0.25">
      <c r="A143" s="61">
        <v>43611</v>
      </c>
      <c r="B143" s="47">
        <v>50</v>
      </c>
      <c r="C143" s="139" t="s">
        <v>684</v>
      </c>
      <c r="D143" s="165" t="s">
        <v>716</v>
      </c>
    </row>
    <row r="144" spans="1:4" ht="15" customHeight="1" x14ac:dyDescent="0.25">
      <c r="A144" s="61">
        <v>43611</v>
      </c>
      <c r="B144" s="47">
        <v>60</v>
      </c>
      <c r="C144" s="139" t="s">
        <v>685</v>
      </c>
      <c r="D144" s="165" t="s">
        <v>716</v>
      </c>
    </row>
    <row r="145" spans="1:4" ht="15" customHeight="1" x14ac:dyDescent="0.25">
      <c r="A145" s="61">
        <v>43611</v>
      </c>
      <c r="B145" s="47">
        <v>75</v>
      </c>
      <c r="C145" s="139" t="s">
        <v>686</v>
      </c>
      <c r="D145" s="165" t="s">
        <v>716</v>
      </c>
    </row>
    <row r="146" spans="1:4" ht="15" customHeight="1" x14ac:dyDescent="0.25">
      <c r="A146" s="61">
        <v>43611</v>
      </c>
      <c r="B146" s="47">
        <v>80</v>
      </c>
      <c r="C146" s="139" t="s">
        <v>687</v>
      </c>
      <c r="D146" s="165" t="s">
        <v>716</v>
      </c>
    </row>
    <row r="147" spans="1:4" ht="15" customHeight="1" x14ac:dyDescent="0.25">
      <c r="A147" s="61">
        <v>43611</v>
      </c>
      <c r="B147" s="47">
        <v>100</v>
      </c>
      <c r="C147" s="139" t="s">
        <v>688</v>
      </c>
      <c r="D147" s="165" t="s">
        <v>716</v>
      </c>
    </row>
    <row r="148" spans="1:4" ht="15" customHeight="1" x14ac:dyDescent="0.25">
      <c r="A148" s="61">
        <v>43611</v>
      </c>
      <c r="B148" s="47">
        <v>100</v>
      </c>
      <c r="C148" s="139" t="s">
        <v>689</v>
      </c>
      <c r="D148" s="165" t="s">
        <v>716</v>
      </c>
    </row>
    <row r="149" spans="1:4" ht="15" customHeight="1" x14ac:dyDescent="0.25">
      <c r="A149" s="61">
        <v>43611</v>
      </c>
      <c r="B149" s="47">
        <v>100</v>
      </c>
      <c r="C149" s="139" t="s">
        <v>690</v>
      </c>
      <c r="D149" s="165" t="s">
        <v>716</v>
      </c>
    </row>
    <row r="150" spans="1:4" ht="15" customHeight="1" x14ac:dyDescent="0.25">
      <c r="A150" s="61">
        <v>43611</v>
      </c>
      <c r="B150" s="47">
        <v>200</v>
      </c>
      <c r="C150" s="139" t="s">
        <v>691</v>
      </c>
      <c r="D150" s="165" t="s">
        <v>716</v>
      </c>
    </row>
    <row r="151" spans="1:4" ht="15" customHeight="1" x14ac:dyDescent="0.25">
      <c r="A151" s="61">
        <v>43611</v>
      </c>
      <c r="B151" s="47">
        <v>200</v>
      </c>
      <c r="C151" s="139" t="s">
        <v>692</v>
      </c>
      <c r="D151" s="165" t="s">
        <v>716</v>
      </c>
    </row>
    <row r="152" spans="1:4" ht="15" customHeight="1" x14ac:dyDescent="0.25">
      <c r="A152" s="61">
        <v>43611</v>
      </c>
      <c r="B152" s="47">
        <v>500</v>
      </c>
      <c r="C152" s="139" t="s">
        <v>693</v>
      </c>
      <c r="D152" s="165" t="s">
        <v>716</v>
      </c>
    </row>
    <row r="153" spans="1:4" ht="15" customHeight="1" x14ac:dyDescent="0.25">
      <c r="A153" s="61">
        <v>43611</v>
      </c>
      <c r="B153" s="47">
        <v>501</v>
      </c>
      <c r="C153" s="139" t="s">
        <v>694</v>
      </c>
      <c r="D153" s="165" t="s">
        <v>716</v>
      </c>
    </row>
    <row r="154" spans="1:4" ht="15" customHeight="1" x14ac:dyDescent="0.25">
      <c r="A154" s="61">
        <v>43611</v>
      </c>
      <c r="B154" s="47">
        <v>3700</v>
      </c>
      <c r="C154" s="139" t="s">
        <v>695</v>
      </c>
      <c r="D154" s="165" t="s">
        <v>716</v>
      </c>
    </row>
    <row r="155" spans="1:4" ht="15" customHeight="1" x14ac:dyDescent="0.25">
      <c r="A155" s="61">
        <v>43613</v>
      </c>
      <c r="B155" s="47">
        <v>1000</v>
      </c>
      <c r="C155" s="139" t="s">
        <v>696</v>
      </c>
      <c r="D155" s="165" t="s">
        <v>716</v>
      </c>
    </row>
    <row r="156" spans="1:4" ht="15" customHeight="1" x14ac:dyDescent="0.25">
      <c r="A156" s="61">
        <v>43614</v>
      </c>
      <c r="B156" s="47">
        <v>51.21</v>
      </c>
      <c r="C156" s="139" t="s">
        <v>173</v>
      </c>
      <c r="D156" s="165" t="s">
        <v>716</v>
      </c>
    </row>
    <row r="157" spans="1:4" ht="15" customHeight="1" x14ac:dyDescent="0.25">
      <c r="A157" s="61">
        <v>43614</v>
      </c>
      <c r="B157" s="47">
        <v>100</v>
      </c>
      <c r="C157" s="139" t="s">
        <v>697</v>
      </c>
      <c r="D157" s="165" t="s">
        <v>716</v>
      </c>
    </row>
    <row r="158" spans="1:4" ht="15" customHeight="1" x14ac:dyDescent="0.25">
      <c r="A158" s="61">
        <v>43614</v>
      </c>
      <c r="B158" s="47">
        <v>500</v>
      </c>
      <c r="C158" s="139" t="s">
        <v>698</v>
      </c>
      <c r="D158" s="165" t="s">
        <v>716</v>
      </c>
    </row>
    <row r="159" spans="1:4" ht="15" customHeight="1" x14ac:dyDescent="0.25">
      <c r="A159" s="61">
        <v>43614</v>
      </c>
      <c r="B159" s="47">
        <v>1000</v>
      </c>
      <c r="C159" s="139" t="s">
        <v>699</v>
      </c>
      <c r="D159" s="165" t="s">
        <v>716</v>
      </c>
    </row>
    <row r="160" spans="1:4" ht="15" customHeight="1" x14ac:dyDescent="0.25">
      <c r="A160" s="61">
        <v>43614</v>
      </c>
      <c r="B160" s="47">
        <v>8200</v>
      </c>
      <c r="C160" s="139" t="s">
        <v>700</v>
      </c>
      <c r="D160" s="109" t="s">
        <v>717</v>
      </c>
    </row>
    <row r="161" spans="1:4" ht="15" customHeight="1" x14ac:dyDescent="0.25">
      <c r="A161" s="61">
        <v>43615</v>
      </c>
      <c r="B161" s="47">
        <v>50</v>
      </c>
      <c r="C161" s="139" t="s">
        <v>701</v>
      </c>
      <c r="D161" s="165" t="s">
        <v>716</v>
      </c>
    </row>
    <row r="162" spans="1:4" ht="15" customHeight="1" x14ac:dyDescent="0.25">
      <c r="A162" s="61">
        <v>43615</v>
      </c>
      <c r="B162" s="47">
        <v>100</v>
      </c>
      <c r="C162" s="139" t="s">
        <v>702</v>
      </c>
      <c r="D162" s="165" t="s">
        <v>716</v>
      </c>
    </row>
    <row r="163" spans="1:4" ht="15" customHeight="1" x14ac:dyDescent="0.25">
      <c r="A163" s="61">
        <v>43615</v>
      </c>
      <c r="B163" s="47">
        <v>100</v>
      </c>
      <c r="C163" s="139" t="s">
        <v>703</v>
      </c>
      <c r="D163" s="165" t="s">
        <v>716</v>
      </c>
    </row>
    <row r="164" spans="1:4" ht="15" customHeight="1" x14ac:dyDescent="0.25">
      <c r="A164" s="61">
        <v>43615</v>
      </c>
      <c r="B164" s="47">
        <v>500</v>
      </c>
      <c r="C164" s="139" t="s">
        <v>582</v>
      </c>
      <c r="D164" s="165" t="s">
        <v>716</v>
      </c>
    </row>
    <row r="165" spans="1:4" ht="15" customHeight="1" x14ac:dyDescent="0.25">
      <c r="A165" s="61">
        <v>43616</v>
      </c>
      <c r="B165" s="118">
        <v>2000</v>
      </c>
      <c r="C165" s="156" t="s">
        <v>628</v>
      </c>
      <c r="D165" s="165" t="s">
        <v>716</v>
      </c>
    </row>
    <row r="166" spans="1:4" ht="15" customHeight="1" x14ac:dyDescent="0.25">
      <c r="A166" s="112">
        <v>43616</v>
      </c>
      <c r="B166" s="157">
        <v>150</v>
      </c>
      <c r="C166" s="140" t="s">
        <v>575</v>
      </c>
      <c r="D166" s="165" t="s">
        <v>716</v>
      </c>
    </row>
    <row r="167" spans="1:4" ht="15" customHeight="1" x14ac:dyDescent="0.25">
      <c r="A167" s="112">
        <v>43616</v>
      </c>
      <c r="B167" s="157">
        <v>300</v>
      </c>
      <c r="C167" s="140" t="s">
        <v>579</v>
      </c>
      <c r="D167" s="165" t="s">
        <v>716</v>
      </c>
    </row>
    <row r="168" spans="1:4" ht="15" customHeight="1" x14ac:dyDescent="0.25">
      <c r="A168" s="112">
        <v>43616</v>
      </c>
      <c r="B168" s="157">
        <v>400</v>
      </c>
      <c r="C168" s="140" t="s">
        <v>704</v>
      </c>
      <c r="D168" s="165" t="s">
        <v>716</v>
      </c>
    </row>
    <row r="169" spans="1:4" ht="15" customHeight="1" x14ac:dyDescent="0.25">
      <c r="A169" s="128" t="s">
        <v>24</v>
      </c>
      <c r="B169" s="124">
        <f>SUM(B11:B168)</f>
        <v>116774.13</v>
      </c>
      <c r="C169" s="116"/>
      <c r="D169" s="117"/>
    </row>
    <row r="170" spans="1:4" x14ac:dyDescent="0.25">
      <c r="A170" s="212" t="s">
        <v>192</v>
      </c>
      <c r="B170" s="213"/>
      <c r="C170" s="213"/>
      <c r="D170" s="214"/>
    </row>
    <row r="171" spans="1:4" s="66" customFormat="1" ht="15" customHeight="1" x14ac:dyDescent="0.25">
      <c r="A171" s="59">
        <v>43593</v>
      </c>
      <c r="B171" s="167">
        <v>2376</v>
      </c>
      <c r="C171" s="197" t="s">
        <v>334</v>
      </c>
      <c r="D171" s="197"/>
    </row>
    <row r="172" spans="1:4" s="66" customFormat="1" ht="15" customHeight="1" x14ac:dyDescent="0.25">
      <c r="A172" s="59">
        <v>43593</v>
      </c>
      <c r="B172" s="168">
        <v>3300</v>
      </c>
      <c r="C172" s="197" t="s">
        <v>705</v>
      </c>
      <c r="D172" s="197"/>
    </row>
    <row r="173" spans="1:4" s="66" customFormat="1" ht="15" customHeight="1" x14ac:dyDescent="0.25">
      <c r="A173" s="59">
        <v>43593</v>
      </c>
      <c r="B173" s="168">
        <v>3536</v>
      </c>
      <c r="C173" s="197" t="s">
        <v>706</v>
      </c>
      <c r="D173" s="197"/>
    </row>
    <row r="174" spans="1:4" s="66" customFormat="1" ht="15" customHeight="1" x14ac:dyDescent="0.25">
      <c r="A174" s="59">
        <v>43593</v>
      </c>
      <c r="B174" s="168">
        <v>7738</v>
      </c>
      <c r="C174" s="198" t="s">
        <v>321</v>
      </c>
      <c r="D174" s="198" t="s">
        <v>244</v>
      </c>
    </row>
    <row r="175" spans="1:4" s="66" customFormat="1" ht="15" customHeight="1" x14ac:dyDescent="0.25">
      <c r="A175" s="59">
        <v>43605</v>
      </c>
      <c r="B175" s="169">
        <v>287</v>
      </c>
      <c r="C175" s="197" t="s">
        <v>707</v>
      </c>
      <c r="D175" s="197"/>
    </row>
    <row r="176" spans="1:4" s="66" customFormat="1" ht="15" customHeight="1" x14ac:dyDescent="0.25">
      <c r="A176" s="59">
        <v>43605</v>
      </c>
      <c r="B176" s="168">
        <v>1750</v>
      </c>
      <c r="C176" s="197" t="s">
        <v>708</v>
      </c>
      <c r="D176" s="197"/>
    </row>
    <row r="177" spans="1:6" s="66" customFormat="1" ht="15" customHeight="1" x14ac:dyDescent="0.25">
      <c r="A177" s="59">
        <v>43605</v>
      </c>
      <c r="B177" s="168">
        <v>1905.1</v>
      </c>
      <c r="C177" s="197" t="s">
        <v>709</v>
      </c>
      <c r="D177" s="197"/>
    </row>
    <row r="178" spans="1:6" s="66" customFormat="1" x14ac:dyDescent="0.25">
      <c r="A178" s="67">
        <v>43612</v>
      </c>
      <c r="B178" s="168">
        <v>10086</v>
      </c>
      <c r="C178" s="197" t="s">
        <v>710</v>
      </c>
      <c r="D178" s="197"/>
    </row>
    <row r="179" spans="1:6" s="66" customFormat="1" x14ac:dyDescent="0.25">
      <c r="A179" s="67">
        <v>43612</v>
      </c>
      <c r="B179" s="168">
        <v>16300</v>
      </c>
      <c r="C179" s="197" t="s">
        <v>711</v>
      </c>
      <c r="D179" s="197"/>
    </row>
    <row r="180" spans="1:6" s="66" customFormat="1" x14ac:dyDescent="0.25">
      <c r="A180" s="67">
        <v>43612</v>
      </c>
      <c r="B180" s="168">
        <v>14</v>
      </c>
      <c r="C180" s="198" t="s">
        <v>321</v>
      </c>
      <c r="D180" s="198" t="s">
        <v>244</v>
      </c>
    </row>
    <row r="181" spans="1:6" s="66" customFormat="1" ht="15" customHeight="1" x14ac:dyDescent="0.25">
      <c r="A181" s="67">
        <v>43616</v>
      </c>
      <c r="B181" s="168">
        <v>464.5</v>
      </c>
      <c r="C181" s="197" t="s">
        <v>712</v>
      </c>
      <c r="D181" s="197"/>
    </row>
    <row r="182" spans="1:6" s="66" customFormat="1" ht="15" customHeight="1" x14ac:dyDescent="0.25">
      <c r="A182" s="67">
        <v>43616</v>
      </c>
      <c r="B182" s="168">
        <v>876.1</v>
      </c>
      <c r="C182" s="197" t="s">
        <v>713</v>
      </c>
      <c r="D182" s="197"/>
      <c r="E182" s="166"/>
    </row>
    <row r="183" spans="1:6" s="66" customFormat="1" ht="15" customHeight="1" x14ac:dyDescent="0.25">
      <c r="A183" s="67">
        <v>43616</v>
      </c>
      <c r="B183" s="167">
        <v>4500</v>
      </c>
      <c r="C183" s="197" t="s">
        <v>715</v>
      </c>
      <c r="D183" s="197"/>
      <c r="E183" s="166"/>
    </row>
    <row r="184" spans="1:6" s="66" customFormat="1" ht="15" customHeight="1" x14ac:dyDescent="0.25">
      <c r="A184" s="67">
        <v>43616</v>
      </c>
      <c r="B184" s="168">
        <v>9.4</v>
      </c>
      <c r="C184" s="198" t="s">
        <v>321</v>
      </c>
      <c r="D184" s="198" t="s">
        <v>244</v>
      </c>
    </row>
    <row r="185" spans="1:6" s="66" customFormat="1" ht="15" customHeight="1" x14ac:dyDescent="0.25">
      <c r="A185" s="128" t="s">
        <v>24</v>
      </c>
      <c r="B185" s="124">
        <f>SUM(B171:B184)</f>
        <v>53142.1</v>
      </c>
      <c r="C185" s="210"/>
      <c r="D185" s="211"/>
    </row>
    <row r="186" spans="1:6" ht="15" customHeight="1" x14ac:dyDescent="0.25">
      <c r="A186" s="194" t="s">
        <v>193</v>
      </c>
      <c r="B186" s="195"/>
      <c r="C186" s="195"/>
      <c r="D186" s="196"/>
      <c r="E186" s="57"/>
      <c r="F186" s="30"/>
    </row>
    <row r="187" spans="1:6" x14ac:dyDescent="0.25">
      <c r="A187" s="67">
        <v>43608</v>
      </c>
      <c r="B187" s="107">
        <v>9.68</v>
      </c>
      <c r="C187" s="197" t="s">
        <v>714</v>
      </c>
      <c r="D187" s="197"/>
    </row>
    <row r="188" spans="1:6" x14ac:dyDescent="0.25">
      <c r="A188" s="67">
        <v>43616</v>
      </c>
      <c r="B188" s="107">
        <v>3194.4</v>
      </c>
      <c r="C188" s="197" t="s">
        <v>715</v>
      </c>
      <c r="D188" s="197"/>
    </row>
    <row r="189" spans="1:6" x14ac:dyDescent="0.25">
      <c r="A189" s="128" t="s">
        <v>24</v>
      </c>
      <c r="B189" s="132">
        <f>SUM(B187:B188)</f>
        <v>3204.08</v>
      </c>
      <c r="C189" s="210"/>
      <c r="D189" s="211"/>
    </row>
    <row r="190" spans="1:6" ht="15" customHeight="1" x14ac:dyDescent="0.25">
      <c r="A190" s="206" t="s">
        <v>194</v>
      </c>
      <c r="B190" s="207"/>
      <c r="C190" s="207"/>
      <c r="D190" s="208"/>
    </row>
    <row r="191" spans="1:6" ht="15" customHeight="1" x14ac:dyDescent="0.25">
      <c r="A191" s="102">
        <v>43591</v>
      </c>
      <c r="B191" s="172">
        <v>8153.41</v>
      </c>
      <c r="C191" s="205" t="s">
        <v>764</v>
      </c>
      <c r="D191" s="205"/>
    </row>
    <row r="192" spans="1:6" ht="15" customHeight="1" x14ac:dyDescent="0.25">
      <c r="A192" s="67">
        <v>43592</v>
      </c>
      <c r="B192" s="172">
        <v>417100</v>
      </c>
      <c r="C192" s="205" t="s">
        <v>466</v>
      </c>
      <c r="D192" s="205"/>
    </row>
    <row r="193" spans="1:4" ht="15" customHeight="1" x14ac:dyDescent="0.25">
      <c r="A193" s="67">
        <v>43599</v>
      </c>
      <c r="B193" s="172">
        <v>285364.39</v>
      </c>
      <c r="C193" s="205" t="s">
        <v>465</v>
      </c>
      <c r="D193" s="205"/>
    </row>
    <row r="194" spans="1:4" ht="15" customHeight="1" x14ac:dyDescent="0.25">
      <c r="A194" s="103" t="s">
        <v>467</v>
      </c>
      <c r="B194" s="172">
        <v>75000</v>
      </c>
      <c r="C194" s="205" t="s">
        <v>242</v>
      </c>
      <c r="D194" s="205"/>
    </row>
    <row r="195" spans="1:4" ht="15" customHeight="1" x14ac:dyDescent="0.25">
      <c r="A195" s="103" t="s">
        <v>468</v>
      </c>
      <c r="B195" s="107">
        <v>6373.35</v>
      </c>
      <c r="C195" s="203" t="s">
        <v>745</v>
      </c>
      <c r="D195" s="204"/>
    </row>
    <row r="196" spans="1:4" ht="15" customHeight="1" x14ac:dyDescent="0.25">
      <c r="A196" s="103" t="s">
        <v>468</v>
      </c>
      <c r="B196" s="107">
        <v>228967</v>
      </c>
      <c r="C196" s="209" t="s">
        <v>469</v>
      </c>
      <c r="D196" s="209"/>
    </row>
    <row r="197" spans="1:4" ht="15" customHeight="1" x14ac:dyDescent="0.25">
      <c r="A197" s="103" t="s">
        <v>290</v>
      </c>
      <c r="B197" s="107">
        <v>32038</v>
      </c>
      <c r="C197" s="205" t="s">
        <v>470</v>
      </c>
      <c r="D197" s="205"/>
    </row>
    <row r="198" spans="1:4" ht="15" customHeight="1" x14ac:dyDescent="0.25">
      <c r="A198" s="103" t="s">
        <v>290</v>
      </c>
      <c r="B198" s="107">
        <v>112228</v>
      </c>
      <c r="C198" s="199" t="s">
        <v>721</v>
      </c>
      <c r="D198" s="200"/>
    </row>
    <row r="199" spans="1:4" ht="15" customHeight="1" x14ac:dyDescent="0.25">
      <c r="A199" s="128" t="s">
        <v>24</v>
      </c>
      <c r="B199" s="132">
        <f>SUM(B191:B198)</f>
        <v>1165224.1499999999</v>
      </c>
      <c r="C199" s="201"/>
      <c r="D199" s="202"/>
    </row>
    <row r="200" spans="1:4" ht="15" customHeight="1" x14ac:dyDescent="0.25">
      <c r="A200" s="7" t="s">
        <v>322</v>
      </c>
      <c r="B200" s="115">
        <f>B169+B185+B199+B189</f>
        <v>1338344.46</v>
      </c>
      <c r="C200" s="22"/>
      <c r="D200" s="23"/>
    </row>
    <row r="201" spans="1:4" x14ac:dyDescent="0.25">
      <c r="B201" s="30"/>
    </row>
    <row r="202" spans="1:4" ht="15" customHeight="1" x14ac:dyDescent="0.25">
      <c r="C202" s="38"/>
    </row>
  </sheetData>
  <sheetProtection formatCells="0" formatColumns="0" formatRows="0" insertColumns="0" insertRows="0" insertHyperlinks="0" deleteColumns="0" deleteRows="0" sort="0" autoFilter="0" pivotTables="0"/>
  <mergeCells count="36">
    <mergeCell ref="A170:D170"/>
    <mergeCell ref="A10:D10"/>
    <mergeCell ref="C171:D171"/>
    <mergeCell ref="C185:D185"/>
    <mergeCell ref="C181:D181"/>
    <mergeCell ref="C172:D172"/>
    <mergeCell ref="C173:D173"/>
    <mergeCell ref="C174:D174"/>
    <mergeCell ref="C175:D175"/>
    <mergeCell ref="C176:D176"/>
    <mergeCell ref="C180:D180"/>
    <mergeCell ref="C182:D182"/>
    <mergeCell ref="C177:D177"/>
    <mergeCell ref="C178:D178"/>
    <mergeCell ref="B1:D1"/>
    <mergeCell ref="B2:D2"/>
    <mergeCell ref="B4:D4"/>
    <mergeCell ref="B5:D5"/>
    <mergeCell ref="B6:D6"/>
    <mergeCell ref="C199:D199"/>
    <mergeCell ref="C195:D195"/>
    <mergeCell ref="C187:D187"/>
    <mergeCell ref="C191:D191"/>
    <mergeCell ref="A190:D190"/>
    <mergeCell ref="C196:D196"/>
    <mergeCell ref="C193:D193"/>
    <mergeCell ref="C194:D194"/>
    <mergeCell ref="C192:D192"/>
    <mergeCell ref="C197:D197"/>
    <mergeCell ref="C188:D188"/>
    <mergeCell ref="C189:D189"/>
    <mergeCell ref="A186:D186"/>
    <mergeCell ref="C179:D179"/>
    <mergeCell ref="C183:D183"/>
    <mergeCell ref="C184:D184"/>
    <mergeCell ref="C198:D19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Юля</cp:lastModifiedBy>
  <cp:revision/>
  <cp:lastPrinted>2019-06-04T09:10:17Z</cp:lastPrinted>
  <dcterms:created xsi:type="dcterms:W3CDTF">2019-02-26T11:48:52Z</dcterms:created>
  <dcterms:modified xsi:type="dcterms:W3CDTF">2019-06-09T15:03:03Z</dcterms:modified>
  <cp:category/>
  <cp:contentStatus/>
</cp:coreProperties>
</file>