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9515" windowHeight="8115"/>
  </bookViews>
  <sheets>
    <sheet name="Отчет" sheetId="1" r:id="rId1"/>
    <sheet name="Расходы" sheetId="4" r:id="rId2"/>
    <sheet name="CloudPayments" sheetId="13" r:id="rId3"/>
    <sheet name="Chronopay" sheetId="2" r:id="rId4"/>
    <sheet name="PayPal" sheetId="6" r:id="rId5"/>
    <sheet name="Yandex" sheetId="8" r:id="rId6"/>
    <sheet name="Qiwi" sheetId="10" r:id="rId7"/>
    <sheet name="Смс" sheetId="11" r:id="rId8"/>
    <sheet name="ПСБ" sheetId="3" r:id="rId9"/>
    <sheet name="СБ" sheetId="5" r:id="rId10"/>
  </sheets>
  <calcPr calcId="171027"/>
</workbook>
</file>

<file path=xl/calcChain.xml><?xml version="1.0" encoding="utf-8"?>
<calcChain xmlns="http://schemas.openxmlformats.org/spreadsheetml/2006/main">
  <c r="C114" i="11" l="1"/>
  <c r="C115" i="11" s="1"/>
  <c r="C17" i="1" s="1"/>
  <c r="B80" i="13"/>
  <c r="B81" i="13" s="1"/>
  <c r="C13" i="1" s="1"/>
  <c r="D17" i="6"/>
  <c r="C22" i="8"/>
  <c r="C14" i="10"/>
  <c r="B177" i="5"/>
  <c r="C25" i="1"/>
  <c r="C24" i="1"/>
  <c r="C23" i="1"/>
  <c r="C22" i="1"/>
  <c r="B77" i="4"/>
  <c r="C26" i="1" s="1"/>
  <c r="B82" i="4"/>
  <c r="B81" i="4"/>
  <c r="C27" i="1" s="1"/>
  <c r="B84" i="4"/>
  <c r="B15" i="3"/>
  <c r="C18" i="1" s="1"/>
  <c r="C14" i="1"/>
  <c r="C15" i="10"/>
  <c r="C16" i="1" s="1"/>
  <c r="C23" i="8"/>
  <c r="C15" i="1" s="1"/>
  <c r="B113" i="2"/>
  <c r="B114" i="2" s="1"/>
  <c r="C12" i="1" s="1"/>
  <c r="C19" i="1"/>
  <c r="B85" i="4"/>
  <c r="C11" i="1" l="1"/>
  <c r="C21" i="1"/>
</calcChain>
</file>

<file path=xl/sharedStrings.xml><?xml version="1.0" encoding="utf-8"?>
<sst xmlns="http://schemas.openxmlformats.org/spreadsheetml/2006/main" count="992" uniqueCount="529">
  <si>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</si>
  <si>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</si>
  <si>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</si>
  <si>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</si>
  <si>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</si>
  <si>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</si>
  <si>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</si>
  <si>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</si>
  <si>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</si>
  <si>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</si>
  <si>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</si>
  <si>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</si>
  <si>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</si>
  <si>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 xml:space="preserve">Через платежную систему Chronopay на сайте www.rayfund.ru </t>
  </si>
  <si>
    <t>На расчетный счет Фонда в ПАО "Промсвязьбанк"</t>
  </si>
  <si>
    <t>Административно-хозяйственные расходы</t>
  </si>
  <si>
    <t>Дата перечисления</t>
  </si>
  <si>
    <t>и произведенных расходах</t>
  </si>
  <si>
    <t>через платёжную систему Chronopay</t>
  </si>
  <si>
    <t>в ПАО "Промсвязьбанк"</t>
  </si>
  <si>
    <t>Благотворительный фонд</t>
  </si>
  <si>
    <t>помощи бездомным животным "РЭЙ"</t>
  </si>
  <si>
    <t>Зачислено на р/сч за вычетом комиссии оператора (3%)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</si>
  <si>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</si>
  <si>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</si>
  <si>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</si>
  <si>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</si>
  <si>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</si>
  <si>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</si>
  <si>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</si>
  <si>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</si>
  <si>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Благотворительное пожертвование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</si>
  <si>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</si>
  <si>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</si>
  <si>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 (5%)</t>
  </si>
  <si>
    <t>Зачислено на р/сч за вычетом комиссии оператора</t>
  </si>
  <si>
    <t>Благотворитель (последние 4 цифры номера телефона)</t>
  </si>
  <si>
    <t>в т.ч. долгосрочные проекты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</si>
  <si>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</si>
  <si>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</si>
  <si>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Программа "Универсальное мобильное приложение для помощи бездомным животным и животным из приютов", 
реализуемая на средства, полученные из бюджета г. Москвы (субсидия)</t>
  </si>
  <si>
    <t>Программа "Универсальное мобильное приложение для помощи бездомным животным и животным из приютов", реализуемая на средства, полученные из бюджета г. Москвы (субсидия)</t>
  </si>
  <si>
    <t>Назначение</t>
  </si>
  <si>
    <t>Благотворительные пожертвования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</si>
  <si>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</si>
  <si>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</si>
  <si>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</si>
  <si>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NATALIA SYSOEVA</t>
  </si>
  <si>
    <t>Пожертвование на уставную деятельность</t>
  </si>
  <si>
    <t>EKATERINA LEPEKHINA</t>
  </si>
  <si>
    <t>SVITLANA ZHELTOVA</t>
  </si>
  <si>
    <t>ANNA SHMIDT</t>
  </si>
  <si>
    <t>NADEZHDA VOROBYEVA</t>
  </si>
  <si>
    <t>DENIS KOVALEV</t>
  </si>
  <si>
    <t>SVETLANA AVALIANI</t>
  </si>
  <si>
    <t>ELENA STELMAKH</t>
  </si>
  <si>
    <t>MARK KUZNETSOV</t>
  </si>
  <si>
    <t>DUBIKOVA ELENA</t>
  </si>
  <si>
    <t>EKATERINA ANTONYUK</t>
  </si>
  <si>
    <t>ELENA DAVYDOVA</t>
  </si>
  <si>
    <t>OLGA MESCHERSKAYA</t>
  </si>
  <si>
    <t>SVETLANA LOGASHKINA</t>
  </si>
  <si>
    <t>IRINA GROMOVA</t>
  </si>
  <si>
    <t>ZOYA KAREVA</t>
  </si>
  <si>
    <t>ALEKSANDRA SOKOLOVA</t>
  </si>
  <si>
    <t>EGOR YUDKIN</t>
  </si>
  <si>
    <t>ANNA ANIKINA</t>
  </si>
  <si>
    <t>ANNA ROMANOVA</t>
  </si>
  <si>
    <t>MARIYA MAKEEVA</t>
  </si>
  <si>
    <t>MARIYA SMIRNOVA</t>
  </si>
  <si>
    <t>NATALIA CHUBYKINA</t>
  </si>
  <si>
    <t>DENIS PERKOVSKIY</t>
  </si>
  <si>
    <t>Благотворительное пожертвование на лечение собаки Малыша</t>
  </si>
  <si>
    <t>MARIYA BEVZA</t>
  </si>
  <si>
    <t>ANNA PAVLOVSKAYA</t>
  </si>
  <si>
    <t>KONSTANTIN LARIONOV</t>
  </si>
  <si>
    <t>YULIYA GORELOVA</t>
  </si>
  <si>
    <t>Благотворительное пожертвование на лечение кота Вениамина</t>
  </si>
  <si>
    <t>MARINA BELOVA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</si>
  <si>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</si>
  <si>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</si>
  <si>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</si>
  <si>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Остаток средств на 01.03.2017</t>
  </si>
  <si>
    <t>Общая сумма пожертвований за март 2017г.</t>
  </si>
  <si>
    <t>Произведенные расходы за март 2017г.</t>
  </si>
  <si>
    <t>Остаток средств на 31.03.2017</t>
  </si>
  <si>
    <t>за март 2017 года</t>
  </si>
  <si>
    <t xml:space="preserve"> за март 2017 года</t>
  </si>
  <si>
    <t>ALENA SINICHKINA</t>
  </si>
  <si>
    <t>ANASTASIYA SEMENOVA</t>
  </si>
  <si>
    <t>IRINA PETIKOVA</t>
  </si>
  <si>
    <t>IRINA DOROVSKIKH</t>
  </si>
  <si>
    <t>ANNA SHIPULINA</t>
  </si>
  <si>
    <t>ALEXANDRA BRAYNIS</t>
  </si>
  <si>
    <t>ANTON DENISOV</t>
  </si>
  <si>
    <t>IGOR MOSHKOV</t>
  </si>
  <si>
    <t>NIKOLAY FANEEV</t>
  </si>
  <si>
    <t>OXANA PAVLOVA</t>
  </si>
  <si>
    <t>ALEVTINA MIKULENKOVA</t>
  </si>
  <si>
    <t>OLGA POLETAEVA</t>
  </si>
  <si>
    <t>IRINA RUFEVA</t>
  </si>
  <si>
    <t>MEGAFON CLIENT</t>
  </si>
  <si>
    <t>POLINA LYAPKINA</t>
  </si>
  <si>
    <t>TAISIYA MOCHALOVA</t>
  </si>
  <si>
    <t>L SIVOGLAZOVA</t>
  </si>
  <si>
    <t>PETUKH VALENTINA</t>
  </si>
  <si>
    <t>YULIYA CHERKASOVA</t>
  </si>
  <si>
    <t>ALEXEY SALEEV</t>
  </si>
  <si>
    <t>RIMMA SAVICHEVA</t>
  </si>
  <si>
    <t>OLGA GORBUNOVA</t>
  </si>
  <si>
    <t>YULIYA TIMASHOVA</t>
  </si>
  <si>
    <t>NATALIA MOISEECHEVA</t>
  </si>
  <si>
    <t>ALINA GATIATULLINA</t>
  </si>
  <si>
    <t>TATYANA VASILYEVA</t>
  </si>
  <si>
    <t>SVETLANA KOMAROVA</t>
  </si>
  <si>
    <t>NATALYA SHAVARINA</t>
  </si>
  <si>
    <t>LILIIA BRAINIS</t>
  </si>
  <si>
    <t>VERONICA IVANOVA</t>
  </si>
  <si>
    <t>OLGA KOLYADINA</t>
  </si>
  <si>
    <t>ALISA MAMAEVA</t>
  </si>
  <si>
    <t>MARIIA IAGUDINA</t>
  </si>
  <si>
    <t>LYUBOV RYABOVA</t>
  </si>
  <si>
    <t>ELVINA ESANOVA</t>
  </si>
  <si>
    <t>IRINA MELNIKOVA</t>
  </si>
  <si>
    <t>MARIYA TSVETKOVA</t>
  </si>
  <si>
    <t>YUZEFA KALYUZHNAYA</t>
  </si>
  <si>
    <t>ALINA LEVKOVA</t>
  </si>
  <si>
    <t>NATALYA BELITSKYA</t>
  </si>
  <si>
    <t>FAINA VINOGRADOVA</t>
  </si>
  <si>
    <t>ANNA KUZMICHEVA</t>
  </si>
  <si>
    <t>ALENA ARTYUKH</t>
  </si>
  <si>
    <t>ELENA ANDRENKOVA</t>
  </si>
  <si>
    <t>LUDMILA MAZIKOVA</t>
  </si>
  <si>
    <t>EKATERINA IVANOVA</t>
  </si>
  <si>
    <t>SVETLANA YAKUSHENKO</t>
  </si>
  <si>
    <t>EKATERINA RODA</t>
  </si>
  <si>
    <t>OLGA KLIMKINA</t>
  </si>
  <si>
    <t>NELLI ZUEVA</t>
  </si>
  <si>
    <t>LYUDMILA SMOLLER</t>
  </si>
  <si>
    <t>MARINA KULIKOVA</t>
  </si>
  <si>
    <t>YULIA BESPALOVA</t>
  </si>
  <si>
    <t>YULIA PUSHKAREVA</t>
  </si>
  <si>
    <t>ANASTASIYA SEVALNEVA</t>
  </si>
  <si>
    <t>KSENIA GOMAN</t>
  </si>
  <si>
    <t>KONSTAN BURZYANTSEV</t>
  </si>
  <si>
    <t>SUVOROVA ELENA</t>
  </si>
  <si>
    <t>GEORGIY MAKOEV</t>
  </si>
  <si>
    <t>KRISTINA KHLYSTUN</t>
  </si>
  <si>
    <t>GALINA BUNINA</t>
  </si>
  <si>
    <t>EVGENIYA NIKOLAENKO</t>
  </si>
  <si>
    <t>KOZLOVSKAYA KSENIYA</t>
  </si>
  <si>
    <t>ALEKSANDR ARTAMONOV</t>
  </si>
  <si>
    <t>ANNA ZAKHAROVA</t>
  </si>
  <si>
    <t>ELENA PILYUGINA</t>
  </si>
  <si>
    <t>MASTER ACCOUNT</t>
  </si>
  <si>
    <t>Оплата за вет. услуги - лечение собаки Малыша в вет. клинике "Биоконтроль"</t>
  </si>
  <si>
    <t xml:space="preserve">Оплата за вет. услуги - кастрация 4 котов в вет. клинике "Аист-вет" </t>
  </si>
  <si>
    <t>Оплата за корм для кота Басты</t>
  </si>
  <si>
    <t>Оплата за корм для кота Кеши</t>
  </si>
  <si>
    <t xml:space="preserve">Оплата за вет. услуги - стерилизация 1 собаки в вет. клинике "Фауна" </t>
  </si>
  <si>
    <t xml:space="preserve">Оплата за вет. услуги - стерилизация 2 собак в вет. клинике "Идеал" </t>
  </si>
  <si>
    <t>Оплата за вет. услуги - лечение кошки Белки в вет. клинике "Биоконтроль"</t>
  </si>
  <si>
    <t>Оплата за услуги связи за март 2017</t>
  </si>
  <si>
    <t>Оплата за вет. услуги - лечение кота Вениамина в вет. клинике "Зоовет"</t>
  </si>
  <si>
    <t>Оплата за вет. услуги - лечение кошки Феши в вет. клинике "Аист-вет"</t>
  </si>
  <si>
    <t xml:space="preserve">Оплата за вет. услуги - стерилизация 1 кошки в вет. клинике "Аист-вет" </t>
  </si>
  <si>
    <t>Оплата за вет. услуги - лечение кошки Матильды в вет. клинике "Аист-вет"</t>
  </si>
  <si>
    <t>Оплата за вет. услуги - лечение кота Вениамина в вет. центре "Комондор"</t>
  </si>
  <si>
    <t>Оплата за мешки для мусора для Муниципального приюта в г. Зеленограде</t>
  </si>
  <si>
    <t>Оплата за корм для собак для Муниципального приюта в г. Зеленограде</t>
  </si>
  <si>
    <t>Оплата за корм для собак для мини-приюта Елены Назаровой</t>
  </si>
  <si>
    <t>Оплата за корм для собаки Весты</t>
  </si>
  <si>
    <t>Оплата за корм для кота Вениамина</t>
  </si>
  <si>
    <t>Оплата за корм для кошки Тиффани</t>
  </si>
  <si>
    <t>Оплата за чистящие средства и бытовую химию для Кожуховского приюта</t>
  </si>
  <si>
    <t>Оплата за вет. услуги - лечение кота Басты в вет. клинике "Белый клык"</t>
  </si>
  <si>
    <t>Оплата за вет. услуги - лечение кота Кеши в вет. клинике "Белый клык"</t>
  </si>
  <si>
    <t>Оплата за лекарственные препараты для кота Вениамина</t>
  </si>
  <si>
    <t>Оплата за вет. услуги - лечение кота ТомасЛи Барса в вет. центре "Комондор"</t>
  </si>
  <si>
    <t>Оплата за вет. услуги - лечение собаки Штефи в вет. клинике "Биоконтроль"</t>
  </si>
  <si>
    <t>Оплата за вет. услуги - лечение собаки Белочки в вет. клинике "Биоконтроль"</t>
  </si>
  <si>
    <t xml:space="preserve">Оплата за вет. услуги - стерилизация 3 кошек в вет. клинике "КрасногорьеВет" </t>
  </si>
  <si>
    <t xml:space="preserve">Оплата за вет. услуги - стерилизация 1 кошки в вет. клинике "КрасногорьеВет" </t>
  </si>
  <si>
    <t>Оплата за вакцинацию котенка Джинджера</t>
  </si>
  <si>
    <t>Оплата за вет. услуги - лечение кошки Таши в вет. центре "Комондор"</t>
  </si>
  <si>
    <t>Оплата за наполнитель для кота Вениамина</t>
  </si>
  <si>
    <t>Оплата за услуги почты</t>
  </si>
  <si>
    <t>Исяндавлетова Гузель Гумеровна</t>
  </si>
  <si>
    <t>Кудрявцева Анастасия Викторовна</t>
  </si>
  <si>
    <t>Яковлева Евгения Геннадьевна</t>
  </si>
  <si>
    <t>Миракян Артем Григорьевич</t>
  </si>
  <si>
    <t xml:space="preserve">Оплата за вет. услуги - стерилизация 1 кошки, стац. содержание в вет. клинике "Фауна" </t>
  </si>
  <si>
    <t xml:space="preserve">Оплата за вет. услуги - стерилизация 1 собаки, стац. содержание в вет. клинике "Фауна" </t>
  </si>
  <si>
    <t xml:space="preserve">Оплата за вет. услуги - стерилизация 2 собаки, стац. содержание в вет. клинике "Фауна" </t>
  </si>
  <si>
    <t xml:space="preserve">Оплата за вет. услуги - стерилизация 1 собаки в вет. клинике "Алисавет" </t>
  </si>
  <si>
    <t>Оплата труда АУП (координирование и развитие Фонда, 2 человека) за март 2017</t>
  </si>
  <si>
    <t>Оплата труда (менеджер проекта, 1 человек) за март 2017</t>
  </si>
  <si>
    <t>Перечисление налогов и взносов от ФОТ за март 2017</t>
  </si>
  <si>
    <t>Оплата за вет. услуги - лечение кота Макса в вет. центре "Комондор"</t>
  </si>
  <si>
    <t>Оплата за вет. услуги - лечение кошки Таси в вет. центре "Комондор"</t>
  </si>
  <si>
    <t>Оплата за вет. услуги - лечение кота Мориса в вет. центре "Комондор"</t>
  </si>
  <si>
    <t xml:space="preserve">Оплата за вет. услуги - стерилизация 1 кошки в вет. клинике "Вет-ОК" </t>
  </si>
  <si>
    <t>Оплата за вет. услуги - лечение кота Чипа в вет. центре "Комондор"</t>
  </si>
  <si>
    <t>Оплата за вет. услуги - лечение собаки Весты в вет. центре "Комондор"</t>
  </si>
  <si>
    <t xml:space="preserve">Оплата за вет. услуги - стерилизация 1 кошки в вет. клинике "Алисавет" </t>
  </si>
  <si>
    <t>Оплата за вет. услуги - лечение кошки Мирабель в вет. центре "Комондор"</t>
  </si>
  <si>
    <t xml:space="preserve">Оплата за вет. услуги - стерилизация 1 собаки, вет. препараты в вет. клинике "Аист-вет" </t>
  </si>
  <si>
    <t xml:space="preserve">Оплата за вет. услуги - стерилизация 1 собаки, вет. препараты в вет. клинике "Идеал" </t>
  </si>
  <si>
    <t>Оплата за сувенирную и раздаточную продукцию</t>
  </si>
  <si>
    <t>Оплата за оказание информационных услуг за март 2017</t>
  </si>
  <si>
    <t>Комиссия банков за март 2017</t>
  </si>
  <si>
    <t>Добровольное пожертвование</t>
  </si>
  <si>
    <t>Самойлова Екатерина</t>
  </si>
  <si>
    <t>Гриднева Татьяна Владиславовна</t>
  </si>
  <si>
    <t>Воробьева Светлана Валерьевна</t>
  </si>
  <si>
    <t>Оссипова Евгения Юрьевна</t>
  </si>
  <si>
    <t>Майорова Оксана</t>
  </si>
  <si>
    <t>Петрухина Дарья</t>
  </si>
  <si>
    <t>Панов Владимир Евгеньевич</t>
  </si>
  <si>
    <t>Лазарева Юлия Валерьевна</t>
  </si>
  <si>
    <t>Анонимно</t>
  </si>
  <si>
    <t>Добровольное пожертвование на лечение собаки Малыша</t>
  </si>
  <si>
    <t>Баранова Ирина Николаевна</t>
  </si>
  <si>
    <t>Савельева Анна</t>
  </si>
  <si>
    <t>Капнулина Анастасия Владимировна</t>
  </si>
  <si>
    <t>Алексеева Дарья Дмитриевна</t>
  </si>
  <si>
    <t>Дмитренко Елена</t>
  </si>
  <si>
    <t>Сумбулова Ирина Владимировна</t>
  </si>
  <si>
    <t>Жигурова Мария Вячеславовна</t>
  </si>
  <si>
    <t>Добровольное пожертвование на лечение кота Вениамина</t>
  </si>
  <si>
    <t>Мажитова Дина</t>
  </si>
  <si>
    <t>Федякова Екатерина</t>
  </si>
  <si>
    <t>Беляшова Мария Вячеславовна</t>
  </si>
  <si>
    <t>Шаркова Ольга</t>
  </si>
  <si>
    <t>Разакова Альфия Альбертовна</t>
  </si>
  <si>
    <t>Браславский Валерий</t>
  </si>
  <si>
    <t>Иванова Маша</t>
  </si>
  <si>
    <t>Изгагина Юлия</t>
  </si>
  <si>
    <t>Каменская Настя</t>
  </si>
  <si>
    <t>Мухорьянова Елена</t>
  </si>
  <si>
    <t xml:space="preserve">Добровольное пожертвование </t>
  </si>
  <si>
    <t>Блохин Александр Александрович</t>
  </si>
  <si>
    <t>Селезнёва Татьяна</t>
  </si>
  <si>
    <t>Глистина Надежда Николаевна</t>
  </si>
  <si>
    <t xml:space="preserve">Хизиев Дмитрий </t>
  </si>
  <si>
    <t>Моисеева Инга</t>
  </si>
  <si>
    <t>Островская Светлана Владимировна</t>
  </si>
  <si>
    <t>Ловицков Денис Евгеньевич</t>
  </si>
  <si>
    <t>Ступникова Яна</t>
  </si>
  <si>
    <t>Шульпина Анна</t>
  </si>
  <si>
    <t>Банникова Анастасия Сергеевна</t>
  </si>
  <si>
    <t>Жорова Алина  Валерьевна</t>
  </si>
  <si>
    <t>Сдача наличных в банк (благотворительные пожертвования, собранные в ящик для сбора пожертвований, установленный в вет. клинике "Биоконтроль")</t>
  </si>
  <si>
    <t>Сдача наличных в банк (благотворительные пожертвования, переданные в кассу Фонда)</t>
  </si>
  <si>
    <t>Рыжкова Наталья</t>
  </si>
  <si>
    <t>Баринова Анастасия</t>
  </si>
  <si>
    <t>Богданова Анна</t>
  </si>
  <si>
    <t>Салтыкова Ирина</t>
  </si>
  <si>
    <t>Еремина Анастасия</t>
  </si>
  <si>
    <t>Крбкова Юлия Дмитриевна</t>
  </si>
  <si>
    <t>Давтян Джемма</t>
  </si>
  <si>
    <t>Баронскова Юлия</t>
  </si>
  <si>
    <t>Семенова Татьяна Вячеславовна</t>
  </si>
  <si>
    <t>Савченко Ольга</t>
  </si>
  <si>
    <t>Чижова Екатерина</t>
  </si>
  <si>
    <t>Солнцева Елена</t>
  </si>
  <si>
    <t>Дружинина Ирина</t>
  </si>
  <si>
    <t>Маркова Юлия</t>
  </si>
  <si>
    <t>Пыленок Кристина</t>
  </si>
  <si>
    <t>Егорова Мария</t>
  </si>
  <si>
    <t>Малиновская Светлана Евгеньевна</t>
  </si>
  <si>
    <t>Цветкова Наталья Валерьевна</t>
  </si>
  <si>
    <t>Левина Руслана</t>
  </si>
  <si>
    <t>Добровольное пожертвование на лечение кота Мориса</t>
  </si>
  <si>
    <t>Добровольное пожертвование на лечение кота Чипа</t>
  </si>
  <si>
    <t>Сдача наличных в банк (благотворительные пожертвования, собранные в ящик для сбора пожертвований, установленный в автосервисе "BD-сервис")</t>
  </si>
  <si>
    <t>Сдача наличных в банк (благотворительные пожертвования, собранные в ящик для сбора пожертвований, установленный в вет. центре "Комондор")</t>
  </si>
  <si>
    <t>Сдача наличных в банк (благотворительные пожертвования, собранные в ящик для сбора пожертвований, установленный в вет. клинике "Идеал")</t>
  </si>
  <si>
    <t>Сдача наличных в банк (благотворительные пожертвования, собранные в ящик для сбора пожертвований, установленный в зоомагазине "Зоосити")</t>
  </si>
  <si>
    <t xml:space="preserve">Суетинов Евгений </t>
  </si>
  <si>
    <t>Галин Валентин</t>
  </si>
  <si>
    <t>Френкель Дина Григорьевна</t>
  </si>
  <si>
    <t>Долженкова Ольга Адольфовна</t>
  </si>
  <si>
    <t>Кирсанова Анастасия</t>
  </si>
  <si>
    <t xml:space="preserve">Беспалова Юлия </t>
  </si>
  <si>
    <t>Сдача наличных в банк (благотворительные пожертвования, собранные в ящик для сбора пожертвований, установленный в вет. клинике "Зоовет")</t>
  </si>
  <si>
    <t>Сдача наличных в банк (благотворительные пожертвования, собранные в ящик для сбора пожертвований, установленный в консалтинговой компании "Понтифик")</t>
  </si>
  <si>
    <t>Сдача наличных в банк (благотворительные пожертвования, собранные в ящик для сбора пожертвований, установленный в вет. клинике "КрасногорьеВет")</t>
  </si>
  <si>
    <t xml:space="preserve">Пожертвование от БФ "Нужна помощь" в рамках благотворительной программы "Нужна помощь" </t>
  </si>
  <si>
    <t>Благотворительные пожертвования от физ. лиц</t>
  </si>
  <si>
    <t>Прочие поступления и благотворительные пожертвования</t>
  </si>
  <si>
    <t>Мельник Мария Вячеславовна</t>
  </si>
  <si>
    <t>Благотворительное пожертвование от Благотворительной организации Фонд "Центр социальных программ"</t>
  </si>
  <si>
    <t>Кревская Марина</t>
  </si>
  <si>
    <t>Гуськова Ольга Анатольевна</t>
  </si>
  <si>
    <t>Немкова Анастасия</t>
  </si>
  <si>
    <t>Дагаева Ксения Михайловна</t>
  </si>
  <si>
    <t>Добровольное пожертвование на лечение собаки Весты</t>
  </si>
  <si>
    <t>Луценко Оксана Фёдоровна</t>
  </si>
  <si>
    <t>Бурлака Светлана</t>
  </si>
  <si>
    <t>Карпецкая Екатерина</t>
  </si>
  <si>
    <t>Лядова Наталья</t>
  </si>
  <si>
    <t>Багина Екатерина Викторовна</t>
  </si>
  <si>
    <t>Валеев Ренат</t>
  </si>
  <si>
    <t>Сдача наличных в банк (благотворительные пожертвования, собранные в ящик для сбора пожертвований, установленный в Семейной аптеке "Фарм Фемели")</t>
  </si>
  <si>
    <t>Фирсова Ирина</t>
  </si>
  <si>
    <t>Батеха Оксана Анатольевна</t>
  </si>
  <si>
    <t>Громов Илья Валерьевич</t>
  </si>
  <si>
    <t>Дёмина Диана</t>
  </si>
  <si>
    <t>Пожертвование от Фонда поддержки и развития филантропии "КАФ", собранные в рамках программы "Благо.ру"</t>
  </si>
  <si>
    <t>Кудрявцева Марина</t>
  </si>
  <si>
    <t>Александрова Александра</t>
  </si>
  <si>
    <t>Милосердова Марина</t>
  </si>
  <si>
    <t>Мринская Мария Игоревна</t>
  </si>
  <si>
    <t>Добровольное пожертвование на лечение кошки Мирабель</t>
  </si>
  <si>
    <t>Волкова Наталья</t>
  </si>
  <si>
    <t>Дунаева Анна</t>
  </si>
  <si>
    <t>Дивак Екатерина Александровна</t>
  </si>
  <si>
    <t>Сергеева Марина</t>
  </si>
  <si>
    <t xml:space="preserve">Петрова Екатерина </t>
  </si>
  <si>
    <t>Гридасова Марина Ивановна</t>
  </si>
  <si>
    <t>Долгих Анастасия Петровна</t>
  </si>
  <si>
    <t>Катаева Екатерина Сергеевна</t>
  </si>
  <si>
    <t>Добровольное пожертвование для животных из ЛНР</t>
  </si>
  <si>
    <t>Сдача наличных в банк (благотворительные пожертвования, собранные в ящик для сбора пожертвований, установленный в вет. клинике "Алисавет" на ул. Лобачевского)</t>
  </si>
  <si>
    <t>Сдача наличных в банк (благотворительные пожертвования, собранные в ящик для сбора пожертвований, установленный в вет. клинике "Фауна")</t>
  </si>
  <si>
    <t>Сдача наличных в банк (благотворительные пожертвования, собранные в ящик для сбора пожертвований, установленный в вет. клинике "Северное сияние")</t>
  </si>
  <si>
    <t>Иванкова Виктория Андреевна</t>
  </si>
  <si>
    <t>Макарова Юлия</t>
  </si>
  <si>
    <t>Маркова Мария</t>
  </si>
  <si>
    <t>Белова Татьяна Валерьевна</t>
  </si>
  <si>
    <t>Васильев Александр</t>
  </si>
  <si>
    <t>Волегова Валерия</t>
  </si>
  <si>
    <t>Якушкина Валентина</t>
  </si>
  <si>
    <t xml:space="preserve">Семенова Анна </t>
  </si>
  <si>
    <t>Орлова Ксения</t>
  </si>
  <si>
    <t>Лазутина Наталья</t>
  </si>
  <si>
    <t>Синицин Виталий Геннадьевич</t>
  </si>
  <si>
    <t>Михайлова Ксения Сергеевна</t>
  </si>
  <si>
    <t>Иванов Иван Иванович</t>
  </si>
  <si>
    <t>Конбекова Ксения</t>
  </si>
  <si>
    <t>Черномыс Нина</t>
  </si>
  <si>
    <t>Рюмина Елизавета</t>
  </si>
  <si>
    <t>Гашенина Светлана Юрьевна</t>
  </si>
  <si>
    <t>Корюкова Ольга</t>
  </si>
  <si>
    <t>Сдача наличных в банк (благотворительные пожертвования, собранные в ящик для сбора пожертвований, установленный в вет. клинике "Аист-вет" в Одинцово)</t>
  </si>
  <si>
    <t>Березовская Нелли Валерьевна</t>
  </si>
  <si>
    <t>Сдача наличных в банк (благотворительные пожертвования, собранные в ящик для сбора пожертвований, установленный в студии красоты "Lusia")</t>
  </si>
  <si>
    <t>Сдача наличных в банк (благотворительные пожертвования, собранные в ящик для сбора пожертвований, установленный в вет. клинике "Вет-ОК")</t>
  </si>
  <si>
    <t>Сдача наличных в банк (благотворительные пожертвования, собранные в ящик для сбора пожертвований, установленный в центре красоты "100лица")</t>
  </si>
  <si>
    <t>Воронин Кирилл Александрович</t>
  </si>
  <si>
    <t>Чикина Наталья</t>
  </si>
  <si>
    <t>Белякова Любовь</t>
  </si>
  <si>
    <t>Добровольное пожертвование на лечение кота Томми Ли Барса</t>
  </si>
  <si>
    <t>Сметанина Инга</t>
  </si>
  <si>
    <t>Добровольное пожертвование на лечение собак Белочки и Штеффи</t>
  </si>
  <si>
    <t>Сидоревич Екатерина Анатольевна</t>
  </si>
  <si>
    <t>Морозова Алла</t>
  </si>
  <si>
    <t>Калинина Евгения</t>
  </si>
  <si>
    <t>6466</t>
  </si>
  <si>
    <t>7390</t>
  </si>
  <si>
    <t>8284</t>
  </si>
  <si>
    <t>3922</t>
  </si>
  <si>
    <t>3629</t>
  </si>
  <si>
    <t>5160</t>
  </si>
  <si>
    <t>8013</t>
  </si>
  <si>
    <t>0055</t>
  </si>
  <si>
    <t>2920</t>
  </si>
  <si>
    <t>6267</t>
  </si>
  <si>
    <t>7372</t>
  </si>
  <si>
    <t>5805</t>
  </si>
  <si>
    <t>4575</t>
  </si>
  <si>
    <t>6318</t>
  </si>
  <si>
    <t>0674</t>
  </si>
  <si>
    <t>7766</t>
  </si>
  <si>
    <t>4253</t>
  </si>
  <si>
    <t>8402</t>
  </si>
  <si>
    <t>0887</t>
  </si>
  <si>
    <t>2818</t>
  </si>
  <si>
    <t>7615</t>
  </si>
  <si>
    <t>8850</t>
  </si>
  <si>
    <t>2698</t>
  </si>
  <si>
    <t>8795</t>
  </si>
  <si>
    <t>8814</t>
  </si>
  <si>
    <t>2078</t>
  </si>
  <si>
    <t>0332</t>
  </si>
  <si>
    <t>1103</t>
  </si>
  <si>
    <t>9930</t>
  </si>
  <si>
    <t>1544</t>
  </si>
  <si>
    <t>7835</t>
  </si>
  <si>
    <t>5106</t>
  </si>
  <si>
    <t>1040</t>
  </si>
  <si>
    <t>0423</t>
  </si>
  <si>
    <t>3030</t>
  </si>
  <si>
    <t>2993</t>
  </si>
  <si>
    <t>7600</t>
  </si>
  <si>
    <t>5736</t>
  </si>
  <si>
    <t>1777</t>
  </si>
  <si>
    <t>8258</t>
  </si>
  <si>
    <t>3450</t>
  </si>
  <si>
    <t>7423</t>
  </si>
  <si>
    <t>7033</t>
  </si>
  <si>
    <t>6386</t>
  </si>
  <si>
    <t>0266</t>
  </si>
  <si>
    <t>Alice</t>
  </si>
  <si>
    <t>Ирина</t>
  </si>
  <si>
    <t>ALEKSEY RADYVANYUK</t>
  </si>
  <si>
    <t>Alex B</t>
  </si>
  <si>
    <t>Алексей</t>
  </si>
  <si>
    <t>Safronova Lyudmila</t>
  </si>
  <si>
    <t>Кирилл Воронин</t>
  </si>
  <si>
    <t>Лиса</t>
  </si>
  <si>
    <t>Антон Брайер</t>
  </si>
  <si>
    <t>Eugeny Narymsky</t>
  </si>
  <si>
    <t>Kirienkova Anna</t>
  </si>
  <si>
    <t>10 EUR</t>
  </si>
  <si>
    <t>На помощь коту Вене</t>
  </si>
  <si>
    <t>Natalia Kocherygina</t>
  </si>
  <si>
    <t>На лечение коту Вене</t>
  </si>
  <si>
    <t>566,30 RUB</t>
  </si>
  <si>
    <t>500 RUB</t>
  </si>
  <si>
    <t>Tatiana Chernenkaya</t>
  </si>
  <si>
    <t>Левина Евгения</t>
  </si>
  <si>
    <t>Для кота Вениамина</t>
  </si>
  <si>
    <t>Feldman Yana</t>
  </si>
  <si>
    <t>100 RUB</t>
  </si>
  <si>
    <t>Жаркова Анна</t>
  </si>
  <si>
    <t>На помощь собаке Малышу</t>
  </si>
  <si>
    <t>670,89 RUB</t>
  </si>
  <si>
    <t>На лечение собаке Малышу</t>
  </si>
  <si>
    <t>ALEKSEY TREBUNSKIKH</t>
  </si>
  <si>
    <t>EKATERINA PANOVA</t>
  </si>
  <si>
    <t>IRIS LERNER</t>
  </si>
  <si>
    <t>DARYA STOGNUSHENKO</t>
  </si>
  <si>
    <t>OLGA TROFIMOVA</t>
  </si>
  <si>
    <t>ALENA CHERKASHINA</t>
  </si>
  <si>
    <t>DMITRY EFIMOV</t>
  </si>
  <si>
    <t>IRINA HRUSTALEVA</t>
  </si>
  <si>
    <t>Благотворительное пожертвование на лечение собаки Весты</t>
  </si>
  <si>
    <t>SVETLANA SAMARSKAYA</t>
  </si>
  <si>
    <t>EKATERINA YAKOVLEVA</t>
  </si>
  <si>
    <t>ANNA ARHIPOVA</t>
  </si>
  <si>
    <t>EVGENIY RYABTSEV</t>
  </si>
  <si>
    <t>IULIIA DUMCHEVA</t>
  </si>
  <si>
    <t>SERGEY ULIANOV</t>
  </si>
  <si>
    <t>ROMAN EGOROV</t>
  </si>
  <si>
    <t>GAVRIIL DINENKO</t>
  </si>
  <si>
    <t>ANASTASIYA ZUEVA</t>
  </si>
  <si>
    <t>KRISTINA SAMOHVALOVA</t>
  </si>
  <si>
    <t>ANASTASIA DONCHENKO</t>
  </si>
  <si>
    <t>IRINA KHARISOVA</t>
  </si>
  <si>
    <t>E. PONOMAREVA</t>
  </si>
  <si>
    <t>SVETLANA KARAKASH</t>
  </si>
  <si>
    <t>EVGENIYA KAMZOLKINA</t>
  </si>
  <si>
    <t>MARIYA SYSOEVA</t>
  </si>
  <si>
    <t>ALYONA KHARTOVICH</t>
  </si>
  <si>
    <t>NATALIA MARTIANOVA</t>
  </si>
  <si>
    <t>MARIYA LYAVDANSKAYA</t>
  </si>
  <si>
    <t>ANNA KOTOVA</t>
  </si>
  <si>
    <t>A PERMYASHKINA</t>
  </si>
  <si>
    <t>OLGA KORABELNIKOVA</t>
  </si>
  <si>
    <t>NATALIYA PODGORNAYA</t>
  </si>
  <si>
    <t>HALINA CYBULSKAYA</t>
  </si>
  <si>
    <t>SVETLANA LEBEDEVA</t>
  </si>
  <si>
    <t>ANDREY EVSEVEV</t>
  </si>
  <si>
    <t>ANASTASIA SAVENKO</t>
  </si>
  <si>
    <t>NATALYA KONSTANTINOVA</t>
  </si>
  <si>
    <t>EKATERINA PAKHOMOVA</t>
  </si>
  <si>
    <t>OLGA KOVALENKO</t>
  </si>
  <si>
    <t>ANNA KOVALENKO</t>
  </si>
  <si>
    <t>ANNA KONONOVA</t>
  </si>
  <si>
    <t>YANA ANTOSHCHENKOVA</t>
  </si>
  <si>
    <t>AVRORA BRUSNICHENKO</t>
  </si>
  <si>
    <t>DMITRY STEPANOV</t>
  </si>
  <si>
    <t>TATYANA VOKHMYANINA</t>
  </si>
  <si>
    <t>MARIIA ROGOZHINA</t>
  </si>
  <si>
    <t>MARINA TARASOVA</t>
  </si>
  <si>
    <t>TATIANA SHAMARDINA</t>
  </si>
  <si>
    <t>ANNA MARISYUK</t>
  </si>
  <si>
    <t>SVETLANA SAVELYEVA</t>
  </si>
  <si>
    <t>VITALIY BALAKHONOV</t>
  </si>
  <si>
    <t>MIKHAIL SOMOV</t>
  </si>
  <si>
    <t>EVGENIYA KVASOVA</t>
  </si>
  <si>
    <t>NATALIA KUZNETSOVA</t>
  </si>
  <si>
    <t>IRINA MASLOVA</t>
  </si>
  <si>
    <t>6025</t>
  </si>
  <si>
    <t>9754</t>
  </si>
  <si>
    <t>4582</t>
  </si>
  <si>
    <t>4875</t>
  </si>
  <si>
    <t>0339</t>
  </si>
  <si>
    <t>5541</t>
  </si>
  <si>
    <t>7349</t>
  </si>
  <si>
    <t>7368</t>
  </si>
  <si>
    <t>2832</t>
  </si>
  <si>
    <t>8842</t>
  </si>
  <si>
    <t>0484</t>
  </si>
  <si>
    <t>1410</t>
  </si>
  <si>
    <t>5312</t>
  </si>
  <si>
    <t>9222</t>
  </si>
  <si>
    <t>8037</t>
  </si>
  <si>
    <t>4427</t>
  </si>
  <si>
    <t>1239</t>
  </si>
  <si>
    <t>9516</t>
  </si>
  <si>
    <t>4947</t>
  </si>
  <si>
    <t>3138</t>
  </si>
  <si>
    <t>0816</t>
  </si>
  <si>
    <t>1585</t>
  </si>
  <si>
    <t>5660</t>
  </si>
  <si>
    <t>8930</t>
  </si>
  <si>
    <t>1056</t>
  </si>
  <si>
    <t>5388</t>
  </si>
  <si>
    <t>9881</t>
  </si>
  <si>
    <t>7312</t>
  </si>
  <si>
    <t>3474</t>
  </si>
  <si>
    <t>9888</t>
  </si>
  <si>
    <t>7085</t>
  </si>
  <si>
    <t>8012</t>
  </si>
  <si>
    <t>2844</t>
  </si>
  <si>
    <t>6719</t>
  </si>
  <si>
    <t>5361</t>
  </si>
  <si>
    <t>6789</t>
  </si>
  <si>
    <t>6186</t>
  </si>
  <si>
    <t>8454</t>
  </si>
  <si>
    <t>4428</t>
  </si>
  <si>
    <t>8616</t>
  </si>
  <si>
    <t>4444</t>
  </si>
  <si>
    <t>5605</t>
  </si>
  <si>
    <t>5866</t>
  </si>
  <si>
    <t>3519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</si>
</sst>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#,##0.00&quot;р.&quot;"/>
  </numFmts>
  <fonts count="1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4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 shrinkToFit="1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Protection="1"/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2" borderId="4" xfId="0" applyFont="1" applyFill="1" applyBorder="1" applyProtection="1"/>
    <xf numFmtId="0" fontId="5" fillId="2" borderId="2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/>
    </xf>
    <xf numFmtId="0" fontId="0" fillId="2" borderId="4" xfId="0" applyFill="1" applyBorder="1" applyProtection="1"/>
    <xf numFmtId="173" fontId="2" fillId="3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3" borderId="4" xfId="0" applyNumberFormat="1" applyFont="1" applyFill="1" applyBorder="1" applyAlignment="1" applyProtection="1">
      <alignment horizontal="center" vertical="center"/>
    </xf>
    <xf numFmtId="173" fontId="9" fillId="2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3" borderId="4" xfId="0" applyNumberFormat="1" applyFont="1" applyFill="1" applyBorder="1" applyAlignment="1" applyProtection="1">
      <alignment horizontal="center"/>
    </xf>
    <xf numFmtId="173" fontId="10" fillId="2" borderId="4" xfId="0" applyNumberFormat="1" applyFont="1" applyFill="1" applyBorder="1" applyAlignment="1" applyProtection="1">
      <alignment vertical="center"/>
    </xf>
    <xf numFmtId="173" fontId="9" fillId="2" borderId="4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0" fontId="0" fillId="0" borderId="5" xfId="0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" fillId="2" borderId="3" xfId="0" applyFont="1" applyFill="1" applyBorder="1" applyProtection="1"/>
    <xf numFmtId="0" fontId="1" fillId="0" borderId="1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2" fontId="0" fillId="0" borderId="0" xfId="0" applyNumberFormat="1" applyFill="1" applyProtection="1"/>
    <xf numFmtId="4" fontId="4" fillId="2" borderId="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wrapText="1"/>
    </xf>
    <xf numFmtId="14" fontId="3" fillId="2" borderId="2" xfId="0" applyNumberFormat="1" applyFont="1" applyFill="1" applyBorder="1" applyAlignment="1" applyProtection="1">
      <alignment horizontal="left" vertical="center"/>
    </xf>
    <xf numFmtId="173" fontId="2" fillId="3" borderId="7" xfId="0" applyNumberFormat="1" applyFont="1" applyFill="1" applyBorder="1" applyAlignment="1" applyProtection="1">
      <alignment horizontal="center"/>
    </xf>
    <xf numFmtId="4" fontId="0" fillId="3" borderId="3" xfId="0" applyNumberForma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/>
    </xf>
    <xf numFmtId="173" fontId="9" fillId="3" borderId="4" xfId="0" applyNumberFormat="1" applyFont="1" applyFill="1" applyBorder="1" applyAlignment="1" applyProtection="1">
      <alignment horizontal="right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0" fontId="1" fillId="0" borderId="8" xfId="0" applyFont="1" applyFill="1" applyBorder="1" applyAlignment="1" applyProtection="1">
      <alignment vertical="center" wrapText="1"/>
    </xf>
    <xf numFmtId="0" fontId="0" fillId="2" borderId="3" xfId="0" applyFill="1" applyBorder="1" applyProtection="1"/>
    <xf numFmtId="14" fontId="0" fillId="0" borderId="9" xfId="0" applyNumberForma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vertical="center" wrapText="1"/>
    </xf>
    <xf numFmtId="0" fontId="11" fillId="2" borderId="4" xfId="0" applyFont="1" applyFill="1" applyBorder="1" applyProtection="1"/>
    <xf numFmtId="4" fontId="0" fillId="0" borderId="10" xfId="0" applyNumberFormat="1" applyFill="1" applyBorder="1" applyAlignment="1" applyProtection="1">
      <alignment horizontal="center" vertical="center"/>
    </xf>
    <xf numFmtId="4" fontId="0" fillId="0" borderId="2" xfId="0" applyNumberFormat="1" applyFill="1" applyBorder="1" applyAlignment="1" applyProtection="1">
      <alignment horizontal="center" vertical="center"/>
    </xf>
    <xf numFmtId="4" fontId="0" fillId="0" borderId="8" xfId="0" applyNumberForma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left" vertical="center" shrinkToFit="1"/>
    </xf>
    <xf numFmtId="0" fontId="14" fillId="0" borderId="0" xfId="0" applyFont="1" applyFill="1" applyProtection="1"/>
    <xf numFmtId="0" fontId="9" fillId="0" borderId="11" xfId="0" applyFont="1" applyFill="1" applyBorder="1" applyAlignment="1" applyProtection="1">
      <alignment vertical="center"/>
    </xf>
    <xf numFmtId="14" fontId="1" fillId="0" borderId="8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/>
    </xf>
    <xf numFmtId="16" fontId="0" fillId="0" borderId="0" xfId="0" applyNumberFormat="1" applyFill="1" applyProtection="1"/>
    <xf numFmtId="14" fontId="0" fillId="0" borderId="12" xfId="0" applyNumberFormat="1" applyFill="1" applyBorder="1" applyAlignment="1" applyProtection="1">
      <alignment horizontal="center" vertical="center"/>
    </xf>
    <xf numFmtId="4" fontId="0" fillId="0" borderId="12" xfId="0" applyNumberForma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/>
    </xf>
    <xf numFmtId="4" fontId="0" fillId="0" borderId="6" xfId="0" applyNumberFormat="1" applyFill="1" applyBorder="1" applyAlignment="1" applyProtection="1">
      <alignment horizontal="center" vertical="center"/>
    </xf>
    <xf numFmtId="0" fontId="1" fillId="0" borderId="6" xfId="0" applyFont="1" applyFill="1" applyBorder="1" applyProtection="1"/>
    <xf numFmtId="4" fontId="0" fillId="0" borderId="1" xfId="0" applyNumberFormat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14" fontId="0" fillId="0" borderId="13" xfId="0" applyNumberForma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0" fillId="0" borderId="1" xfId="0" applyBorder="1"/>
    <xf numFmtId="4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5" fillId="3" borderId="3" xfId="0" applyFont="1" applyFill="1" applyBorder="1" applyAlignment="1" applyProtection="1">
      <alignment horizontal="left" vertical="center"/>
    </xf>
    <xf numFmtId="4" fontId="12" fillId="0" borderId="0" xfId="0" applyNumberFormat="1" applyFont="1" applyFill="1" applyAlignment="1" applyProtection="1">
      <alignment horizontal="center" vertical="center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14" fontId="3" fillId="2" borderId="3" xfId="0" applyNumberFormat="1" applyFont="1" applyFill="1" applyBorder="1" applyAlignment="1" applyProtection="1">
      <alignment horizontal="left" vertical="center" wrapText="1"/>
    </xf>
    <xf numFmtId="14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14" fontId="0" fillId="0" borderId="2" xfId="0" applyNumberFormat="1" applyFill="1" applyBorder="1" applyAlignment="1" applyProtection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/>
    </xf>
    <xf numFmtId="14" fontId="0" fillId="0" borderId="13" xfId="0" applyNumberFormat="1" applyFill="1" applyBorder="1" applyAlignment="1" applyProtection="1">
      <alignment horizontal="center" vertical="center"/>
    </xf>
    <xf numFmtId="14" fontId="0" fillId="0" borderId="7" xfId="0" applyNumberForma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14" fontId="2" fillId="2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606" name="Рисунок 2">
          <a:extLst>
            <a:ext uri="{FF2B5EF4-FFF2-40B4-BE49-F238E27FC236}">
              <a16:creationId xmlns:a16="http://schemas.microsoft.com/office/drawing/2014/main" id="{02DB309E-8D89-49DB-A0AE-3FB74F1ED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5664" name="Рисунок 2">
          <a:extLst>
            <a:ext uri="{FF2B5EF4-FFF2-40B4-BE49-F238E27FC236}">
              <a16:creationId xmlns:a16="http://schemas.microsoft.com/office/drawing/2014/main" id="{074E2EF9-3FDD-49F6-9765-0681FCCAC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4672" name="Рисунок 2">
          <a:extLst>
            <a:ext uri="{FF2B5EF4-FFF2-40B4-BE49-F238E27FC236}">
              <a16:creationId xmlns:a16="http://schemas.microsoft.com/office/drawing/2014/main" id="{B76E1909-9BA6-4BB8-AF98-EF1B502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2390" name="Рисунок 2">
          <a:extLst>
            <a:ext uri="{FF2B5EF4-FFF2-40B4-BE49-F238E27FC236}">
              <a16:creationId xmlns:a16="http://schemas.microsoft.com/office/drawing/2014/main" id="{210FE649-9035-44E0-81B6-C448DE2C6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2628" name="Рисунок 2">
          <a:extLst>
            <a:ext uri="{FF2B5EF4-FFF2-40B4-BE49-F238E27FC236}">
              <a16:creationId xmlns:a16="http://schemas.microsoft.com/office/drawing/2014/main" id="{6B5DB980-913B-4CAD-9B07-D85B5774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686" name="Рисунок 2">
          <a:extLst>
            <a:ext uri="{FF2B5EF4-FFF2-40B4-BE49-F238E27FC236}">
              <a16:creationId xmlns:a16="http://schemas.microsoft.com/office/drawing/2014/main" id="{B5CC89B6-F8B6-4FE3-837A-99B2ED055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592" name="Рисунок 2">
          <a:extLst>
            <a:ext uri="{FF2B5EF4-FFF2-40B4-BE49-F238E27FC236}">
              <a16:creationId xmlns:a16="http://schemas.microsoft.com/office/drawing/2014/main" id="{CEF87C48-4B00-4B16-9F92-A76C2E14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608" name="Рисунок 2">
          <a:extLst>
            <a:ext uri="{FF2B5EF4-FFF2-40B4-BE49-F238E27FC236}">
              <a16:creationId xmlns:a16="http://schemas.microsoft.com/office/drawing/2014/main" id="{D4E309FA-C9BB-4976-B80D-8760EFE5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1430" name="Рисунок 2">
          <a:extLst>
            <a:ext uri="{FF2B5EF4-FFF2-40B4-BE49-F238E27FC236}">
              <a16:creationId xmlns:a16="http://schemas.microsoft.com/office/drawing/2014/main" id="{D6BFBCFC-88E4-467E-B15A-2089F2CF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3652" name="Рисунок 2">
          <a:extLst>
            <a:ext uri="{FF2B5EF4-FFF2-40B4-BE49-F238E27FC236}">
              <a16:creationId xmlns:a16="http://schemas.microsoft.com/office/drawing/2014/main" id="{81D3D9AC-6A5E-42C6-A26C-CD9547A31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3"/>
  <sheetViews>
    <sheetView showGridLines="0" tabSelected="1" topLeftCell="A4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10" customWidth="1"/>
    <col min="4" max="4" width="11.140625" customWidth="1"/>
    <col min="5" max="5" width="10" bestFit="1" customWidth="1"/>
  </cols>
  <sheetData>
    <row r="1" spans="1:5" ht="18.75" x14ac:dyDescent="0.3">
      <c r="B1" s="120" t="s">
        <v>20</v>
      </c>
      <c r="C1" s="120"/>
    </row>
    <row r="2" spans="1:5" ht="18.75" x14ac:dyDescent="0.3">
      <c r="B2" s="120" t="s">
        <v>21</v>
      </c>
      <c r="C2" s="120"/>
    </row>
    <row r="3" spans="1:5" ht="18.75" x14ac:dyDescent="0.3">
      <c r="B3" s="41"/>
      <c r="C3" s="41"/>
    </row>
    <row r="4" spans="1:5" ht="18.75" x14ac:dyDescent="0.3">
      <c r="B4" s="119" t="s">
        <v>3</v>
      </c>
      <c r="C4" s="119"/>
    </row>
    <row r="5" spans="1:5" ht="18.75" x14ac:dyDescent="0.3">
      <c r="B5" s="119" t="s">
        <v>17</v>
      </c>
      <c r="C5" s="119"/>
    </row>
    <row r="6" spans="1:5" ht="18.75" x14ac:dyDescent="0.25">
      <c r="B6" s="122" t="s">
        <v>86</v>
      </c>
      <c r="C6" s="122"/>
    </row>
    <row r="7" spans="1:5" ht="15" customHeight="1" x14ac:dyDescent="0.25">
      <c r="B7" s="42"/>
      <c r="C7" s="42"/>
    </row>
    <row r="9" spans="1:5" x14ac:dyDescent="0.25">
      <c r="A9" s="115" t="s">
        <v>82</v>
      </c>
      <c r="B9" s="116"/>
      <c r="C9" s="33">
        <v>739770.33</v>
      </c>
      <c r="D9" s="66"/>
      <c r="E9" s="66"/>
    </row>
    <row r="10" spans="1:5" x14ac:dyDescent="0.25">
      <c r="C10" s="34"/>
      <c r="D10" s="66"/>
    </row>
    <row r="11" spans="1:5" x14ac:dyDescent="0.25">
      <c r="A11" s="115" t="s">
        <v>83</v>
      </c>
      <c r="B11" s="116"/>
      <c r="C11" s="35">
        <f>SUM(C12:C19)</f>
        <v>490979.29199999996</v>
      </c>
    </row>
    <row r="12" spans="1:5" x14ac:dyDescent="0.25">
      <c r="A12" s="117" t="s">
        <v>13</v>
      </c>
      <c r="B12" s="118"/>
      <c r="C12" s="36">
        <f>Chronopay!B114</f>
        <v>85206.74</v>
      </c>
    </row>
    <row r="13" spans="1:5" x14ac:dyDescent="0.25">
      <c r="A13" s="117" t="s">
        <v>81</v>
      </c>
      <c r="B13" s="118"/>
      <c r="C13" s="36">
        <f>CloudPayments!B81</f>
        <v>56772.428</v>
      </c>
    </row>
    <row r="14" spans="1:5" x14ac:dyDescent="0.25">
      <c r="A14" s="117" t="s">
        <v>27</v>
      </c>
      <c r="B14" s="118"/>
      <c r="C14" s="36">
        <f>PayPal!D17</f>
        <v>3951.2499999999995</v>
      </c>
    </row>
    <row r="15" spans="1:5" x14ac:dyDescent="0.25">
      <c r="A15" s="117" t="s">
        <v>30</v>
      </c>
      <c r="B15" s="118"/>
      <c r="C15" s="36">
        <f>Yandex!C23</f>
        <v>5747.4359999999997</v>
      </c>
    </row>
    <row r="16" spans="1:5" x14ac:dyDescent="0.25">
      <c r="A16" s="117" t="s">
        <v>33</v>
      </c>
      <c r="B16" s="118"/>
      <c r="C16" s="36">
        <f>Qiwi!C15</f>
        <v>460.59800000000001</v>
      </c>
    </row>
    <row r="17" spans="1:6" x14ac:dyDescent="0.25">
      <c r="A17" s="75" t="s">
        <v>45</v>
      </c>
      <c r="B17" s="76"/>
      <c r="C17" s="36">
        <f>Смс!C115</f>
        <v>20643.399999999998</v>
      </c>
    </row>
    <row r="18" spans="1:6" x14ac:dyDescent="0.25">
      <c r="A18" s="20" t="s">
        <v>14</v>
      </c>
      <c r="B18" s="20"/>
      <c r="C18" s="36">
        <f>ПСБ!B15</f>
        <v>1300.3399999999999</v>
      </c>
    </row>
    <row r="19" spans="1:6" x14ac:dyDescent="0.25">
      <c r="A19" s="20" t="s">
        <v>26</v>
      </c>
      <c r="B19" s="20"/>
      <c r="C19" s="36">
        <f>SUM(СБ!B11:B176)</f>
        <v>316897.09999999998</v>
      </c>
    </row>
    <row r="20" spans="1:6" x14ac:dyDescent="0.25">
      <c r="A20" s="91"/>
      <c r="B20" s="24"/>
      <c r="C20" s="37"/>
    </row>
    <row r="21" spans="1:6" x14ac:dyDescent="0.25">
      <c r="A21" s="115" t="s">
        <v>84</v>
      </c>
      <c r="B21" s="121"/>
      <c r="C21" s="38">
        <f>SUM(C22:C27)</f>
        <v>437138.86000000004</v>
      </c>
      <c r="E21" s="49"/>
    </row>
    <row r="22" spans="1:6" x14ac:dyDescent="0.25">
      <c r="A22" s="21" t="s">
        <v>4</v>
      </c>
      <c r="B22" s="22"/>
      <c r="C22" s="39">
        <f>SUM(Расходы!B11:B15)</f>
        <v>19098.61</v>
      </c>
    </row>
    <row r="23" spans="1:6" x14ac:dyDescent="0.25">
      <c r="A23" s="20" t="s">
        <v>8</v>
      </c>
      <c r="B23" s="23"/>
      <c r="C23" s="40">
        <f>SUM(Расходы!B17:B55)</f>
        <v>187777.28000000003</v>
      </c>
    </row>
    <row r="24" spans="1:6" x14ac:dyDescent="0.25">
      <c r="A24" s="20" t="s">
        <v>9</v>
      </c>
      <c r="B24" s="23"/>
      <c r="C24" s="40">
        <f>SUM(Расходы!B57:B72)</f>
        <v>108172.4</v>
      </c>
    </row>
    <row r="25" spans="1:6" x14ac:dyDescent="0.25">
      <c r="A25" s="20" t="s">
        <v>39</v>
      </c>
      <c r="B25" s="23"/>
      <c r="C25" s="40">
        <f>SUM(Расходы!B74)</f>
        <v>34086</v>
      </c>
    </row>
    <row r="26" spans="1:6" ht="45" customHeight="1" x14ac:dyDescent="0.25">
      <c r="A26" s="111" t="s">
        <v>41</v>
      </c>
      <c r="B26" s="112"/>
      <c r="C26" s="40">
        <f>SUM(Расходы!B76:B77)</f>
        <v>36060</v>
      </c>
    </row>
    <row r="27" spans="1:6" x14ac:dyDescent="0.25">
      <c r="A27" s="20" t="s">
        <v>15</v>
      </c>
      <c r="B27" s="23"/>
      <c r="C27" s="40">
        <f>SUM(Расходы!B79:B84)</f>
        <v>51944.57</v>
      </c>
    </row>
    <row r="28" spans="1:6" x14ac:dyDescent="0.25">
      <c r="C28" s="34"/>
    </row>
    <row r="29" spans="1:6" ht="15" customHeight="1" x14ac:dyDescent="0.25">
      <c r="A29" s="113" t="s">
        <v>85</v>
      </c>
      <c r="B29" s="114"/>
      <c r="C29" s="70">
        <v>793610.77</v>
      </c>
      <c r="E29" s="49"/>
      <c r="F29" s="49"/>
    </row>
    <row r="30" spans="1:6" x14ac:dyDescent="0.25">
      <c r="A30" s="72" t="s">
        <v>37</v>
      </c>
      <c r="B30" s="71"/>
      <c r="C30" s="74">
        <v>496821.1</v>
      </c>
      <c r="E30" s="49"/>
    </row>
    <row r="32" spans="1:6" x14ac:dyDescent="0.25">
      <c r="D32" s="66"/>
      <c r="E32" s="49"/>
      <c r="F32" s="49"/>
    </row>
    <row r="33" spans="4:5" x14ac:dyDescent="0.25">
      <c r="D33" s="107"/>
      <c r="E33" s="49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21:B21"/>
    <mergeCell ref="B4:C4"/>
    <mergeCell ref="B2:C2"/>
    <mergeCell ref="A12:B12"/>
    <mergeCell ref="B6:C6"/>
    <mergeCell ref="A14:B14"/>
    <mergeCell ref="A9:B9"/>
    <mergeCell ref="A26:B26"/>
    <mergeCell ref="A29:B29"/>
    <mergeCell ref="A11:B11"/>
    <mergeCell ref="A15:B15"/>
    <mergeCell ref="B5:C5"/>
    <mergeCell ref="A16:B16"/>
    <mergeCell ref="A13:B13"/>
  </mergeCells>
  <pageMargins left="0.7" right="0.7" top="0.75" bottom="0.75" header="0.3" footer="0.3"/>
  <pageSetup orientation="portrait" r:id="rId1"/>
  <headerFooter alignWithMargins="0"/>
  <ignoredErrors>
    <ignoredError sqref="C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9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66.28515625" customWidth="1"/>
  </cols>
  <sheetData>
    <row r="1" spans="1:4" ht="18.75" x14ac:dyDescent="0.3">
      <c r="B1" s="129" t="s">
        <v>20</v>
      </c>
      <c r="C1" s="129"/>
      <c r="D1" s="129"/>
    </row>
    <row r="2" spans="1:4" ht="18.75" x14ac:dyDescent="0.3">
      <c r="B2" s="129" t="s">
        <v>21</v>
      </c>
      <c r="C2" s="129"/>
      <c r="D2" s="129"/>
    </row>
    <row r="3" spans="1:4" ht="18" customHeight="1" x14ac:dyDescent="0.3">
      <c r="B3" s="9"/>
      <c r="C3" s="9"/>
    </row>
    <row r="4" spans="1:4" ht="18.75" x14ac:dyDescent="0.25">
      <c r="B4" s="130" t="s">
        <v>11</v>
      </c>
      <c r="C4" s="130"/>
      <c r="D4" s="130"/>
    </row>
    <row r="5" spans="1:4" ht="18.75" x14ac:dyDescent="0.25">
      <c r="B5" s="130" t="s">
        <v>23</v>
      </c>
      <c r="C5" s="130"/>
      <c r="D5" s="130"/>
    </row>
    <row r="6" spans="1:4" ht="18.75" x14ac:dyDescent="0.3">
      <c r="B6" s="131" t="s">
        <v>87</v>
      </c>
      <c r="C6" s="131"/>
      <c r="D6" s="131"/>
    </row>
    <row r="9" spans="1:4" x14ac:dyDescent="0.25">
      <c r="A9" s="11" t="s">
        <v>0</v>
      </c>
      <c r="B9" s="29" t="s">
        <v>7</v>
      </c>
      <c r="C9" s="55" t="s">
        <v>1</v>
      </c>
      <c r="D9" s="30" t="s">
        <v>42</v>
      </c>
    </row>
    <row r="10" spans="1:4" x14ac:dyDescent="0.25">
      <c r="A10" s="138" t="s">
        <v>289</v>
      </c>
      <c r="B10" s="139"/>
      <c r="C10" s="139"/>
      <c r="D10" s="140"/>
    </row>
    <row r="11" spans="1:4" x14ac:dyDescent="0.25">
      <c r="A11" s="80">
        <v>42795</v>
      </c>
      <c r="B11" s="83">
        <v>100</v>
      </c>
      <c r="C11" s="61" t="s">
        <v>212</v>
      </c>
      <c r="D11" s="43" t="s">
        <v>211</v>
      </c>
    </row>
    <row r="12" spans="1:4" ht="15" customHeight="1" x14ac:dyDescent="0.25">
      <c r="A12" s="3">
        <v>42795</v>
      </c>
      <c r="B12" s="84">
        <v>100</v>
      </c>
      <c r="C12" s="61" t="s">
        <v>213</v>
      </c>
      <c r="D12" s="43" t="s">
        <v>211</v>
      </c>
    </row>
    <row r="13" spans="1:4" x14ac:dyDescent="0.25">
      <c r="A13" s="3">
        <v>42795</v>
      </c>
      <c r="B13" s="84">
        <v>200</v>
      </c>
      <c r="C13" s="61" t="s">
        <v>214</v>
      </c>
      <c r="D13" s="43" t="s">
        <v>211</v>
      </c>
    </row>
    <row r="14" spans="1:4" x14ac:dyDescent="0.25">
      <c r="A14" s="3">
        <v>42795</v>
      </c>
      <c r="B14" s="84">
        <v>204.44</v>
      </c>
      <c r="C14" s="61" t="s">
        <v>215</v>
      </c>
      <c r="D14" s="43" t="s">
        <v>211</v>
      </c>
    </row>
    <row r="15" spans="1:4" ht="15" customHeight="1" x14ac:dyDescent="0.25">
      <c r="A15" s="3">
        <v>42795</v>
      </c>
      <c r="B15" s="84">
        <v>300</v>
      </c>
      <c r="C15" s="61" t="s">
        <v>216</v>
      </c>
      <c r="D15" s="43" t="s">
        <v>211</v>
      </c>
    </row>
    <row r="16" spans="1:4" x14ac:dyDescent="0.25">
      <c r="A16" s="3">
        <v>42795</v>
      </c>
      <c r="B16" s="84">
        <v>400</v>
      </c>
      <c r="C16" s="61" t="s">
        <v>217</v>
      </c>
      <c r="D16" s="43" t="s">
        <v>211</v>
      </c>
    </row>
    <row r="17" spans="1:4" ht="15" customHeight="1" x14ac:dyDescent="0.25">
      <c r="A17" s="3">
        <v>42795</v>
      </c>
      <c r="B17" s="84">
        <v>500</v>
      </c>
      <c r="C17" s="61" t="s">
        <v>218</v>
      </c>
      <c r="D17" s="43" t="s">
        <v>211</v>
      </c>
    </row>
    <row r="18" spans="1:4" x14ac:dyDescent="0.25">
      <c r="A18" s="3">
        <v>42795</v>
      </c>
      <c r="B18" s="85">
        <v>500</v>
      </c>
      <c r="C18" s="61" t="s">
        <v>219</v>
      </c>
      <c r="D18" s="43" t="s">
        <v>211</v>
      </c>
    </row>
    <row r="19" spans="1:4" ht="15" customHeight="1" x14ac:dyDescent="0.25">
      <c r="A19" s="3">
        <v>42795</v>
      </c>
      <c r="B19" s="84">
        <v>500</v>
      </c>
      <c r="C19" s="61" t="s">
        <v>220</v>
      </c>
      <c r="D19" s="43" t="s">
        <v>221</v>
      </c>
    </row>
    <row r="20" spans="1:4" x14ac:dyDescent="0.25">
      <c r="A20" s="3">
        <v>42795</v>
      </c>
      <c r="B20" s="84">
        <v>500</v>
      </c>
      <c r="C20" s="61" t="s">
        <v>222</v>
      </c>
      <c r="D20" s="43" t="s">
        <v>221</v>
      </c>
    </row>
    <row r="21" spans="1:4" x14ac:dyDescent="0.25">
      <c r="A21" s="3">
        <v>42796</v>
      </c>
      <c r="B21" s="84">
        <v>100</v>
      </c>
      <c r="C21" s="61" t="s">
        <v>223</v>
      </c>
      <c r="D21" s="43" t="s">
        <v>211</v>
      </c>
    </row>
    <row r="22" spans="1:4" x14ac:dyDescent="0.25">
      <c r="A22" s="3">
        <v>42796</v>
      </c>
      <c r="B22" s="84">
        <v>100</v>
      </c>
      <c r="C22" s="61" t="s">
        <v>224</v>
      </c>
      <c r="D22" s="43" t="s">
        <v>211</v>
      </c>
    </row>
    <row r="23" spans="1:4" x14ac:dyDescent="0.25">
      <c r="A23" s="3">
        <v>42796</v>
      </c>
      <c r="B23" s="84">
        <v>100</v>
      </c>
      <c r="C23" s="61" t="s">
        <v>225</v>
      </c>
      <c r="D23" s="43" t="s">
        <v>211</v>
      </c>
    </row>
    <row r="24" spans="1:4" x14ac:dyDescent="0.25">
      <c r="A24" s="3">
        <v>42796</v>
      </c>
      <c r="B24" s="84">
        <v>120</v>
      </c>
      <c r="C24" s="61" t="s">
        <v>226</v>
      </c>
      <c r="D24" s="43" t="s">
        <v>229</v>
      </c>
    </row>
    <row r="25" spans="1:4" x14ac:dyDescent="0.25">
      <c r="A25" s="3">
        <v>42796</v>
      </c>
      <c r="B25" s="84">
        <v>200</v>
      </c>
      <c r="C25" s="61" t="s">
        <v>227</v>
      </c>
      <c r="D25" s="43" t="s">
        <v>211</v>
      </c>
    </row>
    <row r="26" spans="1:4" x14ac:dyDescent="0.25">
      <c r="A26" s="3">
        <v>42796</v>
      </c>
      <c r="B26" s="84">
        <v>297</v>
      </c>
      <c r="C26" s="61" t="s">
        <v>228</v>
      </c>
      <c r="D26" s="43" t="s">
        <v>211</v>
      </c>
    </row>
    <row r="27" spans="1:4" x14ac:dyDescent="0.25">
      <c r="A27" s="3">
        <v>42796</v>
      </c>
      <c r="B27" s="84">
        <v>300</v>
      </c>
      <c r="C27" s="61" t="s">
        <v>230</v>
      </c>
      <c r="D27" s="43" t="s">
        <v>221</v>
      </c>
    </row>
    <row r="28" spans="1:4" ht="15.75" customHeight="1" x14ac:dyDescent="0.25">
      <c r="A28" s="3">
        <v>42796</v>
      </c>
      <c r="B28" s="84">
        <v>300</v>
      </c>
      <c r="C28" s="61" t="s">
        <v>230</v>
      </c>
      <c r="D28" s="43" t="s">
        <v>229</v>
      </c>
    </row>
    <row r="29" spans="1:4" x14ac:dyDescent="0.25">
      <c r="A29" s="3">
        <v>42796</v>
      </c>
      <c r="B29" s="64">
        <v>350</v>
      </c>
      <c r="C29" s="61" t="s">
        <v>231</v>
      </c>
      <c r="D29" s="43" t="s">
        <v>211</v>
      </c>
    </row>
    <row r="30" spans="1:4" x14ac:dyDescent="0.25">
      <c r="A30" s="3">
        <v>42796</v>
      </c>
      <c r="B30" s="64">
        <v>500</v>
      </c>
      <c r="C30" s="61" t="s">
        <v>232</v>
      </c>
      <c r="D30" s="43" t="s">
        <v>211</v>
      </c>
    </row>
    <row r="31" spans="1:4" x14ac:dyDescent="0.25">
      <c r="A31" s="3">
        <v>42796</v>
      </c>
      <c r="B31" s="64">
        <v>500</v>
      </c>
      <c r="C31" s="61" t="s">
        <v>233</v>
      </c>
      <c r="D31" s="43" t="s">
        <v>211</v>
      </c>
    </row>
    <row r="32" spans="1:4" ht="16.5" customHeight="1" x14ac:dyDescent="0.25">
      <c r="A32" s="3">
        <v>42796</v>
      </c>
      <c r="B32" s="64">
        <v>500</v>
      </c>
      <c r="C32" s="61" t="s">
        <v>234</v>
      </c>
      <c r="D32" s="43" t="s">
        <v>211</v>
      </c>
    </row>
    <row r="33" spans="1:4" x14ac:dyDescent="0.25">
      <c r="A33" s="3">
        <v>42796</v>
      </c>
      <c r="B33" s="64">
        <v>500</v>
      </c>
      <c r="C33" s="61" t="s">
        <v>235</v>
      </c>
      <c r="D33" s="43" t="s">
        <v>211</v>
      </c>
    </row>
    <row r="34" spans="1:4" x14ac:dyDescent="0.25">
      <c r="A34" s="3">
        <v>42796</v>
      </c>
      <c r="B34" s="64">
        <v>1000</v>
      </c>
      <c r="C34" s="61" t="s">
        <v>220</v>
      </c>
      <c r="D34" s="43" t="s">
        <v>211</v>
      </c>
    </row>
    <row r="35" spans="1:4" x14ac:dyDescent="0.25">
      <c r="A35" s="3">
        <v>42797</v>
      </c>
      <c r="B35" s="64">
        <v>100</v>
      </c>
      <c r="C35" s="61" t="s">
        <v>236</v>
      </c>
      <c r="D35" s="43" t="s">
        <v>211</v>
      </c>
    </row>
    <row r="36" spans="1:4" x14ac:dyDescent="0.25">
      <c r="A36" s="3">
        <v>42797</v>
      </c>
      <c r="B36" s="64">
        <v>119</v>
      </c>
      <c r="C36" s="61" t="s">
        <v>237</v>
      </c>
      <c r="D36" s="43" t="s">
        <v>229</v>
      </c>
    </row>
    <row r="37" spans="1:4" x14ac:dyDescent="0.25">
      <c r="A37" s="3">
        <v>42797</v>
      </c>
      <c r="B37" s="64">
        <v>150</v>
      </c>
      <c r="C37" s="81" t="s">
        <v>238</v>
      </c>
      <c r="D37" s="43" t="s">
        <v>211</v>
      </c>
    </row>
    <row r="38" spans="1:4" x14ac:dyDescent="0.25">
      <c r="A38" s="3">
        <v>42797</v>
      </c>
      <c r="B38" s="64">
        <v>150</v>
      </c>
      <c r="C38" s="78" t="s">
        <v>239</v>
      </c>
      <c r="D38" s="43" t="s">
        <v>229</v>
      </c>
    </row>
    <row r="39" spans="1:4" x14ac:dyDescent="0.25">
      <c r="A39" s="3">
        <v>42797</v>
      </c>
      <c r="B39" s="64">
        <v>200</v>
      </c>
      <c r="C39" s="78" t="s">
        <v>241</v>
      </c>
      <c r="D39" s="43" t="s">
        <v>240</v>
      </c>
    </row>
    <row r="40" spans="1:4" x14ac:dyDescent="0.25">
      <c r="A40" s="3">
        <v>42797</v>
      </c>
      <c r="B40" s="64">
        <v>200</v>
      </c>
      <c r="C40" s="78" t="s">
        <v>242</v>
      </c>
      <c r="D40" s="43" t="s">
        <v>240</v>
      </c>
    </row>
    <row r="41" spans="1:4" x14ac:dyDescent="0.25">
      <c r="A41" s="3">
        <v>42797</v>
      </c>
      <c r="B41" s="64">
        <v>200</v>
      </c>
      <c r="C41" s="78" t="s">
        <v>243</v>
      </c>
      <c r="D41" s="43" t="s">
        <v>240</v>
      </c>
    </row>
    <row r="42" spans="1:4" x14ac:dyDescent="0.25">
      <c r="A42" s="3">
        <v>42797</v>
      </c>
      <c r="B42" s="64">
        <v>500</v>
      </c>
      <c r="C42" s="78" t="s">
        <v>244</v>
      </c>
      <c r="D42" s="43" t="s">
        <v>240</v>
      </c>
    </row>
    <row r="43" spans="1:4" x14ac:dyDescent="0.25">
      <c r="A43" s="3">
        <v>42797</v>
      </c>
      <c r="B43" s="64">
        <v>616</v>
      </c>
      <c r="C43" s="78" t="s">
        <v>245</v>
      </c>
      <c r="D43" s="43" t="s">
        <v>229</v>
      </c>
    </row>
    <row r="44" spans="1:4" x14ac:dyDescent="0.25">
      <c r="A44" s="3">
        <v>42797</v>
      </c>
      <c r="B44" s="64">
        <v>1000</v>
      </c>
      <c r="C44" s="78" t="s">
        <v>246</v>
      </c>
      <c r="D44" s="43" t="s">
        <v>240</v>
      </c>
    </row>
    <row r="45" spans="1:4" x14ac:dyDescent="0.25">
      <c r="A45" s="3">
        <v>42797</v>
      </c>
      <c r="B45" s="64">
        <v>1000</v>
      </c>
      <c r="C45" s="78" t="s">
        <v>247</v>
      </c>
      <c r="D45" s="43" t="s">
        <v>240</v>
      </c>
    </row>
    <row r="46" spans="1:4" x14ac:dyDescent="0.25">
      <c r="A46" s="3">
        <v>42797</v>
      </c>
      <c r="B46" s="64">
        <v>1000</v>
      </c>
      <c r="C46" s="78" t="s">
        <v>248</v>
      </c>
      <c r="D46" s="43" t="s">
        <v>229</v>
      </c>
    </row>
    <row r="47" spans="1:4" x14ac:dyDescent="0.25">
      <c r="A47" s="3">
        <v>42800</v>
      </c>
      <c r="B47" s="64">
        <v>40</v>
      </c>
      <c r="C47" s="78" t="s">
        <v>249</v>
      </c>
      <c r="D47" s="43" t="s">
        <v>240</v>
      </c>
    </row>
    <row r="48" spans="1:4" x14ac:dyDescent="0.25">
      <c r="A48" s="62">
        <v>42800</v>
      </c>
      <c r="B48" s="64">
        <v>100</v>
      </c>
      <c r="C48" s="78" t="s">
        <v>250</v>
      </c>
      <c r="D48" s="43" t="s">
        <v>229</v>
      </c>
    </row>
    <row r="49" spans="1:4" x14ac:dyDescent="0.25">
      <c r="A49" s="3">
        <v>42800</v>
      </c>
      <c r="B49" s="64">
        <v>100</v>
      </c>
      <c r="C49" s="78" t="s">
        <v>251</v>
      </c>
      <c r="D49" s="43" t="s">
        <v>240</v>
      </c>
    </row>
    <row r="50" spans="1:4" x14ac:dyDescent="0.25">
      <c r="A50" s="62">
        <v>42800</v>
      </c>
      <c r="B50" s="64">
        <v>100</v>
      </c>
      <c r="C50" s="78" t="s">
        <v>254</v>
      </c>
      <c r="D50" s="43" t="s">
        <v>240</v>
      </c>
    </row>
    <row r="51" spans="1:4" x14ac:dyDescent="0.25">
      <c r="A51" s="3">
        <v>42800</v>
      </c>
      <c r="B51" s="64">
        <v>130</v>
      </c>
      <c r="C51" s="78" t="s">
        <v>249</v>
      </c>
      <c r="D51" s="43" t="s">
        <v>240</v>
      </c>
    </row>
    <row r="52" spans="1:4" ht="15" customHeight="1" x14ac:dyDescent="0.25">
      <c r="A52" s="62">
        <v>42800</v>
      </c>
      <c r="B52" s="64">
        <v>150</v>
      </c>
      <c r="C52" s="92" t="s">
        <v>214</v>
      </c>
      <c r="D52" s="43" t="s">
        <v>240</v>
      </c>
    </row>
    <row r="53" spans="1:4" ht="15" customHeight="1" x14ac:dyDescent="0.25">
      <c r="A53" s="3">
        <v>42800</v>
      </c>
      <c r="B53" s="64">
        <v>150</v>
      </c>
      <c r="C53" s="92" t="s">
        <v>255</v>
      </c>
      <c r="D53" s="43" t="s">
        <v>240</v>
      </c>
    </row>
    <row r="54" spans="1:4" ht="15" customHeight="1" x14ac:dyDescent="0.25">
      <c r="A54" s="62">
        <v>42800</v>
      </c>
      <c r="B54" s="64">
        <v>150</v>
      </c>
      <c r="C54" s="78" t="s">
        <v>256</v>
      </c>
      <c r="D54" s="43" t="s">
        <v>240</v>
      </c>
    </row>
    <row r="55" spans="1:4" ht="15" customHeight="1" x14ac:dyDescent="0.25">
      <c r="A55" s="3">
        <v>42800</v>
      </c>
      <c r="B55" s="64">
        <v>200</v>
      </c>
      <c r="C55" s="78" t="s">
        <v>257</v>
      </c>
      <c r="D55" s="43" t="s">
        <v>229</v>
      </c>
    </row>
    <row r="56" spans="1:4" ht="15" customHeight="1" x14ac:dyDescent="0.25">
      <c r="A56" s="62">
        <v>42800</v>
      </c>
      <c r="B56" s="64">
        <v>200</v>
      </c>
      <c r="C56" s="78" t="s">
        <v>258</v>
      </c>
      <c r="D56" s="43" t="s">
        <v>240</v>
      </c>
    </row>
    <row r="57" spans="1:4" ht="15" customHeight="1" x14ac:dyDescent="0.25">
      <c r="A57" s="3">
        <v>42800</v>
      </c>
      <c r="B57" s="64">
        <v>300</v>
      </c>
      <c r="C57" s="78" t="s">
        <v>259</v>
      </c>
      <c r="D57" s="43" t="s">
        <v>240</v>
      </c>
    </row>
    <row r="58" spans="1:4" ht="15" customHeight="1" x14ac:dyDescent="0.25">
      <c r="A58" s="62">
        <v>42800</v>
      </c>
      <c r="B58" s="64">
        <v>300</v>
      </c>
      <c r="C58" s="78" t="s">
        <v>260</v>
      </c>
      <c r="D58" s="43" t="s">
        <v>240</v>
      </c>
    </row>
    <row r="59" spans="1:4" ht="15" customHeight="1" x14ac:dyDescent="0.25">
      <c r="A59" s="3">
        <v>42800</v>
      </c>
      <c r="B59" s="64">
        <v>400</v>
      </c>
      <c r="C59" s="78" t="s">
        <v>261</v>
      </c>
      <c r="D59" s="43" t="s">
        <v>229</v>
      </c>
    </row>
    <row r="60" spans="1:4" ht="15" customHeight="1" x14ac:dyDescent="0.25">
      <c r="A60" s="62">
        <v>42800</v>
      </c>
      <c r="B60" s="64">
        <v>500</v>
      </c>
      <c r="C60" s="78" t="s">
        <v>262</v>
      </c>
      <c r="D60" s="43" t="s">
        <v>240</v>
      </c>
    </row>
    <row r="61" spans="1:4" ht="15" customHeight="1" x14ac:dyDescent="0.25">
      <c r="A61" s="3">
        <v>42800</v>
      </c>
      <c r="B61" s="64">
        <v>500</v>
      </c>
      <c r="C61" s="78" t="s">
        <v>263</v>
      </c>
      <c r="D61" s="43" t="s">
        <v>229</v>
      </c>
    </row>
    <row r="62" spans="1:4" ht="15" customHeight="1" x14ac:dyDescent="0.25">
      <c r="A62" s="62">
        <v>42800</v>
      </c>
      <c r="B62" s="64">
        <v>1000</v>
      </c>
      <c r="C62" s="78" t="s">
        <v>244</v>
      </c>
      <c r="D62" s="43" t="s">
        <v>240</v>
      </c>
    </row>
    <row r="63" spans="1:4" ht="15" customHeight="1" x14ac:dyDescent="0.25">
      <c r="A63" s="3">
        <v>42800</v>
      </c>
      <c r="B63" s="64">
        <v>1000</v>
      </c>
      <c r="C63" s="78" t="s">
        <v>247</v>
      </c>
      <c r="D63" s="43" t="s">
        <v>229</v>
      </c>
    </row>
    <row r="64" spans="1:4" ht="15" customHeight="1" x14ac:dyDescent="0.25">
      <c r="A64" s="62">
        <v>42801</v>
      </c>
      <c r="B64" s="64">
        <v>50</v>
      </c>
      <c r="C64" s="78" t="s">
        <v>264</v>
      </c>
      <c r="D64" s="43" t="s">
        <v>240</v>
      </c>
    </row>
    <row r="65" spans="1:4" ht="15" customHeight="1" x14ac:dyDescent="0.25">
      <c r="A65" s="3">
        <v>42801</v>
      </c>
      <c r="B65" s="64">
        <v>100</v>
      </c>
      <c r="C65" s="78" t="s">
        <v>225</v>
      </c>
      <c r="D65" s="43" t="s">
        <v>240</v>
      </c>
    </row>
    <row r="66" spans="1:4" ht="15" customHeight="1" x14ac:dyDescent="0.25">
      <c r="A66" s="62">
        <v>42801</v>
      </c>
      <c r="B66" s="64">
        <v>200</v>
      </c>
      <c r="C66" s="78" t="s">
        <v>265</v>
      </c>
      <c r="D66" s="43" t="s">
        <v>240</v>
      </c>
    </row>
    <row r="67" spans="1:4" ht="15" customHeight="1" x14ac:dyDescent="0.25">
      <c r="A67" s="3">
        <v>42801</v>
      </c>
      <c r="B67" s="64">
        <v>500</v>
      </c>
      <c r="C67" s="78" t="s">
        <v>266</v>
      </c>
      <c r="D67" s="43" t="s">
        <v>240</v>
      </c>
    </row>
    <row r="68" spans="1:4" ht="15" customHeight="1" x14ac:dyDescent="0.25">
      <c r="A68" s="62">
        <v>42803</v>
      </c>
      <c r="B68" s="64">
        <v>30</v>
      </c>
      <c r="C68" s="78" t="s">
        <v>267</v>
      </c>
      <c r="D68" s="43" t="s">
        <v>240</v>
      </c>
    </row>
    <row r="69" spans="1:4" ht="15" customHeight="1" x14ac:dyDescent="0.25">
      <c r="A69" s="3">
        <v>42803</v>
      </c>
      <c r="B69" s="64">
        <v>100</v>
      </c>
      <c r="C69" s="78" t="s">
        <v>245</v>
      </c>
      <c r="D69" s="43" t="s">
        <v>240</v>
      </c>
    </row>
    <row r="70" spans="1:4" ht="15" customHeight="1" x14ac:dyDescent="0.25">
      <c r="A70" s="62">
        <v>42803</v>
      </c>
      <c r="B70" s="64">
        <v>150</v>
      </c>
      <c r="C70" s="78" t="s">
        <v>268</v>
      </c>
      <c r="D70" s="43" t="s">
        <v>240</v>
      </c>
    </row>
    <row r="71" spans="1:4" ht="15" customHeight="1" x14ac:dyDescent="0.25">
      <c r="A71" s="3">
        <v>42803</v>
      </c>
      <c r="B71" s="64">
        <v>500</v>
      </c>
      <c r="C71" s="78" t="s">
        <v>233</v>
      </c>
      <c r="D71" s="43" t="s">
        <v>240</v>
      </c>
    </row>
    <row r="72" spans="1:4" ht="15" customHeight="1" x14ac:dyDescent="0.25">
      <c r="A72" s="62">
        <v>42803</v>
      </c>
      <c r="B72" s="64">
        <v>500</v>
      </c>
      <c r="C72" s="78" t="s">
        <v>269</v>
      </c>
      <c r="D72" s="43" t="s">
        <v>229</v>
      </c>
    </row>
    <row r="73" spans="1:4" ht="15" customHeight="1" x14ac:dyDescent="0.25">
      <c r="A73" s="3">
        <v>42803</v>
      </c>
      <c r="B73" s="64">
        <v>742.7</v>
      </c>
      <c r="C73" s="78" t="s">
        <v>270</v>
      </c>
      <c r="D73" s="43" t="s">
        <v>240</v>
      </c>
    </row>
    <row r="74" spans="1:4" ht="15" customHeight="1" x14ac:dyDescent="0.25">
      <c r="A74" s="62">
        <v>42803</v>
      </c>
      <c r="B74" s="64">
        <v>800</v>
      </c>
      <c r="C74" s="78" t="s">
        <v>271</v>
      </c>
      <c r="D74" s="43" t="s">
        <v>240</v>
      </c>
    </row>
    <row r="75" spans="1:4" ht="15" customHeight="1" x14ac:dyDescent="0.25">
      <c r="A75" s="3">
        <v>42803</v>
      </c>
      <c r="B75" s="64">
        <v>1750</v>
      </c>
      <c r="C75" s="78" t="s">
        <v>272</v>
      </c>
      <c r="D75" s="43" t="s">
        <v>240</v>
      </c>
    </row>
    <row r="76" spans="1:4" ht="15" customHeight="1" x14ac:dyDescent="0.25">
      <c r="A76" s="62">
        <v>42803</v>
      </c>
      <c r="B76" s="64">
        <v>2400</v>
      </c>
      <c r="C76" s="78" t="s">
        <v>271</v>
      </c>
      <c r="D76" s="43" t="s">
        <v>273</v>
      </c>
    </row>
    <row r="77" spans="1:4" ht="15" customHeight="1" x14ac:dyDescent="0.25">
      <c r="A77" s="3">
        <v>42803</v>
      </c>
      <c r="B77" s="64">
        <v>7200</v>
      </c>
      <c r="C77" s="78" t="s">
        <v>271</v>
      </c>
      <c r="D77" s="43" t="s">
        <v>274</v>
      </c>
    </row>
    <row r="78" spans="1:4" ht="15" customHeight="1" x14ac:dyDescent="0.25">
      <c r="A78" s="3">
        <v>42807</v>
      </c>
      <c r="B78" s="64">
        <v>100</v>
      </c>
      <c r="C78" s="78" t="s">
        <v>279</v>
      </c>
      <c r="D78" s="43" t="s">
        <v>240</v>
      </c>
    </row>
    <row r="79" spans="1:4" ht="15" customHeight="1" x14ac:dyDescent="0.25">
      <c r="A79" s="3">
        <v>42807</v>
      </c>
      <c r="B79" s="64">
        <v>150</v>
      </c>
      <c r="C79" s="78" t="s">
        <v>280</v>
      </c>
      <c r="D79" s="43" t="s">
        <v>240</v>
      </c>
    </row>
    <row r="80" spans="1:4" ht="15" customHeight="1" x14ac:dyDescent="0.25">
      <c r="A80" s="3">
        <v>42807</v>
      </c>
      <c r="B80" s="64">
        <v>500</v>
      </c>
      <c r="C80" s="78" t="s">
        <v>281</v>
      </c>
      <c r="D80" s="43" t="s">
        <v>240</v>
      </c>
    </row>
    <row r="81" spans="1:4" ht="15" customHeight="1" x14ac:dyDescent="0.25">
      <c r="A81" s="3">
        <v>42807</v>
      </c>
      <c r="B81" s="64">
        <v>500</v>
      </c>
      <c r="C81" s="78" t="s">
        <v>282</v>
      </c>
      <c r="D81" s="43" t="s">
        <v>240</v>
      </c>
    </row>
    <row r="82" spans="1:4" ht="15" customHeight="1" x14ac:dyDescent="0.25">
      <c r="A82" s="3">
        <v>42808</v>
      </c>
      <c r="B82" s="64">
        <v>100</v>
      </c>
      <c r="C82" s="78" t="s">
        <v>283</v>
      </c>
      <c r="D82" s="43" t="s">
        <v>240</v>
      </c>
    </row>
    <row r="83" spans="1:4" ht="15" customHeight="1" x14ac:dyDescent="0.25">
      <c r="A83" s="3">
        <v>42808</v>
      </c>
      <c r="B83" s="64">
        <v>300</v>
      </c>
      <c r="C83" s="78" t="s">
        <v>284</v>
      </c>
      <c r="D83" s="43" t="s">
        <v>240</v>
      </c>
    </row>
    <row r="84" spans="1:4" ht="15" customHeight="1" x14ac:dyDescent="0.25">
      <c r="A84" s="3">
        <v>42809</v>
      </c>
      <c r="B84" s="64">
        <v>300</v>
      </c>
      <c r="C84" s="78" t="s">
        <v>291</v>
      </c>
      <c r="D84" s="43" t="s">
        <v>240</v>
      </c>
    </row>
    <row r="85" spans="1:4" ht="15" customHeight="1" x14ac:dyDescent="0.25">
      <c r="A85" s="3">
        <v>42809</v>
      </c>
      <c r="B85" s="64">
        <v>1000</v>
      </c>
      <c r="C85" s="78" t="s">
        <v>248</v>
      </c>
      <c r="D85" s="43" t="s">
        <v>240</v>
      </c>
    </row>
    <row r="86" spans="1:4" ht="15" customHeight="1" x14ac:dyDescent="0.25">
      <c r="A86" s="3">
        <v>42809</v>
      </c>
      <c r="B86" s="64">
        <v>1000</v>
      </c>
      <c r="C86" s="78" t="s">
        <v>293</v>
      </c>
      <c r="D86" s="43" t="s">
        <v>297</v>
      </c>
    </row>
    <row r="87" spans="1:4" ht="15" customHeight="1" x14ac:dyDescent="0.25">
      <c r="A87" s="3">
        <v>42809</v>
      </c>
      <c r="B87" s="64">
        <v>10000</v>
      </c>
      <c r="C87" s="78" t="s">
        <v>294</v>
      </c>
      <c r="D87" s="43" t="s">
        <v>297</v>
      </c>
    </row>
    <row r="88" spans="1:4" ht="15" customHeight="1" x14ac:dyDescent="0.25">
      <c r="A88" s="3">
        <v>42810</v>
      </c>
      <c r="B88" s="64">
        <v>30</v>
      </c>
      <c r="C88" s="78" t="s">
        <v>295</v>
      </c>
      <c r="D88" s="43" t="s">
        <v>240</v>
      </c>
    </row>
    <row r="89" spans="1:4" ht="15" customHeight="1" x14ac:dyDescent="0.25">
      <c r="A89" s="3">
        <v>42810</v>
      </c>
      <c r="B89" s="64">
        <v>50</v>
      </c>
      <c r="C89" s="78" t="s">
        <v>296</v>
      </c>
      <c r="D89" s="43" t="s">
        <v>221</v>
      </c>
    </row>
    <row r="90" spans="1:4" ht="15" customHeight="1" x14ac:dyDescent="0.25">
      <c r="A90" s="3">
        <v>42810</v>
      </c>
      <c r="B90" s="64">
        <v>100</v>
      </c>
      <c r="C90" s="78" t="s">
        <v>227</v>
      </c>
      <c r="D90" s="43" t="s">
        <v>240</v>
      </c>
    </row>
    <row r="91" spans="1:4" ht="15" customHeight="1" x14ac:dyDescent="0.25">
      <c r="A91" s="3">
        <v>42810</v>
      </c>
      <c r="B91" s="64">
        <v>200</v>
      </c>
      <c r="C91" s="78" t="s">
        <v>298</v>
      </c>
      <c r="D91" s="43" t="s">
        <v>240</v>
      </c>
    </row>
    <row r="92" spans="1:4" ht="15" customHeight="1" x14ac:dyDescent="0.25">
      <c r="A92" s="3">
        <v>42810</v>
      </c>
      <c r="B92" s="64">
        <v>500</v>
      </c>
      <c r="C92" s="78" t="s">
        <v>299</v>
      </c>
      <c r="D92" s="43" t="s">
        <v>240</v>
      </c>
    </row>
    <row r="93" spans="1:4" ht="15" customHeight="1" x14ac:dyDescent="0.25">
      <c r="A93" s="3">
        <v>42810</v>
      </c>
      <c r="B93" s="64">
        <v>500</v>
      </c>
      <c r="C93" s="78" t="s">
        <v>300</v>
      </c>
      <c r="D93" s="43" t="s">
        <v>240</v>
      </c>
    </row>
    <row r="94" spans="1:4" ht="15" customHeight="1" x14ac:dyDescent="0.25">
      <c r="A94" s="3">
        <v>42810</v>
      </c>
      <c r="B94" s="64">
        <v>500</v>
      </c>
      <c r="C94" s="78" t="s">
        <v>233</v>
      </c>
      <c r="D94" s="43" t="s">
        <v>240</v>
      </c>
    </row>
    <row r="95" spans="1:4" ht="15" customHeight="1" x14ac:dyDescent="0.25">
      <c r="A95" s="3">
        <v>42810</v>
      </c>
      <c r="B95" s="64">
        <v>500</v>
      </c>
      <c r="C95" s="78" t="s">
        <v>301</v>
      </c>
      <c r="D95" s="43" t="s">
        <v>240</v>
      </c>
    </row>
    <row r="96" spans="1:4" ht="15" customHeight="1" x14ac:dyDescent="0.25">
      <c r="A96" s="3">
        <v>42810</v>
      </c>
      <c r="B96" s="64">
        <v>600</v>
      </c>
      <c r="C96" s="78" t="s">
        <v>302</v>
      </c>
      <c r="D96" s="43" t="s">
        <v>240</v>
      </c>
    </row>
    <row r="97" spans="1:4" ht="15" customHeight="1" x14ac:dyDescent="0.25">
      <c r="A97" s="62">
        <v>42810</v>
      </c>
      <c r="B97" s="64">
        <v>1000</v>
      </c>
      <c r="C97" s="78" t="s">
        <v>303</v>
      </c>
      <c r="D97" s="43" t="s">
        <v>240</v>
      </c>
    </row>
    <row r="98" spans="1:4" ht="15" customHeight="1" x14ac:dyDescent="0.25">
      <c r="A98" s="62">
        <v>42811</v>
      </c>
      <c r="B98" s="64">
        <v>100</v>
      </c>
      <c r="C98" s="78" t="s">
        <v>305</v>
      </c>
      <c r="D98" s="43" t="s">
        <v>240</v>
      </c>
    </row>
    <row r="99" spans="1:4" ht="15" customHeight="1" x14ac:dyDescent="0.25">
      <c r="A99" s="3">
        <v>42811</v>
      </c>
      <c r="B99" s="64">
        <v>300</v>
      </c>
      <c r="C99" s="78" t="s">
        <v>306</v>
      </c>
      <c r="D99" s="43" t="s">
        <v>240</v>
      </c>
    </row>
    <row r="100" spans="1:4" ht="15" customHeight="1" x14ac:dyDescent="0.25">
      <c r="A100" s="3">
        <v>42811</v>
      </c>
      <c r="B100" s="64">
        <v>500</v>
      </c>
      <c r="C100" s="78" t="s">
        <v>307</v>
      </c>
      <c r="D100" s="43" t="s">
        <v>240</v>
      </c>
    </row>
    <row r="101" spans="1:4" ht="15" customHeight="1" x14ac:dyDescent="0.25">
      <c r="A101" s="3">
        <v>42811</v>
      </c>
      <c r="B101" s="64">
        <v>3000</v>
      </c>
      <c r="C101" s="78" t="s">
        <v>308</v>
      </c>
      <c r="D101" s="43" t="s">
        <v>297</v>
      </c>
    </row>
    <row r="102" spans="1:4" ht="15" customHeight="1" x14ac:dyDescent="0.25">
      <c r="A102" s="3">
        <v>42814</v>
      </c>
      <c r="B102" s="64">
        <v>100</v>
      </c>
      <c r="C102" s="78" t="s">
        <v>310</v>
      </c>
      <c r="D102" s="43" t="s">
        <v>221</v>
      </c>
    </row>
    <row r="103" spans="1:4" ht="15" customHeight="1" x14ac:dyDescent="0.25">
      <c r="A103" s="3">
        <v>42814</v>
      </c>
      <c r="B103" s="64">
        <v>200</v>
      </c>
      <c r="C103" s="78" t="s">
        <v>311</v>
      </c>
      <c r="D103" s="43" t="s">
        <v>240</v>
      </c>
    </row>
    <row r="104" spans="1:4" ht="15" customHeight="1" x14ac:dyDescent="0.25">
      <c r="A104" s="3">
        <v>42814</v>
      </c>
      <c r="B104" s="64">
        <v>400</v>
      </c>
      <c r="C104" s="78" t="s">
        <v>312</v>
      </c>
      <c r="D104" s="43" t="s">
        <v>240</v>
      </c>
    </row>
    <row r="105" spans="1:4" ht="15" customHeight="1" x14ac:dyDescent="0.25">
      <c r="A105" s="3">
        <v>42814</v>
      </c>
      <c r="B105" s="64">
        <v>467.47</v>
      </c>
      <c r="C105" s="78" t="s">
        <v>313</v>
      </c>
      <c r="D105" s="43" t="s">
        <v>240</v>
      </c>
    </row>
    <row r="106" spans="1:4" ht="15" customHeight="1" x14ac:dyDescent="0.25">
      <c r="A106" s="3">
        <v>42814</v>
      </c>
      <c r="B106" s="64">
        <v>3700</v>
      </c>
      <c r="C106" s="78" t="s">
        <v>271</v>
      </c>
      <c r="D106" s="43" t="s">
        <v>314</v>
      </c>
    </row>
    <row r="107" spans="1:4" ht="15" customHeight="1" x14ac:dyDescent="0.25">
      <c r="A107" s="3">
        <v>42815</v>
      </c>
      <c r="B107" s="64">
        <v>50</v>
      </c>
      <c r="C107" s="78" t="s">
        <v>315</v>
      </c>
      <c r="D107" s="43" t="s">
        <v>240</v>
      </c>
    </row>
    <row r="108" spans="1:4" ht="15" customHeight="1" x14ac:dyDescent="0.25">
      <c r="A108" s="3">
        <v>42815</v>
      </c>
      <c r="B108" s="64">
        <v>100</v>
      </c>
      <c r="C108" s="78" t="s">
        <v>316</v>
      </c>
      <c r="D108" s="43" t="s">
        <v>240</v>
      </c>
    </row>
    <row r="109" spans="1:4" ht="15" customHeight="1" x14ac:dyDescent="0.25">
      <c r="A109" s="3">
        <v>42815</v>
      </c>
      <c r="B109" s="64">
        <v>200</v>
      </c>
      <c r="C109" s="78" t="s">
        <v>317</v>
      </c>
      <c r="D109" s="43" t="s">
        <v>240</v>
      </c>
    </row>
    <row r="110" spans="1:4" ht="15" customHeight="1" x14ac:dyDescent="0.25">
      <c r="A110" s="3">
        <v>42815</v>
      </c>
      <c r="B110" s="64">
        <v>300</v>
      </c>
      <c r="C110" s="78" t="s">
        <v>318</v>
      </c>
      <c r="D110" s="43" t="s">
        <v>240</v>
      </c>
    </row>
    <row r="111" spans="1:4" ht="15" customHeight="1" x14ac:dyDescent="0.25">
      <c r="A111" s="3">
        <v>42815</v>
      </c>
      <c r="B111" s="64">
        <v>300</v>
      </c>
      <c r="C111" s="78" t="s">
        <v>319</v>
      </c>
      <c r="D111" s="43" t="s">
        <v>240</v>
      </c>
    </row>
    <row r="112" spans="1:4" ht="15" customHeight="1" x14ac:dyDescent="0.25">
      <c r="A112" s="3">
        <v>42815</v>
      </c>
      <c r="B112" s="64">
        <v>500</v>
      </c>
      <c r="C112" s="78" t="s">
        <v>320</v>
      </c>
      <c r="D112" s="43" t="s">
        <v>240</v>
      </c>
    </row>
    <row r="113" spans="1:4" ht="15" customHeight="1" x14ac:dyDescent="0.25">
      <c r="A113" s="3">
        <v>42815</v>
      </c>
      <c r="B113" s="64">
        <v>500</v>
      </c>
      <c r="C113" s="78" t="s">
        <v>321</v>
      </c>
      <c r="D113" s="43" t="s">
        <v>240</v>
      </c>
    </row>
    <row r="114" spans="1:4" ht="15" customHeight="1" x14ac:dyDescent="0.25">
      <c r="A114" s="3">
        <v>42815</v>
      </c>
      <c r="B114" s="64">
        <v>1000</v>
      </c>
      <c r="C114" s="78" t="s">
        <v>322</v>
      </c>
      <c r="D114" s="43" t="s">
        <v>323</v>
      </c>
    </row>
    <row r="115" spans="1:4" ht="15" customHeight="1" x14ac:dyDescent="0.25">
      <c r="A115" s="3">
        <v>42815</v>
      </c>
      <c r="B115" s="64">
        <v>2000</v>
      </c>
      <c r="C115" s="78" t="s">
        <v>269</v>
      </c>
      <c r="D115" s="43" t="s">
        <v>323</v>
      </c>
    </row>
    <row r="116" spans="1:4" ht="15" customHeight="1" x14ac:dyDescent="0.25">
      <c r="A116" s="3">
        <v>42816</v>
      </c>
      <c r="B116" s="64">
        <v>100</v>
      </c>
      <c r="C116" s="78" t="s">
        <v>327</v>
      </c>
      <c r="D116" s="43" t="s">
        <v>240</v>
      </c>
    </row>
    <row r="117" spans="1:4" ht="15" customHeight="1" x14ac:dyDescent="0.25">
      <c r="A117" s="3">
        <v>42816</v>
      </c>
      <c r="B117" s="64">
        <v>100</v>
      </c>
      <c r="C117" s="78" t="s">
        <v>328</v>
      </c>
      <c r="D117" s="43" t="s">
        <v>240</v>
      </c>
    </row>
    <row r="118" spans="1:4" ht="15" customHeight="1" x14ac:dyDescent="0.25">
      <c r="A118" s="3">
        <v>42816</v>
      </c>
      <c r="B118" s="64">
        <v>140</v>
      </c>
      <c r="C118" s="78" t="s">
        <v>329</v>
      </c>
      <c r="D118" s="43" t="s">
        <v>240</v>
      </c>
    </row>
    <row r="119" spans="1:4" ht="15" customHeight="1" x14ac:dyDescent="0.25">
      <c r="A119" s="3">
        <v>42816</v>
      </c>
      <c r="B119" s="64">
        <v>300</v>
      </c>
      <c r="C119" s="78" t="s">
        <v>330</v>
      </c>
      <c r="D119" s="43" t="s">
        <v>221</v>
      </c>
    </row>
    <row r="120" spans="1:4" ht="15" customHeight="1" x14ac:dyDescent="0.25">
      <c r="A120" s="3">
        <v>42816</v>
      </c>
      <c r="B120" s="64">
        <v>300</v>
      </c>
      <c r="C120" s="78" t="s">
        <v>291</v>
      </c>
      <c r="D120" s="43" t="s">
        <v>240</v>
      </c>
    </row>
    <row r="121" spans="1:4" ht="15" customHeight="1" x14ac:dyDescent="0.25">
      <c r="A121" s="3">
        <v>42816</v>
      </c>
      <c r="B121" s="64">
        <v>438</v>
      </c>
      <c r="C121" s="78" t="s">
        <v>331</v>
      </c>
      <c r="D121" s="43" t="s">
        <v>323</v>
      </c>
    </row>
    <row r="122" spans="1:4" ht="15" customHeight="1" x14ac:dyDescent="0.25">
      <c r="A122" s="62">
        <v>42816</v>
      </c>
      <c r="B122" s="64">
        <v>500</v>
      </c>
      <c r="C122" s="78" t="s">
        <v>332</v>
      </c>
      <c r="D122" s="43" t="s">
        <v>240</v>
      </c>
    </row>
    <row r="123" spans="1:4" ht="15" customHeight="1" x14ac:dyDescent="0.25">
      <c r="A123" s="3">
        <v>42816</v>
      </c>
      <c r="B123" s="64">
        <v>500</v>
      </c>
      <c r="C123" s="78" t="s">
        <v>333</v>
      </c>
      <c r="D123" s="43" t="s">
        <v>240</v>
      </c>
    </row>
    <row r="124" spans="1:4" ht="15" customHeight="1" x14ac:dyDescent="0.25">
      <c r="A124" s="3">
        <v>42816</v>
      </c>
      <c r="B124" s="64">
        <v>5300</v>
      </c>
      <c r="C124" s="78" t="s">
        <v>271</v>
      </c>
      <c r="D124" s="43" t="s">
        <v>240</v>
      </c>
    </row>
    <row r="125" spans="1:4" ht="15" customHeight="1" x14ac:dyDescent="0.25">
      <c r="A125" s="3">
        <v>42817</v>
      </c>
      <c r="B125" s="64">
        <v>50</v>
      </c>
      <c r="C125" s="78" t="s">
        <v>334</v>
      </c>
      <c r="D125" s="43" t="s">
        <v>240</v>
      </c>
    </row>
    <row r="126" spans="1:4" ht="15" customHeight="1" x14ac:dyDescent="0.25">
      <c r="A126" s="3">
        <v>42817</v>
      </c>
      <c r="B126" s="64">
        <v>100</v>
      </c>
      <c r="C126" s="78" t="s">
        <v>335</v>
      </c>
      <c r="D126" s="43" t="s">
        <v>240</v>
      </c>
    </row>
    <row r="127" spans="1:4" ht="15" customHeight="1" x14ac:dyDescent="0.25">
      <c r="A127" s="3">
        <v>42817</v>
      </c>
      <c r="B127" s="64">
        <v>200</v>
      </c>
      <c r="C127" s="78" t="s">
        <v>336</v>
      </c>
      <c r="D127" s="43" t="s">
        <v>240</v>
      </c>
    </row>
    <row r="128" spans="1:4" ht="15" customHeight="1" x14ac:dyDescent="0.25">
      <c r="A128" s="62">
        <v>42817</v>
      </c>
      <c r="B128" s="64">
        <v>500</v>
      </c>
      <c r="C128" s="78" t="s">
        <v>233</v>
      </c>
      <c r="D128" s="43" t="s">
        <v>240</v>
      </c>
    </row>
    <row r="129" spans="1:4" ht="15" customHeight="1" x14ac:dyDescent="0.25">
      <c r="A129" s="62">
        <v>42817</v>
      </c>
      <c r="B129" s="64">
        <v>3000</v>
      </c>
      <c r="C129" s="78" t="s">
        <v>337</v>
      </c>
      <c r="D129" s="43" t="s">
        <v>240</v>
      </c>
    </row>
    <row r="130" spans="1:4" ht="15" customHeight="1" x14ac:dyDescent="0.25">
      <c r="A130" s="62">
        <v>42818</v>
      </c>
      <c r="B130" s="64">
        <v>100</v>
      </c>
      <c r="C130" s="78" t="s">
        <v>338</v>
      </c>
      <c r="D130" s="43" t="s">
        <v>240</v>
      </c>
    </row>
    <row r="131" spans="1:4" ht="15" customHeight="1" x14ac:dyDescent="0.25">
      <c r="A131" s="62">
        <v>42818</v>
      </c>
      <c r="B131" s="64">
        <v>100</v>
      </c>
      <c r="C131" s="78" t="s">
        <v>339</v>
      </c>
      <c r="D131" s="43" t="s">
        <v>240</v>
      </c>
    </row>
    <row r="132" spans="1:4" ht="15" customHeight="1" x14ac:dyDescent="0.25">
      <c r="A132" s="62">
        <v>42818</v>
      </c>
      <c r="B132" s="64">
        <v>100</v>
      </c>
      <c r="C132" s="78" t="s">
        <v>340</v>
      </c>
      <c r="D132" s="43" t="s">
        <v>240</v>
      </c>
    </row>
    <row r="133" spans="1:4" ht="15" customHeight="1" x14ac:dyDescent="0.25">
      <c r="A133" s="62">
        <v>42818</v>
      </c>
      <c r="B133" s="64">
        <v>200</v>
      </c>
      <c r="C133" s="78" t="s">
        <v>228</v>
      </c>
      <c r="D133" s="43" t="s">
        <v>323</v>
      </c>
    </row>
    <row r="134" spans="1:4" ht="15" customHeight="1" x14ac:dyDescent="0.25">
      <c r="A134" s="62">
        <v>42818</v>
      </c>
      <c r="B134" s="64">
        <v>500</v>
      </c>
      <c r="C134" s="78" t="s">
        <v>341</v>
      </c>
      <c r="D134" s="43" t="s">
        <v>323</v>
      </c>
    </row>
    <row r="135" spans="1:4" ht="15" customHeight="1" x14ac:dyDescent="0.25">
      <c r="A135" s="62">
        <v>42818</v>
      </c>
      <c r="B135" s="64">
        <v>500</v>
      </c>
      <c r="C135" s="78" t="s">
        <v>342</v>
      </c>
      <c r="D135" s="43" t="s">
        <v>240</v>
      </c>
    </row>
    <row r="136" spans="1:4" ht="15" customHeight="1" x14ac:dyDescent="0.25">
      <c r="A136" s="62">
        <v>42818</v>
      </c>
      <c r="B136" s="64">
        <v>500</v>
      </c>
      <c r="C136" s="78" t="s">
        <v>343</v>
      </c>
      <c r="D136" s="43" t="s">
        <v>323</v>
      </c>
    </row>
    <row r="137" spans="1:4" ht="15" customHeight="1" x14ac:dyDescent="0.25">
      <c r="A137" s="62">
        <v>42818</v>
      </c>
      <c r="B137" s="64">
        <v>500</v>
      </c>
      <c r="C137" s="78" t="s">
        <v>344</v>
      </c>
      <c r="D137" s="43" t="s">
        <v>323</v>
      </c>
    </row>
    <row r="138" spans="1:4" ht="15" customHeight="1" x14ac:dyDescent="0.25">
      <c r="A138" s="62">
        <v>42821</v>
      </c>
      <c r="B138" s="64">
        <v>500</v>
      </c>
      <c r="C138" s="78" t="s">
        <v>346</v>
      </c>
      <c r="D138" s="43" t="s">
        <v>240</v>
      </c>
    </row>
    <row r="139" spans="1:4" ht="15" customHeight="1" x14ac:dyDescent="0.25">
      <c r="A139" s="62">
        <v>42823</v>
      </c>
      <c r="B139" s="64">
        <v>2500</v>
      </c>
      <c r="C139" s="78" t="s">
        <v>350</v>
      </c>
      <c r="D139" s="43" t="s">
        <v>240</v>
      </c>
    </row>
    <row r="140" spans="1:4" ht="15" customHeight="1" x14ac:dyDescent="0.25">
      <c r="A140" s="62">
        <v>42824</v>
      </c>
      <c r="B140" s="64">
        <v>100</v>
      </c>
      <c r="C140" s="78" t="s">
        <v>351</v>
      </c>
      <c r="D140" s="43" t="s">
        <v>240</v>
      </c>
    </row>
    <row r="141" spans="1:4" ht="15" customHeight="1" x14ac:dyDescent="0.25">
      <c r="A141" s="62">
        <v>42824</v>
      </c>
      <c r="B141" s="64">
        <v>300</v>
      </c>
      <c r="C141" s="78" t="s">
        <v>352</v>
      </c>
      <c r="D141" s="43" t="s">
        <v>323</v>
      </c>
    </row>
    <row r="142" spans="1:4" ht="15" customHeight="1" x14ac:dyDescent="0.25">
      <c r="A142" s="62">
        <v>42824</v>
      </c>
      <c r="B142" s="64">
        <v>500</v>
      </c>
      <c r="C142" s="78" t="s">
        <v>233</v>
      </c>
      <c r="D142" s="43" t="s">
        <v>240</v>
      </c>
    </row>
    <row r="143" spans="1:4" ht="15" customHeight="1" x14ac:dyDescent="0.25">
      <c r="A143" s="62">
        <v>42824</v>
      </c>
      <c r="B143" s="64">
        <v>1600</v>
      </c>
      <c r="C143" s="78" t="s">
        <v>271</v>
      </c>
      <c r="D143" s="43" t="s">
        <v>353</v>
      </c>
    </row>
    <row r="144" spans="1:4" ht="15" customHeight="1" x14ac:dyDescent="0.25">
      <c r="A144" s="62">
        <v>42824</v>
      </c>
      <c r="B144" s="64">
        <v>1750</v>
      </c>
      <c r="C144" s="78" t="s">
        <v>272</v>
      </c>
      <c r="D144" s="43" t="s">
        <v>240</v>
      </c>
    </row>
    <row r="145" spans="1:5" ht="15" customHeight="1" x14ac:dyDescent="0.25">
      <c r="A145" s="62">
        <v>42824</v>
      </c>
      <c r="B145" s="64">
        <v>21828</v>
      </c>
      <c r="C145" s="78" t="s">
        <v>354</v>
      </c>
      <c r="D145" s="43" t="s">
        <v>355</v>
      </c>
    </row>
    <row r="146" spans="1:5" ht="15" customHeight="1" x14ac:dyDescent="0.25">
      <c r="A146" s="62">
        <v>42825</v>
      </c>
      <c r="B146" s="64">
        <v>150</v>
      </c>
      <c r="C146" s="78" t="s">
        <v>256</v>
      </c>
      <c r="D146" s="43" t="s">
        <v>240</v>
      </c>
    </row>
    <row r="147" spans="1:5" ht="15" customHeight="1" x14ac:dyDescent="0.25">
      <c r="A147" s="62">
        <v>42825</v>
      </c>
      <c r="B147" s="64">
        <v>300</v>
      </c>
      <c r="C147" s="78" t="s">
        <v>356</v>
      </c>
      <c r="D147" s="43" t="s">
        <v>240</v>
      </c>
    </row>
    <row r="148" spans="1:5" ht="15" customHeight="1" x14ac:dyDescent="0.25">
      <c r="A148" s="62">
        <v>42825</v>
      </c>
      <c r="B148" s="64">
        <v>300</v>
      </c>
      <c r="C148" s="78" t="s">
        <v>357</v>
      </c>
      <c r="D148" s="43" t="s">
        <v>240</v>
      </c>
    </row>
    <row r="149" spans="1:5" ht="15" customHeight="1" x14ac:dyDescent="0.25">
      <c r="A149" s="62">
        <v>42825</v>
      </c>
      <c r="B149" s="64">
        <v>300</v>
      </c>
      <c r="C149" s="78" t="s">
        <v>216</v>
      </c>
      <c r="D149" s="43" t="s">
        <v>240</v>
      </c>
    </row>
    <row r="150" spans="1:5" ht="15" customHeight="1" x14ac:dyDescent="0.25">
      <c r="A150" s="62">
        <v>42825</v>
      </c>
      <c r="B150" s="64">
        <v>1000</v>
      </c>
      <c r="C150" s="78" t="s">
        <v>358</v>
      </c>
      <c r="D150" s="43" t="s">
        <v>323</v>
      </c>
    </row>
    <row r="151" spans="1:5" x14ac:dyDescent="0.25">
      <c r="A151" s="143" t="s">
        <v>290</v>
      </c>
      <c r="B151" s="143"/>
      <c r="C151" s="143"/>
      <c r="D151" s="143"/>
    </row>
    <row r="152" spans="1:5" ht="30" customHeight="1" x14ac:dyDescent="0.25">
      <c r="A152" s="3">
        <v>42797</v>
      </c>
      <c r="B152" s="64">
        <v>15883</v>
      </c>
      <c r="C152" s="144" t="s">
        <v>252</v>
      </c>
      <c r="D152" s="144"/>
      <c r="E152" s="90"/>
    </row>
    <row r="153" spans="1:5" x14ac:dyDescent="0.25">
      <c r="A153" s="3">
        <v>42797</v>
      </c>
      <c r="B153" s="64">
        <v>37</v>
      </c>
      <c r="C153" s="144" t="s">
        <v>253</v>
      </c>
      <c r="D153" s="144"/>
      <c r="E153" s="90"/>
    </row>
    <row r="154" spans="1:5" ht="30" customHeight="1" x14ac:dyDescent="0.25">
      <c r="A154" s="3">
        <v>42803</v>
      </c>
      <c r="B154" s="64">
        <v>1400</v>
      </c>
      <c r="C154" s="144" t="s">
        <v>275</v>
      </c>
      <c r="D154" s="144"/>
      <c r="E154" s="90"/>
    </row>
    <row r="155" spans="1:5" ht="30" customHeight="1" x14ac:dyDescent="0.25">
      <c r="A155" s="3">
        <v>42803</v>
      </c>
      <c r="B155" s="64">
        <v>9620</v>
      </c>
      <c r="C155" s="144" t="s">
        <v>276</v>
      </c>
      <c r="D155" s="144"/>
      <c r="E155" s="90"/>
    </row>
    <row r="156" spans="1:5" ht="30" customHeight="1" x14ac:dyDescent="0.25">
      <c r="A156" s="62">
        <v>42803</v>
      </c>
      <c r="B156" s="64">
        <v>1555</v>
      </c>
      <c r="C156" s="144" t="s">
        <v>277</v>
      </c>
      <c r="D156" s="144"/>
    </row>
    <row r="157" spans="1:5" ht="30" customHeight="1" x14ac:dyDescent="0.25">
      <c r="A157" s="3">
        <v>42803</v>
      </c>
      <c r="B157" s="64">
        <v>3396.3</v>
      </c>
      <c r="C157" s="144" t="s">
        <v>278</v>
      </c>
      <c r="D157" s="144"/>
    </row>
    <row r="158" spans="1:5" x14ac:dyDescent="0.25">
      <c r="A158" s="3">
        <v>42803</v>
      </c>
      <c r="B158" s="64">
        <v>28.7</v>
      </c>
      <c r="C158" s="141" t="s">
        <v>253</v>
      </c>
      <c r="D158" s="142"/>
    </row>
    <row r="159" spans="1:5" ht="30" customHeight="1" x14ac:dyDescent="0.25">
      <c r="A159" s="3">
        <v>42808</v>
      </c>
      <c r="B159" s="64">
        <v>16550.2</v>
      </c>
      <c r="C159" s="141" t="s">
        <v>285</v>
      </c>
      <c r="D159" s="142"/>
    </row>
    <row r="160" spans="1:5" ht="30" customHeight="1" x14ac:dyDescent="0.25">
      <c r="A160" s="3">
        <v>42808</v>
      </c>
      <c r="B160" s="64">
        <v>1090</v>
      </c>
      <c r="C160" s="141" t="s">
        <v>286</v>
      </c>
      <c r="D160" s="142"/>
    </row>
    <row r="161" spans="1:5" ht="30" customHeight="1" x14ac:dyDescent="0.25">
      <c r="A161" s="3">
        <v>42808</v>
      </c>
      <c r="B161" s="64">
        <v>1850</v>
      </c>
      <c r="C161" s="141" t="s">
        <v>287</v>
      </c>
      <c r="D161" s="142"/>
    </row>
    <row r="162" spans="1:5" x14ac:dyDescent="0.25">
      <c r="A162" s="3">
        <v>42808</v>
      </c>
      <c r="B162" s="64">
        <v>9.8000000000000007</v>
      </c>
      <c r="C162" s="141" t="s">
        <v>253</v>
      </c>
      <c r="D162" s="142"/>
      <c r="E162" s="90"/>
    </row>
    <row r="163" spans="1:5" x14ac:dyDescent="0.25">
      <c r="A163" s="3">
        <v>42808</v>
      </c>
      <c r="B163" s="64">
        <v>61200</v>
      </c>
      <c r="C163" s="141" t="s">
        <v>288</v>
      </c>
      <c r="D163" s="142"/>
      <c r="E163" s="90"/>
    </row>
    <row r="164" spans="1:5" x14ac:dyDescent="0.25">
      <c r="A164" s="3">
        <v>42809</v>
      </c>
      <c r="B164" s="64">
        <v>40000</v>
      </c>
      <c r="C164" s="141" t="s">
        <v>292</v>
      </c>
      <c r="D164" s="142"/>
      <c r="E164" s="90"/>
    </row>
    <row r="165" spans="1:5" ht="30" customHeight="1" x14ac:dyDescent="0.25">
      <c r="A165" s="3">
        <v>42810</v>
      </c>
      <c r="B165" s="64">
        <v>1750</v>
      </c>
      <c r="C165" s="141" t="s">
        <v>304</v>
      </c>
      <c r="D165" s="142"/>
      <c r="E165" s="90"/>
    </row>
    <row r="166" spans="1:5" x14ac:dyDescent="0.25">
      <c r="A166" s="3">
        <v>42811</v>
      </c>
      <c r="B166" s="64">
        <v>11186</v>
      </c>
      <c r="C166" s="141" t="s">
        <v>309</v>
      </c>
      <c r="D166" s="142"/>
      <c r="E166" s="90"/>
    </row>
    <row r="167" spans="1:5" ht="30" customHeight="1" x14ac:dyDescent="0.25">
      <c r="A167" s="3">
        <v>42815</v>
      </c>
      <c r="B167" s="64">
        <v>10171</v>
      </c>
      <c r="C167" s="141" t="s">
        <v>324</v>
      </c>
      <c r="D167" s="142"/>
      <c r="E167" s="90"/>
    </row>
    <row r="168" spans="1:5" ht="29.25" customHeight="1" x14ac:dyDescent="0.25">
      <c r="A168" s="3">
        <v>42815</v>
      </c>
      <c r="B168" s="64">
        <v>3292</v>
      </c>
      <c r="C168" s="141" t="s">
        <v>325</v>
      </c>
      <c r="D168" s="142"/>
      <c r="E168" s="90"/>
    </row>
    <row r="169" spans="1:5" ht="29.25" customHeight="1" x14ac:dyDescent="0.25">
      <c r="A169" s="3">
        <v>42815</v>
      </c>
      <c r="B169" s="64">
        <v>3930</v>
      </c>
      <c r="C169" s="141" t="s">
        <v>326</v>
      </c>
      <c r="D169" s="142"/>
      <c r="E169" s="90"/>
    </row>
    <row r="170" spans="1:5" x14ac:dyDescent="0.25">
      <c r="A170" s="3">
        <v>42815</v>
      </c>
      <c r="B170" s="64">
        <v>7</v>
      </c>
      <c r="C170" s="141" t="s">
        <v>253</v>
      </c>
      <c r="D170" s="142"/>
      <c r="E170" s="90"/>
    </row>
    <row r="171" spans="1:5" ht="30" customHeight="1" x14ac:dyDescent="0.25">
      <c r="A171" s="3">
        <v>42818</v>
      </c>
      <c r="B171" s="64">
        <v>1860</v>
      </c>
      <c r="C171" s="141" t="s">
        <v>345</v>
      </c>
      <c r="D171" s="142"/>
      <c r="E171" s="90"/>
    </row>
    <row r="172" spans="1:5" x14ac:dyDescent="0.25">
      <c r="A172" s="3">
        <v>42819</v>
      </c>
      <c r="B172" s="64">
        <v>7.99</v>
      </c>
      <c r="C172" s="141" t="s">
        <v>253</v>
      </c>
      <c r="D172" s="142"/>
      <c r="E172" s="90"/>
    </row>
    <row r="173" spans="1:5" ht="30" customHeight="1" x14ac:dyDescent="0.25">
      <c r="A173" s="3">
        <v>42822</v>
      </c>
      <c r="B173" s="64">
        <v>12132</v>
      </c>
      <c r="C173" s="141" t="s">
        <v>252</v>
      </c>
      <c r="D173" s="142"/>
      <c r="E173" s="90"/>
    </row>
    <row r="174" spans="1:5" ht="30" customHeight="1" x14ac:dyDescent="0.25">
      <c r="A174" s="3">
        <v>42822</v>
      </c>
      <c r="B174" s="64">
        <v>2580</v>
      </c>
      <c r="C174" s="141" t="s">
        <v>347</v>
      </c>
      <c r="D174" s="142"/>
      <c r="E174" s="90"/>
    </row>
    <row r="175" spans="1:5" ht="30" customHeight="1" x14ac:dyDescent="0.25">
      <c r="A175" s="3">
        <v>42822</v>
      </c>
      <c r="B175" s="64">
        <v>3644.5</v>
      </c>
      <c r="C175" s="141" t="s">
        <v>348</v>
      </c>
      <c r="D175" s="142"/>
      <c r="E175" s="90"/>
    </row>
    <row r="176" spans="1:5" ht="30" customHeight="1" x14ac:dyDescent="0.25">
      <c r="A176" s="3">
        <v>42822</v>
      </c>
      <c r="B176" s="64">
        <v>3164</v>
      </c>
      <c r="C176" s="141" t="s">
        <v>349</v>
      </c>
      <c r="D176" s="142"/>
      <c r="E176" s="90"/>
    </row>
    <row r="177" spans="1:4" x14ac:dyDescent="0.25">
      <c r="A177" s="11" t="s">
        <v>2</v>
      </c>
      <c r="B177" s="31">
        <f>SUM(B11:B176)</f>
        <v>316897.09999999998</v>
      </c>
      <c r="C177" s="79"/>
      <c r="D177" s="82"/>
    </row>
    <row r="179" spans="1:4" x14ac:dyDescent="0.25">
      <c r="B179" s="49"/>
    </row>
  </sheetData>
  <sheetProtection password="C6E7" sheet="1" formatCells="0" formatColumns="0" formatRows="0" insertColumns="0" insertRows="0" insertHyperlinks="0" deleteColumns="0" deleteRows="0" sort="0" autoFilter="0" pivotTables="0"/>
  <mergeCells count="32">
    <mergeCell ref="B1:D1"/>
    <mergeCell ref="B2:D2"/>
    <mergeCell ref="B4:D4"/>
    <mergeCell ref="B5:D5"/>
    <mergeCell ref="B6:D6"/>
    <mergeCell ref="C155:D155"/>
    <mergeCell ref="A10:D10"/>
    <mergeCell ref="C153:D153"/>
    <mergeCell ref="C154:D154"/>
    <mergeCell ref="C152:D152"/>
    <mergeCell ref="A151:D151"/>
    <mergeCell ref="C164:D164"/>
    <mergeCell ref="C157:D157"/>
    <mergeCell ref="C156:D156"/>
    <mergeCell ref="C163:D163"/>
    <mergeCell ref="C159:D159"/>
    <mergeCell ref="C165:D165"/>
    <mergeCell ref="C166:D166"/>
    <mergeCell ref="C167:D167"/>
    <mergeCell ref="C168:D168"/>
    <mergeCell ref="C158:D158"/>
    <mergeCell ref="C160:D160"/>
    <mergeCell ref="C162:D162"/>
    <mergeCell ref="C161:D161"/>
    <mergeCell ref="C176:D176"/>
    <mergeCell ref="C169:D169"/>
    <mergeCell ref="C170:D170"/>
    <mergeCell ref="C171:D171"/>
    <mergeCell ref="C172:D172"/>
    <mergeCell ref="C174:D174"/>
    <mergeCell ref="C175:D175"/>
    <mergeCell ref="C173:D1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88"/>
  <sheetViews>
    <sheetView showGridLines="0" zoomScaleNormal="100" workbookViewId="0">
      <selection activeCell="A12" sqref="A12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106.5703125" customWidth="1"/>
  </cols>
  <sheetData>
    <row r="1" spans="1:3" ht="18.75" x14ac:dyDescent="0.3">
      <c r="B1" s="120" t="s">
        <v>20</v>
      </c>
      <c r="C1" s="120"/>
    </row>
    <row r="2" spans="1:3" ht="18.75" x14ac:dyDescent="0.3">
      <c r="B2" s="120" t="s">
        <v>21</v>
      </c>
      <c r="C2" s="120"/>
    </row>
    <row r="3" spans="1:3" ht="18.75" x14ac:dyDescent="0.3">
      <c r="B3" s="119"/>
      <c r="C3" s="119"/>
    </row>
    <row r="4" spans="1:3" ht="18.75" x14ac:dyDescent="0.3">
      <c r="B4" s="119" t="s">
        <v>12</v>
      </c>
      <c r="C4" s="119"/>
    </row>
    <row r="5" spans="1:3" ht="18.75" x14ac:dyDescent="0.3">
      <c r="B5" s="119" t="s">
        <v>86</v>
      </c>
      <c r="C5" s="119"/>
    </row>
    <row r="6" spans="1:3" ht="15.75" x14ac:dyDescent="0.25">
      <c r="B6" s="5"/>
      <c r="C6" s="6"/>
    </row>
    <row r="8" spans="1:3" x14ac:dyDescent="0.25">
      <c r="A8" s="26" t="s">
        <v>5</v>
      </c>
      <c r="B8" s="27" t="s">
        <v>7</v>
      </c>
      <c r="C8" s="28" t="s">
        <v>6</v>
      </c>
    </row>
    <row r="9" spans="1:3" ht="8.25" customHeight="1" x14ac:dyDescent="0.25">
      <c r="A9" s="126"/>
      <c r="B9" s="127"/>
      <c r="C9" s="128"/>
    </row>
    <row r="10" spans="1:3" x14ac:dyDescent="0.25">
      <c r="A10" s="14" t="s">
        <v>4</v>
      </c>
      <c r="B10" s="15"/>
      <c r="C10" s="16"/>
    </row>
    <row r="11" spans="1:3" ht="15" customHeight="1" x14ac:dyDescent="0.25">
      <c r="A11" s="7">
        <v>42807</v>
      </c>
      <c r="B11" s="8">
        <v>1360</v>
      </c>
      <c r="C11" s="47" t="s">
        <v>168</v>
      </c>
    </row>
    <row r="12" spans="1:3" ht="15" customHeight="1" x14ac:dyDescent="0.25">
      <c r="A12" s="7">
        <v>42807</v>
      </c>
      <c r="B12" s="8">
        <v>5400</v>
      </c>
      <c r="C12" s="47" t="s">
        <v>169</v>
      </c>
    </row>
    <row r="13" spans="1:3" ht="15" customHeight="1" x14ac:dyDescent="0.25">
      <c r="A13" s="7">
        <v>42807</v>
      </c>
      <c r="B13" s="8">
        <v>2700</v>
      </c>
      <c r="C13" s="47" t="s">
        <v>170</v>
      </c>
    </row>
    <row r="14" spans="1:3" ht="15" customHeight="1" x14ac:dyDescent="0.25">
      <c r="A14" s="7">
        <v>42809</v>
      </c>
      <c r="B14" s="8">
        <v>6250</v>
      </c>
      <c r="C14" s="47" t="s">
        <v>169</v>
      </c>
    </row>
    <row r="15" spans="1:3" ht="15" customHeight="1" x14ac:dyDescent="0.25">
      <c r="A15" s="7">
        <v>42815</v>
      </c>
      <c r="B15" s="8">
        <v>3388.61</v>
      </c>
      <c r="C15" s="47" t="s">
        <v>174</v>
      </c>
    </row>
    <row r="16" spans="1:3" x14ac:dyDescent="0.25">
      <c r="A16" s="17" t="s">
        <v>8</v>
      </c>
      <c r="B16" s="18"/>
      <c r="C16" s="19"/>
    </row>
    <row r="17" spans="1:3" x14ac:dyDescent="0.25">
      <c r="A17" s="62">
        <v>42795</v>
      </c>
      <c r="B17" s="63">
        <v>2170</v>
      </c>
      <c r="C17" s="43" t="s">
        <v>184</v>
      </c>
    </row>
    <row r="18" spans="1:3" x14ac:dyDescent="0.25">
      <c r="A18" s="62">
        <v>42795</v>
      </c>
      <c r="B18" s="63">
        <v>3765.5</v>
      </c>
      <c r="C18" s="43" t="s">
        <v>155</v>
      </c>
    </row>
    <row r="19" spans="1:3" x14ac:dyDescent="0.25">
      <c r="A19" s="62">
        <v>42795</v>
      </c>
      <c r="B19" s="63">
        <v>3586.5</v>
      </c>
      <c r="C19" s="43" t="s">
        <v>157</v>
      </c>
    </row>
    <row r="20" spans="1:3" x14ac:dyDescent="0.25">
      <c r="A20" s="62">
        <v>42795</v>
      </c>
      <c r="B20" s="63">
        <v>2230.1999999999998</v>
      </c>
      <c r="C20" s="43" t="s">
        <v>158</v>
      </c>
    </row>
    <row r="21" spans="1:3" x14ac:dyDescent="0.25">
      <c r="A21" s="62">
        <v>42796</v>
      </c>
      <c r="B21" s="63">
        <v>2106</v>
      </c>
      <c r="C21" s="43" t="s">
        <v>161</v>
      </c>
    </row>
    <row r="22" spans="1:3" x14ac:dyDescent="0.25">
      <c r="A22" s="62">
        <v>42796</v>
      </c>
      <c r="B22" s="63">
        <v>687.6</v>
      </c>
      <c r="C22" s="43" t="s">
        <v>185</v>
      </c>
    </row>
    <row r="23" spans="1:3" x14ac:dyDescent="0.25">
      <c r="A23" s="62">
        <v>42800</v>
      </c>
      <c r="B23" s="63">
        <v>3765.5</v>
      </c>
      <c r="C23" s="43" t="s">
        <v>155</v>
      </c>
    </row>
    <row r="24" spans="1:3" x14ac:dyDescent="0.25">
      <c r="A24" s="62">
        <v>42800</v>
      </c>
      <c r="B24" s="63">
        <v>313.94</v>
      </c>
      <c r="C24" s="43" t="s">
        <v>177</v>
      </c>
    </row>
    <row r="25" spans="1:3" x14ac:dyDescent="0.25">
      <c r="A25" s="62">
        <v>42801</v>
      </c>
      <c r="B25" s="63">
        <v>2621</v>
      </c>
      <c r="C25" s="43" t="s">
        <v>163</v>
      </c>
    </row>
    <row r="26" spans="1:3" x14ac:dyDescent="0.25">
      <c r="A26" s="62">
        <v>42803</v>
      </c>
      <c r="B26" s="63">
        <v>1500</v>
      </c>
      <c r="C26" s="43" t="s">
        <v>164</v>
      </c>
    </row>
    <row r="27" spans="1:3" x14ac:dyDescent="0.25">
      <c r="A27" s="62">
        <v>42803</v>
      </c>
      <c r="B27" s="63">
        <v>21410</v>
      </c>
      <c r="C27" s="43" t="s">
        <v>166</v>
      </c>
    </row>
    <row r="28" spans="1:3" x14ac:dyDescent="0.25">
      <c r="A28" s="62">
        <v>42803</v>
      </c>
      <c r="B28" s="63">
        <v>53504</v>
      </c>
      <c r="C28" s="43" t="s">
        <v>167</v>
      </c>
    </row>
    <row r="29" spans="1:3" x14ac:dyDescent="0.25">
      <c r="A29" s="62">
        <v>42803</v>
      </c>
      <c r="B29" s="63">
        <v>2051</v>
      </c>
      <c r="C29" s="43" t="s">
        <v>177</v>
      </c>
    </row>
    <row r="30" spans="1:3" x14ac:dyDescent="0.25">
      <c r="A30" s="62">
        <v>42808</v>
      </c>
      <c r="B30" s="63">
        <v>3765.5</v>
      </c>
      <c r="C30" s="43" t="s">
        <v>155</v>
      </c>
    </row>
    <row r="31" spans="1:3" x14ac:dyDescent="0.25">
      <c r="A31" s="62">
        <v>42809</v>
      </c>
      <c r="B31" s="63">
        <v>2688</v>
      </c>
      <c r="C31" s="43" t="s">
        <v>171</v>
      </c>
    </row>
    <row r="32" spans="1:3" x14ac:dyDescent="0.25">
      <c r="A32" s="62">
        <v>42811</v>
      </c>
      <c r="B32" s="63">
        <v>875</v>
      </c>
      <c r="C32" s="43" t="s">
        <v>198</v>
      </c>
    </row>
    <row r="33" spans="1:3" x14ac:dyDescent="0.25">
      <c r="A33" s="62">
        <v>42811</v>
      </c>
      <c r="B33" s="63">
        <v>1911</v>
      </c>
      <c r="C33" s="43" t="s">
        <v>199</v>
      </c>
    </row>
    <row r="34" spans="1:3" x14ac:dyDescent="0.25">
      <c r="A34" s="62">
        <v>42811</v>
      </c>
      <c r="B34" s="63">
        <v>2471</v>
      </c>
      <c r="C34" s="43" t="s">
        <v>200</v>
      </c>
    </row>
    <row r="35" spans="1:3" x14ac:dyDescent="0.25">
      <c r="A35" s="62">
        <v>42811</v>
      </c>
      <c r="B35" s="63">
        <v>7271.3</v>
      </c>
      <c r="C35" s="43" t="s">
        <v>202</v>
      </c>
    </row>
    <row r="36" spans="1:3" x14ac:dyDescent="0.25">
      <c r="A36" s="62">
        <v>42811</v>
      </c>
      <c r="B36" s="63">
        <v>7537</v>
      </c>
      <c r="C36" s="43" t="s">
        <v>203</v>
      </c>
    </row>
    <row r="37" spans="1:3" x14ac:dyDescent="0.25">
      <c r="A37" s="62">
        <v>42814</v>
      </c>
      <c r="B37" s="63">
        <v>3745</v>
      </c>
      <c r="C37" s="43" t="s">
        <v>205</v>
      </c>
    </row>
    <row r="38" spans="1:3" x14ac:dyDescent="0.25">
      <c r="A38" s="62">
        <v>42814</v>
      </c>
      <c r="B38" s="63">
        <v>4826.95</v>
      </c>
      <c r="C38" s="43" t="s">
        <v>172</v>
      </c>
    </row>
    <row r="39" spans="1:3" x14ac:dyDescent="0.25">
      <c r="A39" s="62">
        <v>42814</v>
      </c>
      <c r="B39" s="63">
        <v>1231.2</v>
      </c>
      <c r="C39" s="43" t="s">
        <v>173</v>
      </c>
    </row>
    <row r="40" spans="1:3" x14ac:dyDescent="0.25">
      <c r="A40" s="62">
        <v>42814</v>
      </c>
      <c r="B40" s="63">
        <v>314.79000000000002</v>
      </c>
      <c r="C40" s="43" t="s">
        <v>177</v>
      </c>
    </row>
    <row r="41" spans="1:3" x14ac:dyDescent="0.25">
      <c r="A41" s="62">
        <v>42814</v>
      </c>
      <c r="B41" s="63">
        <v>798</v>
      </c>
      <c r="C41" s="43" t="s">
        <v>183</v>
      </c>
    </row>
    <row r="42" spans="1:3" x14ac:dyDescent="0.25">
      <c r="A42" s="62">
        <v>42817</v>
      </c>
      <c r="B42" s="63">
        <v>800</v>
      </c>
      <c r="C42" s="43" t="s">
        <v>175</v>
      </c>
    </row>
    <row r="43" spans="1:3" x14ac:dyDescent="0.25">
      <c r="A43" s="62">
        <v>42817</v>
      </c>
      <c r="B43" s="63">
        <v>3410</v>
      </c>
      <c r="C43" s="43" t="s">
        <v>176</v>
      </c>
    </row>
    <row r="44" spans="1:3" x14ac:dyDescent="0.25">
      <c r="A44" s="62">
        <v>42819</v>
      </c>
      <c r="B44" s="63">
        <v>303</v>
      </c>
      <c r="C44" s="43" t="s">
        <v>177</v>
      </c>
    </row>
    <row r="45" spans="1:3" x14ac:dyDescent="0.25">
      <c r="A45" s="62">
        <v>42821</v>
      </c>
      <c r="B45" s="63">
        <v>1742.5</v>
      </c>
      <c r="C45" s="43" t="s">
        <v>155</v>
      </c>
    </row>
    <row r="46" spans="1:3" x14ac:dyDescent="0.25">
      <c r="A46" s="62">
        <v>42822</v>
      </c>
      <c r="B46" s="63">
        <v>3431</v>
      </c>
      <c r="C46" s="43" t="s">
        <v>177</v>
      </c>
    </row>
    <row r="47" spans="1:3" x14ac:dyDescent="0.25">
      <c r="A47" s="62">
        <v>42822</v>
      </c>
      <c r="B47" s="63">
        <v>752.4</v>
      </c>
      <c r="C47" s="43" t="s">
        <v>172</v>
      </c>
    </row>
    <row r="48" spans="1:3" x14ac:dyDescent="0.25">
      <c r="A48" s="62">
        <v>42822</v>
      </c>
      <c r="B48" s="63">
        <v>3306</v>
      </c>
      <c r="C48" s="43" t="s">
        <v>157</v>
      </c>
    </row>
    <row r="49" spans="1:3" x14ac:dyDescent="0.25">
      <c r="A49" s="62">
        <v>42824</v>
      </c>
      <c r="B49" s="63">
        <v>1603</v>
      </c>
      <c r="C49" s="43" t="s">
        <v>178</v>
      </c>
    </row>
    <row r="50" spans="1:3" x14ac:dyDescent="0.25">
      <c r="A50" s="62">
        <v>42824</v>
      </c>
      <c r="B50" s="63">
        <v>10914</v>
      </c>
      <c r="C50" s="43" t="s">
        <v>179</v>
      </c>
    </row>
    <row r="51" spans="1:3" x14ac:dyDescent="0.25">
      <c r="A51" s="62">
        <v>42824</v>
      </c>
      <c r="B51" s="63">
        <v>10914</v>
      </c>
      <c r="C51" s="43" t="s">
        <v>180</v>
      </c>
    </row>
    <row r="52" spans="1:3" x14ac:dyDescent="0.25">
      <c r="A52" s="62">
        <v>42825</v>
      </c>
      <c r="B52" s="63">
        <v>2065</v>
      </c>
      <c r="C52" s="43" t="s">
        <v>167</v>
      </c>
    </row>
    <row r="53" spans="1:3" x14ac:dyDescent="0.25">
      <c r="A53" s="62">
        <v>42825</v>
      </c>
      <c r="B53" s="63">
        <v>2940</v>
      </c>
      <c r="C53" s="43" t="s">
        <v>199</v>
      </c>
    </row>
    <row r="54" spans="1:3" x14ac:dyDescent="0.25">
      <c r="A54" s="62">
        <v>42825</v>
      </c>
      <c r="B54" s="63">
        <v>3080</v>
      </c>
      <c r="C54" s="43" t="s">
        <v>203</v>
      </c>
    </row>
    <row r="55" spans="1:3" x14ac:dyDescent="0.25">
      <c r="A55" s="62">
        <v>42825</v>
      </c>
      <c r="B55" s="63">
        <v>5370.4</v>
      </c>
      <c r="C55" s="43" t="s">
        <v>202</v>
      </c>
    </row>
    <row r="56" spans="1:3" x14ac:dyDescent="0.25">
      <c r="A56" s="17" t="s">
        <v>9</v>
      </c>
      <c r="B56" s="18"/>
      <c r="C56" s="19"/>
    </row>
    <row r="57" spans="1:3" x14ac:dyDescent="0.25">
      <c r="A57" s="62">
        <v>42795</v>
      </c>
      <c r="B57" s="63">
        <v>4900</v>
      </c>
      <c r="C57" s="43" t="s">
        <v>156</v>
      </c>
    </row>
    <row r="58" spans="1:3" x14ac:dyDescent="0.25">
      <c r="A58" s="7">
        <v>42795</v>
      </c>
      <c r="B58" s="8">
        <v>6000</v>
      </c>
      <c r="C58" s="43" t="s">
        <v>159</v>
      </c>
    </row>
    <row r="59" spans="1:3" x14ac:dyDescent="0.25">
      <c r="A59" s="7">
        <v>42795</v>
      </c>
      <c r="B59" s="8">
        <v>12000</v>
      </c>
      <c r="C59" s="43" t="s">
        <v>160</v>
      </c>
    </row>
    <row r="60" spans="1:3" x14ac:dyDescent="0.25">
      <c r="A60" s="7">
        <v>42803</v>
      </c>
      <c r="B60" s="8">
        <v>2210</v>
      </c>
      <c r="C60" s="47" t="s">
        <v>165</v>
      </c>
    </row>
    <row r="61" spans="1:3" x14ac:dyDescent="0.25">
      <c r="A61" s="7">
        <v>42804</v>
      </c>
      <c r="B61" s="8">
        <v>2000</v>
      </c>
      <c r="C61" s="47" t="s">
        <v>165</v>
      </c>
    </row>
    <row r="62" spans="1:3" x14ac:dyDescent="0.25">
      <c r="A62" s="7">
        <v>42804</v>
      </c>
      <c r="B62" s="8">
        <v>8400</v>
      </c>
      <c r="C62" s="47" t="s">
        <v>181</v>
      </c>
    </row>
    <row r="63" spans="1:3" x14ac:dyDescent="0.25">
      <c r="A63" s="7">
        <v>42807</v>
      </c>
      <c r="B63" s="8">
        <v>2800</v>
      </c>
      <c r="C63" s="47" t="s">
        <v>182</v>
      </c>
    </row>
    <row r="64" spans="1:3" x14ac:dyDescent="0.25">
      <c r="A64" s="7">
        <v>42807</v>
      </c>
      <c r="B64" s="8">
        <v>2850</v>
      </c>
      <c r="C64" s="47" t="s">
        <v>191</v>
      </c>
    </row>
    <row r="65" spans="1:3" x14ac:dyDescent="0.25">
      <c r="A65" s="7">
        <v>42807</v>
      </c>
      <c r="B65" s="8">
        <v>9000</v>
      </c>
      <c r="C65" s="47" t="s">
        <v>192</v>
      </c>
    </row>
    <row r="66" spans="1:3" x14ac:dyDescent="0.25">
      <c r="A66" s="7">
        <v>42807</v>
      </c>
      <c r="B66" s="8">
        <v>25700</v>
      </c>
      <c r="C66" s="47" t="s">
        <v>193</v>
      </c>
    </row>
    <row r="67" spans="1:3" x14ac:dyDescent="0.25">
      <c r="A67" s="7">
        <v>42809</v>
      </c>
      <c r="B67" s="8">
        <v>7000</v>
      </c>
      <c r="C67" s="47" t="s">
        <v>194</v>
      </c>
    </row>
    <row r="68" spans="1:3" x14ac:dyDescent="0.25">
      <c r="A68" s="7">
        <v>42811</v>
      </c>
      <c r="B68" s="8">
        <v>2500</v>
      </c>
      <c r="C68" s="47" t="s">
        <v>201</v>
      </c>
    </row>
    <row r="69" spans="1:3" x14ac:dyDescent="0.25">
      <c r="A69" s="7">
        <v>42811</v>
      </c>
      <c r="B69" s="8">
        <v>4120</v>
      </c>
      <c r="C69" s="47" t="s">
        <v>165</v>
      </c>
    </row>
    <row r="70" spans="1:3" x14ac:dyDescent="0.25">
      <c r="A70" s="7">
        <v>42814</v>
      </c>
      <c r="B70" s="8">
        <v>2500</v>
      </c>
      <c r="C70" s="47" t="s">
        <v>204</v>
      </c>
    </row>
    <row r="71" spans="1:3" x14ac:dyDescent="0.25">
      <c r="A71" s="7">
        <v>42814</v>
      </c>
      <c r="B71" s="8">
        <v>10070</v>
      </c>
      <c r="C71" s="47" t="s">
        <v>206</v>
      </c>
    </row>
    <row r="72" spans="1:3" x14ac:dyDescent="0.25">
      <c r="A72" s="7">
        <v>42818</v>
      </c>
      <c r="B72" s="8">
        <v>6122.4</v>
      </c>
      <c r="C72" s="47" t="s">
        <v>207</v>
      </c>
    </row>
    <row r="73" spans="1:3" x14ac:dyDescent="0.25">
      <c r="A73" s="69" t="s">
        <v>38</v>
      </c>
      <c r="B73" s="67"/>
      <c r="C73" s="68"/>
    </row>
    <row r="74" spans="1:3" x14ac:dyDescent="0.25">
      <c r="A74" s="7">
        <v>42823</v>
      </c>
      <c r="B74" s="8">
        <v>34086</v>
      </c>
      <c r="C74" s="47" t="s">
        <v>208</v>
      </c>
    </row>
    <row r="75" spans="1:3" s="77" customFormat="1" ht="30" customHeight="1" x14ac:dyDescent="0.25">
      <c r="A75" s="123" t="s">
        <v>40</v>
      </c>
      <c r="B75" s="124"/>
      <c r="C75" s="125"/>
    </row>
    <row r="76" spans="1:3" x14ac:dyDescent="0.25">
      <c r="A76" s="62">
        <v>42825</v>
      </c>
      <c r="B76" s="63">
        <v>26100</v>
      </c>
      <c r="C76" s="47" t="s">
        <v>196</v>
      </c>
    </row>
    <row r="77" spans="1:3" x14ac:dyDescent="0.25">
      <c r="A77" s="62">
        <v>42825</v>
      </c>
      <c r="B77" s="63">
        <f>60+3900+6000</f>
        <v>9960</v>
      </c>
      <c r="C77" s="47" t="s">
        <v>197</v>
      </c>
    </row>
    <row r="78" spans="1:3" x14ac:dyDescent="0.25">
      <c r="A78" s="17" t="s">
        <v>15</v>
      </c>
      <c r="B78" s="18"/>
      <c r="C78" s="19"/>
    </row>
    <row r="79" spans="1:3" x14ac:dyDescent="0.25">
      <c r="A79" s="7">
        <v>42797</v>
      </c>
      <c r="B79" s="63">
        <v>300</v>
      </c>
      <c r="C79" s="47" t="s">
        <v>162</v>
      </c>
    </row>
    <row r="80" spans="1:3" x14ac:dyDescent="0.25">
      <c r="A80" s="7">
        <v>42809</v>
      </c>
      <c r="B80" s="8">
        <v>174.09</v>
      </c>
      <c r="C80" s="47" t="s">
        <v>186</v>
      </c>
    </row>
    <row r="81" spans="1:4" x14ac:dyDescent="0.25">
      <c r="A81" s="7">
        <v>42825</v>
      </c>
      <c r="B81" s="8">
        <f>7830+7830+7830+7830</f>
        <v>31320</v>
      </c>
      <c r="C81" s="47" t="s">
        <v>195</v>
      </c>
      <c r="D81" s="110"/>
    </row>
    <row r="82" spans="1:4" x14ac:dyDescent="0.25">
      <c r="A82" s="7">
        <v>42825</v>
      </c>
      <c r="B82" s="8">
        <f>4680+7200</f>
        <v>11880</v>
      </c>
      <c r="C82" s="47" t="s">
        <v>197</v>
      </c>
    </row>
    <row r="83" spans="1:4" x14ac:dyDescent="0.25">
      <c r="A83" s="7">
        <v>42825</v>
      </c>
      <c r="B83" s="63">
        <v>2500</v>
      </c>
      <c r="C83" s="47" t="s">
        <v>209</v>
      </c>
    </row>
    <row r="84" spans="1:4" x14ac:dyDescent="0.25">
      <c r="A84" s="7"/>
      <c r="B84" s="8">
        <f>199+532+1600+350+350+1700+220+22+224+11+64+15.6+5.58+32+0.3+220+32+33+160</f>
        <v>5770.4800000000005</v>
      </c>
      <c r="C84" s="43" t="s">
        <v>210</v>
      </c>
    </row>
    <row r="85" spans="1:4" x14ac:dyDescent="0.25">
      <c r="A85" s="11" t="s">
        <v>2</v>
      </c>
      <c r="B85" s="12">
        <f>SUM(B11:B84)</f>
        <v>437138.86000000004</v>
      </c>
      <c r="C85" s="13"/>
    </row>
    <row r="86" spans="1:4" x14ac:dyDescent="0.25">
      <c r="A86" s="2"/>
    </row>
    <row r="88" spans="1:4" x14ac:dyDescent="0.25">
      <c r="A88" s="2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C1"/>
    <mergeCell ref="A75:C75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81"/>
  <sheetViews>
    <sheetView showGridLines="0" workbookViewId="0">
      <selection activeCell="A8" sqref="A8"/>
    </sheetView>
  </sheetViews>
  <sheetFormatPr defaultRowHeight="15" x14ac:dyDescent="0.25"/>
  <cols>
    <col min="1" max="2" width="20.7109375" style="1" customWidth="1"/>
    <col min="3" max="3" width="32.85546875" customWidth="1"/>
    <col min="4" max="4" width="63" customWidth="1"/>
  </cols>
  <sheetData>
    <row r="1" spans="1:4" ht="18.75" x14ac:dyDescent="0.3">
      <c r="B1" s="129" t="s">
        <v>20</v>
      </c>
      <c r="C1" s="129"/>
      <c r="D1" s="129"/>
    </row>
    <row r="2" spans="1:4" ht="18.75" x14ac:dyDescent="0.3">
      <c r="B2" s="129" t="s">
        <v>21</v>
      </c>
      <c r="C2" s="129"/>
      <c r="D2" s="129"/>
    </row>
    <row r="3" spans="1:4" ht="18" customHeight="1" x14ac:dyDescent="0.3">
      <c r="B3" s="102"/>
      <c r="C3" s="9"/>
    </row>
    <row r="4" spans="1:4" ht="18.75" x14ac:dyDescent="0.25">
      <c r="B4" s="130" t="s">
        <v>10</v>
      </c>
      <c r="C4" s="130"/>
      <c r="D4" s="130"/>
    </row>
    <row r="5" spans="1:4" ht="18.75" x14ac:dyDescent="0.25">
      <c r="B5" s="130" t="s">
        <v>79</v>
      </c>
      <c r="C5" s="130"/>
      <c r="D5" s="130"/>
    </row>
    <row r="6" spans="1:4" ht="18.75" x14ac:dyDescent="0.3">
      <c r="B6" s="131" t="s">
        <v>86</v>
      </c>
      <c r="C6" s="131"/>
      <c r="D6" s="131"/>
    </row>
    <row r="9" spans="1:4" x14ac:dyDescent="0.25">
      <c r="A9" s="11" t="s">
        <v>16</v>
      </c>
      <c r="B9" s="29" t="s">
        <v>7</v>
      </c>
      <c r="C9" s="55" t="s">
        <v>1</v>
      </c>
      <c r="D9" s="56" t="s">
        <v>6</v>
      </c>
    </row>
    <row r="10" spans="1:4" x14ac:dyDescent="0.25">
      <c r="A10" s="87">
        <v>42798.990416666667</v>
      </c>
      <c r="B10" s="101">
        <v>500</v>
      </c>
      <c r="C10" s="108" t="s">
        <v>430</v>
      </c>
      <c r="D10" s="108" t="s">
        <v>77</v>
      </c>
    </row>
    <row r="11" spans="1:4" x14ac:dyDescent="0.25">
      <c r="A11" s="87">
        <v>42798.992673611108</v>
      </c>
      <c r="B11" s="101">
        <v>500</v>
      </c>
      <c r="C11" s="108" t="s">
        <v>430</v>
      </c>
      <c r="D11" s="108" t="s">
        <v>72</v>
      </c>
    </row>
    <row r="12" spans="1:4" x14ac:dyDescent="0.25">
      <c r="A12" s="87">
        <v>42799.717210648145</v>
      </c>
      <c r="B12" s="101">
        <v>50</v>
      </c>
      <c r="C12" s="108" t="s">
        <v>431</v>
      </c>
      <c r="D12" s="108" t="s">
        <v>72</v>
      </c>
    </row>
    <row r="13" spans="1:4" x14ac:dyDescent="0.25">
      <c r="A13" s="87">
        <v>42804.863854166666</v>
      </c>
      <c r="B13" s="101">
        <v>50</v>
      </c>
      <c r="C13" s="108" t="s">
        <v>432</v>
      </c>
      <c r="D13" s="108" t="s">
        <v>31</v>
      </c>
    </row>
    <row r="14" spans="1:4" x14ac:dyDescent="0.25">
      <c r="A14" s="87">
        <v>42804.918379629627</v>
      </c>
      <c r="B14" s="101">
        <v>50</v>
      </c>
      <c r="C14" s="108" t="s">
        <v>431</v>
      </c>
      <c r="D14" s="108" t="s">
        <v>72</v>
      </c>
    </row>
    <row r="15" spans="1:4" x14ac:dyDescent="0.25">
      <c r="A15" s="87">
        <v>42804.961064814815</v>
      </c>
      <c r="B15" s="101">
        <v>100</v>
      </c>
      <c r="C15" s="108" t="s">
        <v>105</v>
      </c>
      <c r="D15" s="108" t="s">
        <v>31</v>
      </c>
    </row>
    <row r="16" spans="1:4" x14ac:dyDescent="0.25">
      <c r="A16" s="87">
        <v>42805.031678240739</v>
      </c>
      <c r="B16" s="101">
        <v>1800</v>
      </c>
      <c r="C16" s="108" t="s">
        <v>91</v>
      </c>
      <c r="D16" s="108" t="s">
        <v>31</v>
      </c>
    </row>
    <row r="17" spans="1:4" x14ac:dyDescent="0.25">
      <c r="A17" s="87">
        <v>42805.868750000001</v>
      </c>
      <c r="B17" s="101">
        <v>500</v>
      </c>
      <c r="C17" s="108" t="s">
        <v>433</v>
      </c>
      <c r="D17" s="108" t="s">
        <v>31</v>
      </c>
    </row>
    <row r="18" spans="1:4" x14ac:dyDescent="0.25">
      <c r="A18" s="87">
        <v>42806.54991898148</v>
      </c>
      <c r="B18" s="101">
        <v>1500</v>
      </c>
      <c r="C18" s="108" t="s">
        <v>434</v>
      </c>
      <c r="D18" s="108" t="s">
        <v>31</v>
      </c>
    </row>
    <row r="19" spans="1:4" x14ac:dyDescent="0.25">
      <c r="A19" s="87">
        <v>42806.717141203706</v>
      </c>
      <c r="B19" s="101">
        <v>1000</v>
      </c>
      <c r="C19" s="108" t="s">
        <v>435</v>
      </c>
      <c r="D19" s="108" t="s">
        <v>31</v>
      </c>
    </row>
    <row r="20" spans="1:4" x14ac:dyDescent="0.25">
      <c r="A20" s="87">
        <v>42808.731979166667</v>
      </c>
      <c r="B20" s="101">
        <v>500</v>
      </c>
      <c r="C20" s="108" t="s">
        <v>436</v>
      </c>
      <c r="D20" s="108" t="s">
        <v>31</v>
      </c>
    </row>
    <row r="21" spans="1:4" x14ac:dyDescent="0.25">
      <c r="A21" s="87">
        <v>42809.499027777776</v>
      </c>
      <c r="B21" s="101">
        <v>300</v>
      </c>
      <c r="C21" s="108" t="s">
        <v>437</v>
      </c>
      <c r="D21" s="108" t="s">
        <v>438</v>
      </c>
    </row>
    <row r="22" spans="1:4" x14ac:dyDescent="0.25">
      <c r="A22" s="87">
        <v>42809.505671296298</v>
      </c>
      <c r="B22" s="101">
        <v>1000</v>
      </c>
      <c r="C22" s="108" t="s">
        <v>439</v>
      </c>
      <c r="D22" s="108" t="s">
        <v>438</v>
      </c>
    </row>
    <row r="23" spans="1:4" x14ac:dyDescent="0.25">
      <c r="A23" s="87">
        <v>42809.512094907404</v>
      </c>
      <c r="B23" s="101">
        <v>500</v>
      </c>
      <c r="C23" s="108" t="s">
        <v>148</v>
      </c>
      <c r="D23" s="108" t="s">
        <v>438</v>
      </c>
    </row>
    <row r="24" spans="1:4" x14ac:dyDescent="0.25">
      <c r="A24" s="87">
        <v>42809.638564814813</v>
      </c>
      <c r="B24" s="101">
        <v>300</v>
      </c>
      <c r="C24" s="108" t="s">
        <v>440</v>
      </c>
      <c r="D24" s="108" t="s">
        <v>31</v>
      </c>
    </row>
    <row r="25" spans="1:4" x14ac:dyDescent="0.25">
      <c r="A25" s="87">
        <v>42809.669340277775</v>
      </c>
      <c r="B25" s="101">
        <v>300</v>
      </c>
      <c r="C25" s="108" t="s">
        <v>441</v>
      </c>
      <c r="D25" s="108" t="s">
        <v>438</v>
      </c>
    </row>
    <row r="26" spans="1:4" x14ac:dyDescent="0.25">
      <c r="A26" s="87">
        <v>42809.690763888888</v>
      </c>
      <c r="B26" s="101">
        <v>300</v>
      </c>
      <c r="C26" s="108" t="s">
        <v>53</v>
      </c>
      <c r="D26" s="108" t="s">
        <v>438</v>
      </c>
    </row>
    <row r="27" spans="1:4" x14ac:dyDescent="0.25">
      <c r="A27" s="87">
        <v>42809.973368055558</v>
      </c>
      <c r="B27" s="101">
        <v>50</v>
      </c>
      <c r="C27" s="108" t="s">
        <v>431</v>
      </c>
      <c r="D27" s="108" t="s">
        <v>31</v>
      </c>
    </row>
    <row r="28" spans="1:4" x14ac:dyDescent="0.25">
      <c r="A28" s="87">
        <v>42810.002372685187</v>
      </c>
      <c r="B28" s="101">
        <v>300</v>
      </c>
      <c r="C28" s="108" t="s">
        <v>442</v>
      </c>
      <c r="D28" s="108" t="s">
        <v>438</v>
      </c>
    </row>
    <row r="29" spans="1:4" x14ac:dyDescent="0.25">
      <c r="A29" s="87">
        <v>42810.390821759262</v>
      </c>
      <c r="B29" s="101">
        <v>200</v>
      </c>
      <c r="C29" s="108" t="s">
        <v>443</v>
      </c>
      <c r="D29" s="108" t="s">
        <v>31</v>
      </c>
    </row>
    <row r="30" spans="1:4" x14ac:dyDescent="0.25">
      <c r="A30" s="87">
        <v>42810.544351851851</v>
      </c>
      <c r="B30" s="101">
        <v>1000</v>
      </c>
      <c r="C30" s="108" t="s">
        <v>444</v>
      </c>
      <c r="D30" s="108" t="s">
        <v>31</v>
      </c>
    </row>
    <row r="31" spans="1:4" x14ac:dyDescent="0.25">
      <c r="A31" s="87">
        <v>42810.549212962964</v>
      </c>
      <c r="B31" s="101">
        <v>100</v>
      </c>
      <c r="C31" s="108" t="s">
        <v>445</v>
      </c>
      <c r="D31" s="108" t="s">
        <v>31</v>
      </c>
    </row>
    <row r="32" spans="1:4" x14ac:dyDescent="0.25">
      <c r="A32" s="87">
        <v>42810.768287037034</v>
      </c>
      <c r="B32" s="101">
        <v>500</v>
      </c>
      <c r="C32" s="108" t="s">
        <v>446</v>
      </c>
      <c r="D32" s="108" t="s">
        <v>31</v>
      </c>
    </row>
    <row r="33" spans="1:4" x14ac:dyDescent="0.25">
      <c r="A33" s="87">
        <v>42810.892372685186</v>
      </c>
      <c r="B33" s="101">
        <v>200</v>
      </c>
      <c r="C33" s="108" t="s">
        <v>447</v>
      </c>
      <c r="D33" s="108" t="s">
        <v>31</v>
      </c>
    </row>
    <row r="34" spans="1:4" x14ac:dyDescent="0.25">
      <c r="A34" s="87">
        <v>42810.903229166666</v>
      </c>
      <c r="B34" s="101">
        <v>238</v>
      </c>
      <c r="C34" s="108" t="s">
        <v>448</v>
      </c>
      <c r="D34" s="108" t="s">
        <v>31</v>
      </c>
    </row>
    <row r="35" spans="1:4" x14ac:dyDescent="0.25">
      <c r="A35" s="87">
        <v>42810.905358796299</v>
      </c>
      <c r="B35" s="101">
        <v>200</v>
      </c>
      <c r="C35" s="108" t="s">
        <v>449</v>
      </c>
      <c r="D35" s="108" t="s">
        <v>31</v>
      </c>
    </row>
    <row r="36" spans="1:4" x14ac:dyDescent="0.25">
      <c r="A36" s="87">
        <v>42810.936990740738</v>
      </c>
      <c r="B36" s="101">
        <v>5300</v>
      </c>
      <c r="C36" s="108" t="s">
        <v>450</v>
      </c>
      <c r="D36" s="108" t="s">
        <v>438</v>
      </c>
    </row>
    <row r="37" spans="1:4" x14ac:dyDescent="0.25">
      <c r="A37" s="87">
        <v>42810.948877314811</v>
      </c>
      <c r="B37" s="101">
        <v>500</v>
      </c>
      <c r="C37" s="108" t="s">
        <v>451</v>
      </c>
      <c r="D37" s="108" t="s">
        <v>31</v>
      </c>
    </row>
    <row r="38" spans="1:4" x14ac:dyDescent="0.25">
      <c r="A38" s="87">
        <v>42811.408935185187</v>
      </c>
      <c r="B38" s="101">
        <v>100</v>
      </c>
      <c r="C38" s="108" t="s">
        <v>452</v>
      </c>
      <c r="D38" s="108" t="s">
        <v>72</v>
      </c>
    </row>
    <row r="39" spans="1:4" x14ac:dyDescent="0.25">
      <c r="A39" s="87">
        <v>42811.461759259262</v>
      </c>
      <c r="B39" s="101">
        <v>300</v>
      </c>
      <c r="C39" s="108" t="s">
        <v>453</v>
      </c>
      <c r="D39" s="108" t="s">
        <v>438</v>
      </c>
    </row>
    <row r="40" spans="1:4" x14ac:dyDescent="0.25">
      <c r="A40" s="87">
        <v>42811.511828703704</v>
      </c>
      <c r="B40" s="101">
        <v>500</v>
      </c>
      <c r="C40" s="108" t="s">
        <v>454</v>
      </c>
      <c r="D40" s="108" t="s">
        <v>438</v>
      </c>
    </row>
    <row r="41" spans="1:4" x14ac:dyDescent="0.25">
      <c r="A41" s="87">
        <v>42811.534745370373</v>
      </c>
      <c r="B41" s="101">
        <v>500</v>
      </c>
      <c r="C41" s="108" t="s">
        <v>455</v>
      </c>
      <c r="D41" s="108" t="s">
        <v>438</v>
      </c>
    </row>
    <row r="42" spans="1:4" x14ac:dyDescent="0.25">
      <c r="A42" s="87">
        <v>42811.633263888885</v>
      </c>
      <c r="B42" s="101">
        <v>700</v>
      </c>
      <c r="C42" s="108" t="s">
        <v>456</v>
      </c>
      <c r="D42" s="108" t="s">
        <v>438</v>
      </c>
    </row>
    <row r="43" spans="1:4" x14ac:dyDescent="0.25">
      <c r="A43" s="87">
        <v>42812.586087962962</v>
      </c>
      <c r="B43" s="101">
        <v>3000</v>
      </c>
      <c r="C43" s="108" t="s">
        <v>457</v>
      </c>
      <c r="D43" s="108" t="s">
        <v>31</v>
      </c>
    </row>
    <row r="44" spans="1:4" x14ac:dyDescent="0.25">
      <c r="A44" s="87">
        <v>42813.857118055559</v>
      </c>
      <c r="B44" s="101">
        <v>500</v>
      </c>
      <c r="C44" s="108" t="s">
        <v>458</v>
      </c>
      <c r="D44" s="108" t="s">
        <v>31</v>
      </c>
    </row>
    <row r="45" spans="1:4" x14ac:dyDescent="0.25">
      <c r="A45" s="87">
        <v>42814.784375000003</v>
      </c>
      <c r="B45" s="101">
        <v>500</v>
      </c>
      <c r="C45" s="108" t="s">
        <v>459</v>
      </c>
      <c r="D45" s="108" t="s">
        <v>31</v>
      </c>
    </row>
    <row r="46" spans="1:4" x14ac:dyDescent="0.25">
      <c r="A46" s="87">
        <v>42814.976342592592</v>
      </c>
      <c r="B46" s="101">
        <v>300</v>
      </c>
      <c r="C46" s="108" t="s">
        <v>69</v>
      </c>
      <c r="D46" s="108" t="s">
        <v>31</v>
      </c>
    </row>
    <row r="47" spans="1:4" x14ac:dyDescent="0.25">
      <c r="A47" s="87">
        <v>42815.229803240742</v>
      </c>
      <c r="B47" s="101">
        <v>500</v>
      </c>
      <c r="C47" s="108" t="s">
        <v>460</v>
      </c>
      <c r="D47" s="108" t="s">
        <v>31</v>
      </c>
    </row>
    <row r="48" spans="1:4" x14ac:dyDescent="0.25">
      <c r="A48" s="87">
        <v>42815.402245370373</v>
      </c>
      <c r="B48" s="101">
        <v>500</v>
      </c>
      <c r="C48" s="108" t="s">
        <v>461</v>
      </c>
      <c r="D48" s="108" t="s">
        <v>31</v>
      </c>
    </row>
    <row r="49" spans="1:4" x14ac:dyDescent="0.25">
      <c r="A49" s="87">
        <v>42815.640208333331</v>
      </c>
      <c r="B49" s="101">
        <v>500</v>
      </c>
      <c r="C49" s="108" t="s">
        <v>462</v>
      </c>
      <c r="D49" s="108" t="s">
        <v>31</v>
      </c>
    </row>
    <row r="50" spans="1:4" x14ac:dyDescent="0.25">
      <c r="A50" s="87">
        <v>42815.644525462965</v>
      </c>
      <c r="B50" s="101">
        <v>1000</v>
      </c>
      <c r="C50" s="108" t="s">
        <v>462</v>
      </c>
      <c r="D50" s="108" t="s">
        <v>31</v>
      </c>
    </row>
    <row r="51" spans="1:4" x14ac:dyDescent="0.25">
      <c r="A51" s="87">
        <v>42815.77480324074</v>
      </c>
      <c r="B51" s="101">
        <v>1500</v>
      </c>
      <c r="C51" s="108" t="s">
        <v>463</v>
      </c>
      <c r="D51" s="108" t="s">
        <v>31</v>
      </c>
    </row>
    <row r="52" spans="1:4" x14ac:dyDescent="0.25">
      <c r="A52" s="87">
        <v>42815.999618055554</v>
      </c>
      <c r="B52" s="101">
        <v>200</v>
      </c>
      <c r="C52" s="108" t="s">
        <v>464</v>
      </c>
      <c r="D52" s="108" t="s">
        <v>31</v>
      </c>
    </row>
    <row r="53" spans="1:4" x14ac:dyDescent="0.25">
      <c r="A53" s="87">
        <v>42816.039456018516</v>
      </c>
      <c r="B53" s="101">
        <v>500</v>
      </c>
      <c r="C53" s="108" t="s">
        <v>465</v>
      </c>
      <c r="D53" s="108" t="s">
        <v>31</v>
      </c>
    </row>
    <row r="54" spans="1:4" x14ac:dyDescent="0.25">
      <c r="A54" s="87">
        <v>42816.339050925926</v>
      </c>
      <c r="B54" s="101">
        <v>300</v>
      </c>
      <c r="C54" s="108" t="s">
        <v>466</v>
      </c>
      <c r="D54" s="108" t="s">
        <v>31</v>
      </c>
    </row>
    <row r="55" spans="1:4" x14ac:dyDescent="0.25">
      <c r="A55" s="87">
        <v>42816.561678240738</v>
      </c>
      <c r="B55" s="101">
        <v>500</v>
      </c>
      <c r="C55" s="108" t="s">
        <v>467</v>
      </c>
      <c r="D55" s="108" t="s">
        <v>31</v>
      </c>
    </row>
    <row r="56" spans="1:4" x14ac:dyDescent="0.25">
      <c r="A56" s="87">
        <v>42816.607245370367</v>
      </c>
      <c r="B56" s="101">
        <v>1000</v>
      </c>
      <c r="C56" s="108" t="s">
        <v>468</v>
      </c>
      <c r="D56" s="108" t="s">
        <v>31</v>
      </c>
    </row>
    <row r="57" spans="1:4" x14ac:dyDescent="0.25">
      <c r="A57" s="87">
        <v>42816.704837962963</v>
      </c>
      <c r="B57" s="101">
        <v>500</v>
      </c>
      <c r="C57" s="108" t="s">
        <v>469</v>
      </c>
      <c r="D57" s="108" t="s">
        <v>31</v>
      </c>
    </row>
    <row r="58" spans="1:4" x14ac:dyDescent="0.25">
      <c r="A58" s="87">
        <v>42816.713506944441</v>
      </c>
      <c r="B58" s="101">
        <v>500</v>
      </c>
      <c r="C58" s="108" t="s">
        <v>470</v>
      </c>
      <c r="D58" s="108" t="s">
        <v>31</v>
      </c>
    </row>
    <row r="59" spans="1:4" x14ac:dyDescent="0.25">
      <c r="A59" s="87">
        <v>42816.98878472222</v>
      </c>
      <c r="B59" s="101">
        <v>2000</v>
      </c>
      <c r="C59" s="108" t="s">
        <v>471</v>
      </c>
      <c r="D59" s="108" t="s">
        <v>31</v>
      </c>
    </row>
    <row r="60" spans="1:4" x14ac:dyDescent="0.25">
      <c r="A60" s="87">
        <v>42817.367812500001</v>
      </c>
      <c r="B60" s="101">
        <v>100</v>
      </c>
      <c r="C60" s="108" t="s">
        <v>472</v>
      </c>
      <c r="D60" s="108" t="s">
        <v>31</v>
      </c>
    </row>
    <row r="61" spans="1:4" x14ac:dyDescent="0.25">
      <c r="A61" s="87">
        <v>42817.410358796296</v>
      </c>
      <c r="B61" s="101">
        <v>200</v>
      </c>
      <c r="C61" s="108" t="s">
        <v>76</v>
      </c>
      <c r="D61" s="108" t="s">
        <v>31</v>
      </c>
    </row>
    <row r="62" spans="1:4" x14ac:dyDescent="0.25">
      <c r="A62" s="87">
        <v>42817.495555555557</v>
      </c>
      <c r="B62" s="101">
        <v>1000</v>
      </c>
      <c r="C62" s="108" t="s">
        <v>473</v>
      </c>
      <c r="D62" s="108" t="s">
        <v>31</v>
      </c>
    </row>
    <row r="63" spans="1:4" x14ac:dyDescent="0.25">
      <c r="A63" s="87">
        <v>42817.678310185183</v>
      </c>
      <c r="B63" s="101">
        <v>280</v>
      </c>
      <c r="C63" s="108" t="s">
        <v>448</v>
      </c>
      <c r="D63" s="108" t="s">
        <v>31</v>
      </c>
    </row>
    <row r="64" spans="1:4" x14ac:dyDescent="0.25">
      <c r="A64" s="87">
        <v>42817.810034722221</v>
      </c>
      <c r="B64" s="101">
        <v>500</v>
      </c>
      <c r="C64" s="108" t="s">
        <v>70</v>
      </c>
      <c r="D64" s="108" t="s">
        <v>31</v>
      </c>
    </row>
    <row r="65" spans="1:4" x14ac:dyDescent="0.25">
      <c r="A65" s="87">
        <v>42817.933009259257</v>
      </c>
      <c r="B65" s="101">
        <v>1750</v>
      </c>
      <c r="C65" s="108" t="s">
        <v>463</v>
      </c>
      <c r="D65" s="108" t="s">
        <v>31</v>
      </c>
    </row>
    <row r="66" spans="1:4" x14ac:dyDescent="0.25">
      <c r="A66" s="87">
        <v>42818.138333333336</v>
      </c>
      <c r="B66" s="101">
        <v>500</v>
      </c>
      <c r="C66" s="108" t="s">
        <v>474</v>
      </c>
      <c r="D66" s="108" t="s">
        <v>31</v>
      </c>
    </row>
    <row r="67" spans="1:4" x14ac:dyDescent="0.25">
      <c r="A67" s="87">
        <v>42818.541412037041</v>
      </c>
      <c r="B67" s="101">
        <v>200</v>
      </c>
      <c r="C67" s="108" t="s">
        <v>475</v>
      </c>
      <c r="D67" s="108" t="s">
        <v>31</v>
      </c>
    </row>
    <row r="68" spans="1:4" x14ac:dyDescent="0.25">
      <c r="A68" s="87">
        <v>42818.679074074076</v>
      </c>
      <c r="B68" s="101">
        <v>300</v>
      </c>
      <c r="C68" s="108" t="s">
        <v>476</v>
      </c>
      <c r="D68" s="108" t="s">
        <v>31</v>
      </c>
    </row>
    <row r="69" spans="1:4" x14ac:dyDescent="0.25">
      <c r="A69" s="87">
        <v>42818.951990740738</v>
      </c>
      <c r="B69" s="101">
        <v>100</v>
      </c>
      <c r="C69" s="108" t="s">
        <v>108</v>
      </c>
      <c r="D69" s="108" t="s">
        <v>31</v>
      </c>
    </row>
    <row r="70" spans="1:4" x14ac:dyDescent="0.25">
      <c r="A70" s="87">
        <v>42819.363553240742</v>
      </c>
      <c r="B70" s="101">
        <v>500</v>
      </c>
      <c r="C70" s="108" t="s">
        <v>140</v>
      </c>
      <c r="D70" s="108" t="s">
        <v>31</v>
      </c>
    </row>
    <row r="71" spans="1:4" x14ac:dyDescent="0.25">
      <c r="A71" s="87">
        <v>42819.546701388892</v>
      </c>
      <c r="B71" s="101">
        <v>200</v>
      </c>
      <c r="C71" s="108" t="s">
        <v>477</v>
      </c>
      <c r="D71" s="108" t="s">
        <v>31</v>
      </c>
    </row>
    <row r="72" spans="1:4" x14ac:dyDescent="0.25">
      <c r="A72" s="87">
        <v>42820.905590277776</v>
      </c>
      <c r="B72" s="101">
        <v>500</v>
      </c>
      <c r="C72" s="108" t="s">
        <v>478</v>
      </c>
      <c r="D72" s="108" t="s">
        <v>31</v>
      </c>
    </row>
    <row r="73" spans="1:4" x14ac:dyDescent="0.25">
      <c r="A73" s="87">
        <v>42822.507523148146</v>
      </c>
      <c r="B73" s="101">
        <v>500</v>
      </c>
      <c r="C73" s="108" t="s">
        <v>439</v>
      </c>
      <c r="D73" s="108" t="s">
        <v>31</v>
      </c>
    </row>
    <row r="74" spans="1:4" x14ac:dyDescent="0.25">
      <c r="A74" s="87">
        <v>42822.532719907409</v>
      </c>
      <c r="B74" s="101">
        <v>1000</v>
      </c>
      <c r="C74" s="108" t="s">
        <v>479</v>
      </c>
      <c r="D74" s="108" t="s">
        <v>31</v>
      </c>
    </row>
    <row r="75" spans="1:4" x14ac:dyDescent="0.25">
      <c r="A75" s="87">
        <v>42822.710821759261</v>
      </c>
      <c r="B75" s="101">
        <v>100</v>
      </c>
      <c r="C75" s="108" t="s">
        <v>480</v>
      </c>
      <c r="D75" s="108" t="s">
        <v>31</v>
      </c>
    </row>
    <row r="76" spans="1:4" x14ac:dyDescent="0.25">
      <c r="A76" s="87">
        <v>42822.954050925924</v>
      </c>
      <c r="B76" s="101">
        <v>15000</v>
      </c>
      <c r="C76" s="108" t="s">
        <v>481</v>
      </c>
      <c r="D76" s="108" t="s">
        <v>31</v>
      </c>
    </row>
    <row r="77" spans="1:4" x14ac:dyDescent="0.25">
      <c r="A77" s="87">
        <v>42823.836944444447</v>
      </c>
      <c r="B77" s="101">
        <v>1000</v>
      </c>
      <c r="C77" s="108" t="s">
        <v>482</v>
      </c>
      <c r="D77" s="108" t="s">
        <v>31</v>
      </c>
    </row>
    <row r="78" spans="1:4" x14ac:dyDescent="0.25">
      <c r="A78" s="87">
        <v>42824.424305555556</v>
      </c>
      <c r="B78" s="101">
        <v>500</v>
      </c>
      <c r="C78" s="108" t="s">
        <v>483</v>
      </c>
      <c r="D78" s="108" t="s">
        <v>31</v>
      </c>
    </row>
    <row r="79" spans="1:4" x14ac:dyDescent="0.25">
      <c r="A79" s="87">
        <v>42824.741319444445</v>
      </c>
      <c r="B79" s="101">
        <v>500</v>
      </c>
      <c r="C79" s="108" t="s">
        <v>484</v>
      </c>
      <c r="D79" s="108" t="s">
        <v>31</v>
      </c>
    </row>
    <row r="80" spans="1:4" x14ac:dyDescent="0.25">
      <c r="A80" s="57" t="s">
        <v>2</v>
      </c>
      <c r="B80" s="109">
        <f>SUM(B10:B79)</f>
        <v>58468</v>
      </c>
      <c r="C80" s="59"/>
      <c r="D80" s="59"/>
    </row>
    <row r="81" spans="1:4" ht="45" x14ac:dyDescent="0.25">
      <c r="A81" s="50" t="s">
        <v>80</v>
      </c>
      <c r="B81" s="12">
        <f>B80-B80*2.9%</f>
        <v>56772.428</v>
      </c>
      <c r="C81" s="60"/>
      <c r="D81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1:D1"/>
    <mergeCell ref="B2:D2"/>
    <mergeCell ref="B4:D4"/>
    <mergeCell ref="B5:D5"/>
    <mergeCell ref="B6:D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14"/>
  <sheetViews>
    <sheetView showGridLines="0" workbookViewId="0">
      <selection activeCell="A8" sqref="A8"/>
    </sheetView>
  </sheetViews>
  <sheetFormatPr defaultRowHeight="15" x14ac:dyDescent="0.25"/>
  <cols>
    <col min="1" max="1" width="20.7109375" style="1" customWidth="1"/>
    <col min="2" max="2" width="20.7109375" customWidth="1"/>
    <col min="3" max="3" width="32.85546875" customWidth="1"/>
    <col min="4" max="4" width="63" customWidth="1"/>
  </cols>
  <sheetData>
    <row r="1" spans="1:4" ht="18.75" x14ac:dyDescent="0.3">
      <c r="B1" s="129" t="s">
        <v>20</v>
      </c>
      <c r="C1" s="129"/>
      <c r="D1" s="129"/>
    </row>
    <row r="2" spans="1:4" ht="18.75" x14ac:dyDescent="0.3">
      <c r="B2" s="129" t="s">
        <v>21</v>
      </c>
      <c r="C2" s="129"/>
      <c r="D2" s="129"/>
    </row>
    <row r="3" spans="1:4" ht="18" customHeight="1" x14ac:dyDescent="0.3">
      <c r="B3" s="9"/>
      <c r="C3" s="9"/>
    </row>
    <row r="4" spans="1:4" ht="18.75" x14ac:dyDescent="0.25">
      <c r="B4" s="130" t="s">
        <v>10</v>
      </c>
      <c r="C4" s="130"/>
      <c r="D4" s="130"/>
    </row>
    <row r="5" spans="1:4" ht="18.75" x14ac:dyDescent="0.25">
      <c r="B5" s="130" t="s">
        <v>18</v>
      </c>
      <c r="C5" s="130"/>
      <c r="D5" s="130"/>
    </row>
    <row r="6" spans="1:4" ht="18.75" x14ac:dyDescent="0.3">
      <c r="B6" s="131" t="s">
        <v>86</v>
      </c>
      <c r="C6" s="131"/>
      <c r="D6" s="131"/>
    </row>
    <row r="9" spans="1:4" x14ac:dyDescent="0.25">
      <c r="A9" s="11" t="s">
        <v>16</v>
      </c>
      <c r="B9" s="29" t="s">
        <v>7</v>
      </c>
      <c r="C9" s="55" t="s">
        <v>1</v>
      </c>
      <c r="D9" s="56" t="s">
        <v>6</v>
      </c>
    </row>
    <row r="10" spans="1:4" x14ac:dyDescent="0.25">
      <c r="A10" s="44">
        <v>42794</v>
      </c>
      <c r="B10" s="46">
        <v>150</v>
      </c>
      <c r="C10" s="45" t="s">
        <v>55</v>
      </c>
      <c r="D10" s="45" t="s">
        <v>31</v>
      </c>
    </row>
    <row r="11" spans="1:4" x14ac:dyDescent="0.25">
      <c r="A11" s="44">
        <v>42794</v>
      </c>
      <c r="B11" s="46">
        <v>300</v>
      </c>
      <c r="C11" s="45" t="s">
        <v>154</v>
      </c>
      <c r="D11" s="45" t="s">
        <v>72</v>
      </c>
    </row>
    <row r="12" spans="1:4" x14ac:dyDescent="0.25">
      <c r="A12" s="44">
        <v>42794</v>
      </c>
      <c r="B12" s="46">
        <v>500</v>
      </c>
      <c r="C12" s="45" t="s">
        <v>153</v>
      </c>
      <c r="D12" s="45" t="s">
        <v>31</v>
      </c>
    </row>
    <row r="13" spans="1:4" x14ac:dyDescent="0.25">
      <c r="A13" s="44">
        <v>42794</v>
      </c>
      <c r="B13" s="46">
        <v>500</v>
      </c>
      <c r="C13" s="45" t="s">
        <v>133</v>
      </c>
      <c r="D13" s="45" t="s">
        <v>31</v>
      </c>
    </row>
    <row r="14" spans="1:4" x14ac:dyDescent="0.25">
      <c r="A14" s="44">
        <v>42794</v>
      </c>
      <c r="B14" s="46">
        <v>500</v>
      </c>
      <c r="C14" s="45" t="s">
        <v>152</v>
      </c>
      <c r="D14" s="45" t="s">
        <v>31</v>
      </c>
    </row>
    <row r="15" spans="1:4" x14ac:dyDescent="0.25">
      <c r="A15" s="44">
        <v>42794</v>
      </c>
      <c r="B15" s="46">
        <v>500</v>
      </c>
      <c r="C15" s="45" t="s">
        <v>152</v>
      </c>
      <c r="D15" s="45" t="s">
        <v>72</v>
      </c>
    </row>
    <row r="16" spans="1:4" x14ac:dyDescent="0.25">
      <c r="A16" s="44">
        <v>42794</v>
      </c>
      <c r="B16" s="46">
        <v>300</v>
      </c>
      <c r="C16" s="45" t="s">
        <v>151</v>
      </c>
      <c r="D16" s="45" t="s">
        <v>31</v>
      </c>
    </row>
    <row r="17" spans="1:4" x14ac:dyDescent="0.25">
      <c r="A17" s="44">
        <v>42794</v>
      </c>
      <c r="B17" s="46">
        <v>500</v>
      </c>
      <c r="C17" s="45" t="s">
        <v>150</v>
      </c>
      <c r="D17" s="45" t="s">
        <v>31</v>
      </c>
    </row>
    <row r="18" spans="1:4" x14ac:dyDescent="0.25">
      <c r="A18" s="44">
        <v>42794</v>
      </c>
      <c r="B18" s="46">
        <v>500</v>
      </c>
      <c r="C18" s="45" t="s">
        <v>149</v>
      </c>
      <c r="D18" s="45" t="s">
        <v>72</v>
      </c>
    </row>
    <row r="19" spans="1:4" x14ac:dyDescent="0.25">
      <c r="A19" s="44">
        <v>42794</v>
      </c>
      <c r="B19" s="46">
        <v>500</v>
      </c>
      <c r="C19" s="45" t="s">
        <v>148</v>
      </c>
      <c r="D19" s="45" t="s">
        <v>31</v>
      </c>
    </row>
    <row r="20" spans="1:4" x14ac:dyDescent="0.25">
      <c r="A20" s="44">
        <v>42794</v>
      </c>
      <c r="B20" s="46">
        <v>200</v>
      </c>
      <c r="C20" s="45" t="s">
        <v>147</v>
      </c>
      <c r="D20" s="45" t="s">
        <v>72</v>
      </c>
    </row>
    <row r="21" spans="1:4" x14ac:dyDescent="0.25">
      <c r="A21" s="44">
        <v>42795</v>
      </c>
      <c r="B21" s="46">
        <v>500</v>
      </c>
      <c r="C21" s="45" t="s">
        <v>146</v>
      </c>
      <c r="D21" s="45" t="s">
        <v>77</v>
      </c>
    </row>
    <row r="22" spans="1:4" x14ac:dyDescent="0.25">
      <c r="A22" s="44">
        <v>42795</v>
      </c>
      <c r="B22" s="46">
        <v>700</v>
      </c>
      <c r="C22" s="45" t="s">
        <v>78</v>
      </c>
      <c r="D22" s="45" t="s">
        <v>77</v>
      </c>
    </row>
    <row r="23" spans="1:4" x14ac:dyDescent="0.25">
      <c r="A23" s="44">
        <v>42795</v>
      </c>
      <c r="B23" s="46">
        <v>500</v>
      </c>
      <c r="C23" s="45" t="s">
        <v>66</v>
      </c>
      <c r="D23" s="45" t="s">
        <v>77</v>
      </c>
    </row>
    <row r="24" spans="1:4" x14ac:dyDescent="0.25">
      <c r="A24" s="44">
        <v>42795</v>
      </c>
      <c r="B24" s="46">
        <v>100</v>
      </c>
      <c r="C24" s="45" t="s">
        <v>76</v>
      </c>
      <c r="D24" s="45" t="s">
        <v>77</v>
      </c>
    </row>
    <row r="25" spans="1:4" x14ac:dyDescent="0.25">
      <c r="A25" s="44">
        <v>42795</v>
      </c>
      <c r="B25" s="46">
        <v>200</v>
      </c>
      <c r="C25" s="45" t="s">
        <v>145</v>
      </c>
      <c r="D25" s="45" t="s">
        <v>77</v>
      </c>
    </row>
    <row r="26" spans="1:4" x14ac:dyDescent="0.25">
      <c r="A26" s="44">
        <v>42795</v>
      </c>
      <c r="B26" s="46">
        <v>100</v>
      </c>
      <c r="C26" s="45" t="s">
        <v>144</v>
      </c>
      <c r="D26" s="45" t="s">
        <v>77</v>
      </c>
    </row>
    <row r="27" spans="1:4" x14ac:dyDescent="0.25">
      <c r="A27" s="44">
        <v>42795</v>
      </c>
      <c r="B27" s="46">
        <v>100</v>
      </c>
      <c r="C27" s="45" t="s">
        <v>144</v>
      </c>
      <c r="D27" s="45" t="s">
        <v>72</v>
      </c>
    </row>
    <row r="28" spans="1:4" x14ac:dyDescent="0.25">
      <c r="A28" s="44">
        <v>42795</v>
      </c>
      <c r="B28" s="46">
        <v>150</v>
      </c>
      <c r="C28" s="45" t="s">
        <v>143</v>
      </c>
      <c r="D28" s="45" t="s">
        <v>77</v>
      </c>
    </row>
    <row r="29" spans="1:4" x14ac:dyDescent="0.25">
      <c r="A29" s="44">
        <v>42795</v>
      </c>
      <c r="B29" s="46">
        <v>300</v>
      </c>
      <c r="C29" s="45" t="s">
        <v>142</v>
      </c>
      <c r="D29" s="45" t="s">
        <v>77</v>
      </c>
    </row>
    <row r="30" spans="1:4" x14ac:dyDescent="0.25">
      <c r="A30" s="44">
        <v>42795</v>
      </c>
      <c r="B30" s="46">
        <v>500</v>
      </c>
      <c r="C30" s="45" t="s">
        <v>49</v>
      </c>
      <c r="D30" s="45" t="s">
        <v>31</v>
      </c>
    </row>
    <row r="31" spans="1:4" x14ac:dyDescent="0.25">
      <c r="A31" s="44">
        <v>42795</v>
      </c>
      <c r="B31" s="46">
        <v>1000</v>
      </c>
      <c r="C31" s="45" t="s">
        <v>141</v>
      </c>
      <c r="D31" s="45" t="s">
        <v>72</v>
      </c>
    </row>
    <row r="32" spans="1:4" x14ac:dyDescent="0.25">
      <c r="A32" s="44">
        <v>42795</v>
      </c>
      <c r="B32" s="46">
        <v>100</v>
      </c>
      <c r="C32" s="45" t="s">
        <v>50</v>
      </c>
      <c r="D32" s="45" t="s">
        <v>48</v>
      </c>
    </row>
    <row r="33" spans="1:4" x14ac:dyDescent="0.25">
      <c r="A33" s="44">
        <v>42795</v>
      </c>
      <c r="B33" s="46">
        <v>200</v>
      </c>
      <c r="C33" s="45" t="s">
        <v>88</v>
      </c>
      <c r="D33" s="45" t="s">
        <v>48</v>
      </c>
    </row>
    <row r="34" spans="1:4" x14ac:dyDescent="0.25">
      <c r="A34" s="44">
        <v>42796</v>
      </c>
      <c r="B34" s="46">
        <v>3000</v>
      </c>
      <c r="C34" s="45" t="s">
        <v>60</v>
      </c>
      <c r="D34" s="45" t="s">
        <v>31</v>
      </c>
    </row>
    <row r="35" spans="1:4" x14ac:dyDescent="0.25">
      <c r="A35" s="44">
        <v>42796</v>
      </c>
      <c r="B35" s="46">
        <v>500</v>
      </c>
      <c r="C35" s="45" t="s">
        <v>140</v>
      </c>
      <c r="D35" s="45" t="s">
        <v>77</v>
      </c>
    </row>
    <row r="36" spans="1:4" x14ac:dyDescent="0.25">
      <c r="A36" s="44">
        <v>42796</v>
      </c>
      <c r="B36" s="46">
        <v>500</v>
      </c>
      <c r="C36" s="45" t="s">
        <v>139</v>
      </c>
      <c r="D36" s="45" t="s">
        <v>77</v>
      </c>
    </row>
    <row r="37" spans="1:4" x14ac:dyDescent="0.25">
      <c r="A37" s="44">
        <v>42796</v>
      </c>
      <c r="B37" s="46">
        <v>100</v>
      </c>
      <c r="C37" s="45" t="s">
        <v>138</v>
      </c>
      <c r="D37" s="45" t="s">
        <v>72</v>
      </c>
    </row>
    <row r="38" spans="1:4" x14ac:dyDescent="0.25">
      <c r="A38" s="44">
        <v>42796</v>
      </c>
      <c r="B38" s="46">
        <v>100</v>
      </c>
      <c r="C38" s="45" t="s">
        <v>138</v>
      </c>
      <c r="D38" s="45" t="s">
        <v>77</v>
      </c>
    </row>
    <row r="39" spans="1:4" x14ac:dyDescent="0.25">
      <c r="A39" s="44">
        <v>42796</v>
      </c>
      <c r="B39" s="46">
        <v>300</v>
      </c>
      <c r="C39" s="45" t="s">
        <v>137</v>
      </c>
      <c r="D39" s="45" t="s">
        <v>77</v>
      </c>
    </row>
    <row r="40" spans="1:4" x14ac:dyDescent="0.25">
      <c r="A40" s="44">
        <v>42796</v>
      </c>
      <c r="B40" s="46">
        <v>1000</v>
      </c>
      <c r="C40" s="45" t="s">
        <v>136</v>
      </c>
      <c r="D40" s="45" t="s">
        <v>72</v>
      </c>
    </row>
    <row r="41" spans="1:4" x14ac:dyDescent="0.25">
      <c r="A41" s="44">
        <v>42796</v>
      </c>
      <c r="B41" s="46">
        <v>1000</v>
      </c>
      <c r="C41" s="45" t="s">
        <v>135</v>
      </c>
      <c r="D41" s="45" t="s">
        <v>72</v>
      </c>
    </row>
    <row r="42" spans="1:4" x14ac:dyDescent="0.25">
      <c r="A42" s="44">
        <v>42796</v>
      </c>
      <c r="B42" s="46">
        <v>400</v>
      </c>
      <c r="C42" s="45" t="s">
        <v>134</v>
      </c>
      <c r="D42" s="45" t="s">
        <v>77</v>
      </c>
    </row>
    <row r="43" spans="1:4" x14ac:dyDescent="0.25">
      <c r="A43" s="44">
        <v>42796</v>
      </c>
      <c r="B43" s="46">
        <v>500</v>
      </c>
      <c r="C43" s="45" t="s">
        <v>133</v>
      </c>
      <c r="D43" s="45" t="s">
        <v>31</v>
      </c>
    </row>
    <row r="44" spans="1:4" x14ac:dyDescent="0.25">
      <c r="A44" s="44">
        <v>42796</v>
      </c>
      <c r="B44" s="46">
        <v>500</v>
      </c>
      <c r="C44" s="45" t="s">
        <v>132</v>
      </c>
      <c r="D44" s="45" t="s">
        <v>77</v>
      </c>
    </row>
    <row r="45" spans="1:4" x14ac:dyDescent="0.25">
      <c r="A45" s="44">
        <v>42796</v>
      </c>
      <c r="B45" s="46">
        <v>500</v>
      </c>
      <c r="C45" s="45" t="s">
        <v>131</v>
      </c>
      <c r="D45" s="45" t="s">
        <v>77</v>
      </c>
    </row>
    <row r="46" spans="1:4" x14ac:dyDescent="0.25">
      <c r="A46" s="44">
        <v>42796</v>
      </c>
      <c r="B46" s="46">
        <v>1000</v>
      </c>
      <c r="C46" s="45" t="s">
        <v>130</v>
      </c>
      <c r="D46" s="45" t="s">
        <v>77</v>
      </c>
    </row>
    <row r="47" spans="1:4" x14ac:dyDescent="0.25">
      <c r="A47" s="44">
        <v>42796</v>
      </c>
      <c r="B47" s="46">
        <v>150</v>
      </c>
      <c r="C47" s="45" t="s">
        <v>129</v>
      </c>
      <c r="D47" s="45" t="s">
        <v>77</v>
      </c>
    </row>
    <row r="48" spans="1:4" x14ac:dyDescent="0.25">
      <c r="A48" s="44">
        <v>42796</v>
      </c>
      <c r="B48" s="46">
        <v>152</v>
      </c>
      <c r="C48" s="45" t="s">
        <v>128</v>
      </c>
      <c r="D48" s="45" t="s">
        <v>77</v>
      </c>
    </row>
    <row r="49" spans="1:4" x14ac:dyDescent="0.25">
      <c r="A49" s="44">
        <v>42796</v>
      </c>
      <c r="B49" s="46">
        <v>300</v>
      </c>
      <c r="C49" s="45" t="s">
        <v>127</v>
      </c>
      <c r="D49" s="45" t="s">
        <v>77</v>
      </c>
    </row>
    <row r="50" spans="1:4" x14ac:dyDescent="0.25">
      <c r="A50" s="44">
        <v>42796</v>
      </c>
      <c r="B50" s="46">
        <v>500</v>
      </c>
      <c r="C50" s="45" t="s">
        <v>126</v>
      </c>
      <c r="D50" s="45" t="s">
        <v>77</v>
      </c>
    </row>
    <row r="51" spans="1:4" x14ac:dyDescent="0.25">
      <c r="A51" s="44">
        <v>42796</v>
      </c>
      <c r="B51" s="46">
        <v>500</v>
      </c>
      <c r="C51" s="45" t="s">
        <v>47</v>
      </c>
      <c r="D51" s="45" t="s">
        <v>48</v>
      </c>
    </row>
    <row r="52" spans="1:4" x14ac:dyDescent="0.25">
      <c r="A52" s="44">
        <v>42796</v>
      </c>
      <c r="B52" s="46">
        <v>500</v>
      </c>
      <c r="C52" s="45" t="s">
        <v>125</v>
      </c>
      <c r="D52" s="45" t="s">
        <v>72</v>
      </c>
    </row>
    <row r="53" spans="1:4" x14ac:dyDescent="0.25">
      <c r="A53" s="44">
        <v>42796</v>
      </c>
      <c r="B53" s="46">
        <v>2000</v>
      </c>
      <c r="C53" s="45" t="s">
        <v>51</v>
      </c>
      <c r="D53" s="45" t="s">
        <v>31</v>
      </c>
    </row>
    <row r="54" spans="1:4" x14ac:dyDescent="0.25">
      <c r="A54" s="44">
        <v>42797</v>
      </c>
      <c r="B54" s="46">
        <v>500</v>
      </c>
      <c r="C54" s="45" t="s">
        <v>124</v>
      </c>
      <c r="D54" s="45" t="s">
        <v>72</v>
      </c>
    </row>
    <row r="55" spans="1:4" x14ac:dyDescent="0.25">
      <c r="A55" s="44">
        <v>42797</v>
      </c>
      <c r="B55" s="46">
        <v>500</v>
      </c>
      <c r="C55" s="45" t="s">
        <v>123</v>
      </c>
      <c r="D55" s="45" t="s">
        <v>77</v>
      </c>
    </row>
    <row r="56" spans="1:4" x14ac:dyDescent="0.25">
      <c r="A56" s="44">
        <v>42797</v>
      </c>
      <c r="B56" s="46">
        <v>100</v>
      </c>
      <c r="C56" s="45" t="s">
        <v>122</v>
      </c>
      <c r="D56" s="45" t="s">
        <v>72</v>
      </c>
    </row>
    <row r="57" spans="1:4" x14ac:dyDescent="0.25">
      <c r="A57" s="44">
        <v>42797</v>
      </c>
      <c r="B57" s="46">
        <v>500</v>
      </c>
      <c r="C57" s="45" t="s">
        <v>53</v>
      </c>
      <c r="D57" s="45" t="s">
        <v>31</v>
      </c>
    </row>
    <row r="58" spans="1:4" x14ac:dyDescent="0.25">
      <c r="A58" s="44">
        <v>42797</v>
      </c>
      <c r="B58" s="46">
        <v>200</v>
      </c>
      <c r="C58" s="45" t="s">
        <v>121</v>
      </c>
      <c r="D58" s="45" t="s">
        <v>77</v>
      </c>
    </row>
    <row r="59" spans="1:4" x14ac:dyDescent="0.25">
      <c r="A59" s="44">
        <v>42797</v>
      </c>
      <c r="B59" s="46">
        <v>500</v>
      </c>
      <c r="C59" s="45" t="s">
        <v>52</v>
      </c>
      <c r="D59" s="45" t="s">
        <v>77</v>
      </c>
    </row>
    <row r="60" spans="1:4" x14ac:dyDescent="0.25">
      <c r="A60" s="44">
        <v>42797</v>
      </c>
      <c r="B60" s="46">
        <v>1000</v>
      </c>
      <c r="C60" s="45" t="s">
        <v>120</v>
      </c>
      <c r="D60" s="45" t="s">
        <v>77</v>
      </c>
    </row>
    <row r="61" spans="1:4" x14ac:dyDescent="0.25">
      <c r="A61" s="44">
        <v>42797</v>
      </c>
      <c r="B61" s="46">
        <v>1000</v>
      </c>
      <c r="C61" s="45" t="s">
        <v>119</v>
      </c>
      <c r="D61" s="45" t="s">
        <v>77</v>
      </c>
    </row>
    <row r="62" spans="1:4" x14ac:dyDescent="0.25">
      <c r="A62" s="44">
        <v>42797</v>
      </c>
      <c r="B62" s="46">
        <v>50</v>
      </c>
      <c r="C62" s="45" t="s">
        <v>118</v>
      </c>
      <c r="D62" s="45" t="s">
        <v>77</v>
      </c>
    </row>
    <row r="63" spans="1:4" x14ac:dyDescent="0.25">
      <c r="A63" s="44">
        <v>42797</v>
      </c>
      <c r="B63" s="46">
        <v>500</v>
      </c>
      <c r="C63" s="45" t="s">
        <v>117</v>
      </c>
      <c r="D63" s="45" t="s">
        <v>77</v>
      </c>
    </row>
    <row r="64" spans="1:4" x14ac:dyDescent="0.25">
      <c r="A64" s="44">
        <v>42797</v>
      </c>
      <c r="B64" s="46">
        <v>500</v>
      </c>
      <c r="C64" s="45" t="s">
        <v>116</v>
      </c>
      <c r="D64" s="45" t="s">
        <v>72</v>
      </c>
    </row>
    <row r="65" spans="1:4" x14ac:dyDescent="0.25">
      <c r="A65" s="44">
        <v>42797</v>
      </c>
      <c r="B65" s="46">
        <v>200</v>
      </c>
      <c r="C65" s="45" t="s">
        <v>115</v>
      </c>
      <c r="D65" s="45" t="s">
        <v>72</v>
      </c>
    </row>
    <row r="66" spans="1:4" x14ac:dyDescent="0.25">
      <c r="A66" s="44">
        <v>42797</v>
      </c>
      <c r="B66" s="46">
        <v>100</v>
      </c>
      <c r="C66" s="45" t="s">
        <v>114</v>
      </c>
      <c r="D66" s="45" t="s">
        <v>77</v>
      </c>
    </row>
    <row r="67" spans="1:4" x14ac:dyDescent="0.25">
      <c r="A67" s="44">
        <v>42797</v>
      </c>
      <c r="B67" s="46">
        <v>500</v>
      </c>
      <c r="C67" s="45" t="s">
        <v>113</v>
      </c>
      <c r="D67" s="45" t="s">
        <v>77</v>
      </c>
    </row>
    <row r="68" spans="1:4" x14ac:dyDescent="0.25">
      <c r="A68" s="44">
        <v>42797</v>
      </c>
      <c r="B68" s="46">
        <v>100</v>
      </c>
      <c r="C68" s="45" t="s">
        <v>112</v>
      </c>
      <c r="D68" s="45" t="s">
        <v>77</v>
      </c>
    </row>
    <row r="69" spans="1:4" x14ac:dyDescent="0.25">
      <c r="A69" s="44">
        <v>42797</v>
      </c>
      <c r="B69" s="46">
        <v>500</v>
      </c>
      <c r="C69" s="45" t="s">
        <v>111</v>
      </c>
      <c r="D69" s="45" t="s">
        <v>72</v>
      </c>
    </row>
    <row r="70" spans="1:4" x14ac:dyDescent="0.25">
      <c r="A70" s="44">
        <v>42797</v>
      </c>
      <c r="B70" s="46">
        <v>500</v>
      </c>
      <c r="C70" s="45" t="s">
        <v>110</v>
      </c>
      <c r="D70" s="45" t="s">
        <v>77</v>
      </c>
    </row>
    <row r="71" spans="1:4" x14ac:dyDescent="0.25">
      <c r="A71" s="44">
        <v>42797</v>
      </c>
      <c r="B71" s="46">
        <v>500</v>
      </c>
      <c r="C71" s="45" t="s">
        <v>109</v>
      </c>
      <c r="D71" s="45" t="s">
        <v>72</v>
      </c>
    </row>
    <row r="72" spans="1:4" x14ac:dyDescent="0.25">
      <c r="A72" s="44">
        <v>42797</v>
      </c>
      <c r="B72" s="46">
        <v>100</v>
      </c>
      <c r="C72" s="45" t="s">
        <v>108</v>
      </c>
      <c r="D72" s="45" t="s">
        <v>31</v>
      </c>
    </row>
    <row r="73" spans="1:4" x14ac:dyDescent="0.25">
      <c r="A73" s="44">
        <v>42797</v>
      </c>
      <c r="B73" s="46">
        <v>1000</v>
      </c>
      <c r="C73" s="45" t="s">
        <v>107</v>
      </c>
      <c r="D73" s="45" t="s">
        <v>72</v>
      </c>
    </row>
    <row r="74" spans="1:4" x14ac:dyDescent="0.25">
      <c r="A74" s="44">
        <v>42798</v>
      </c>
      <c r="B74" s="46">
        <v>30000</v>
      </c>
      <c r="C74" s="45" t="s">
        <v>56</v>
      </c>
      <c r="D74" s="45" t="s">
        <v>31</v>
      </c>
    </row>
    <row r="75" spans="1:4" x14ac:dyDescent="0.25">
      <c r="A75" s="44">
        <v>42798</v>
      </c>
      <c r="B75" s="46">
        <v>1000</v>
      </c>
      <c r="C75" s="45" t="s">
        <v>106</v>
      </c>
      <c r="D75" s="45" t="s">
        <v>77</v>
      </c>
    </row>
    <row r="76" spans="1:4" x14ac:dyDescent="0.25">
      <c r="A76" s="44">
        <v>42798</v>
      </c>
      <c r="B76" s="46">
        <v>90</v>
      </c>
      <c r="C76" s="45" t="s">
        <v>105</v>
      </c>
      <c r="D76" s="45" t="s">
        <v>77</v>
      </c>
    </row>
    <row r="77" spans="1:4" x14ac:dyDescent="0.25">
      <c r="A77" s="44">
        <v>42798</v>
      </c>
      <c r="B77" s="46">
        <v>150</v>
      </c>
      <c r="C77" s="45" t="s">
        <v>104</v>
      </c>
      <c r="D77" s="45" t="s">
        <v>77</v>
      </c>
    </row>
    <row r="78" spans="1:4" x14ac:dyDescent="0.25">
      <c r="A78" s="44">
        <v>42798</v>
      </c>
      <c r="B78" s="46">
        <v>100</v>
      </c>
      <c r="C78" s="45" t="s">
        <v>103</v>
      </c>
      <c r="D78" s="45" t="s">
        <v>31</v>
      </c>
    </row>
    <row r="79" spans="1:4" x14ac:dyDescent="0.25">
      <c r="A79" s="44">
        <v>42798</v>
      </c>
      <c r="B79" s="46">
        <v>500</v>
      </c>
      <c r="C79" s="45" t="s">
        <v>102</v>
      </c>
      <c r="D79" s="45" t="s">
        <v>77</v>
      </c>
    </row>
    <row r="80" spans="1:4" x14ac:dyDescent="0.25">
      <c r="A80" s="44">
        <v>42798</v>
      </c>
      <c r="B80" s="46">
        <v>100</v>
      </c>
      <c r="C80" s="45" t="s">
        <v>101</v>
      </c>
      <c r="D80" s="45" t="s">
        <v>77</v>
      </c>
    </row>
    <row r="81" spans="1:4" x14ac:dyDescent="0.25">
      <c r="A81" s="44">
        <v>42798</v>
      </c>
      <c r="B81" s="46">
        <v>200</v>
      </c>
      <c r="C81" s="45" t="s">
        <v>100</v>
      </c>
      <c r="D81" s="45" t="s">
        <v>77</v>
      </c>
    </row>
    <row r="82" spans="1:4" x14ac:dyDescent="0.25">
      <c r="A82" s="44">
        <v>42798</v>
      </c>
      <c r="B82" s="46">
        <v>200</v>
      </c>
      <c r="C82" s="45" t="s">
        <v>69</v>
      </c>
      <c r="D82" s="45" t="s">
        <v>72</v>
      </c>
    </row>
    <row r="83" spans="1:4" x14ac:dyDescent="0.25">
      <c r="A83" s="44">
        <v>42798</v>
      </c>
      <c r="B83" s="46">
        <v>300</v>
      </c>
      <c r="C83" s="45" t="s">
        <v>99</v>
      </c>
      <c r="D83" s="45" t="s">
        <v>77</v>
      </c>
    </row>
    <row r="84" spans="1:4" x14ac:dyDescent="0.25">
      <c r="A84" s="44">
        <v>42798</v>
      </c>
      <c r="B84" s="46">
        <v>500</v>
      </c>
      <c r="C84" s="45" t="s">
        <v>98</v>
      </c>
      <c r="D84" s="45" t="s">
        <v>72</v>
      </c>
    </row>
    <row r="85" spans="1:4" x14ac:dyDescent="0.25">
      <c r="A85" s="44">
        <v>42798</v>
      </c>
      <c r="B85" s="46">
        <v>500</v>
      </c>
      <c r="C85" s="45" t="s">
        <v>97</v>
      </c>
      <c r="D85" s="45" t="s">
        <v>77</v>
      </c>
    </row>
    <row r="86" spans="1:4" x14ac:dyDescent="0.25">
      <c r="A86" s="44">
        <v>42798</v>
      </c>
      <c r="B86" s="46">
        <v>5000</v>
      </c>
      <c r="C86" s="45" t="s">
        <v>91</v>
      </c>
      <c r="D86" s="45" t="s">
        <v>77</v>
      </c>
    </row>
    <row r="87" spans="1:4" x14ac:dyDescent="0.25">
      <c r="A87" s="44">
        <v>42799</v>
      </c>
      <c r="B87" s="46">
        <v>300</v>
      </c>
      <c r="C87" s="45" t="s">
        <v>96</v>
      </c>
      <c r="D87" s="45" t="s">
        <v>31</v>
      </c>
    </row>
    <row r="88" spans="1:4" x14ac:dyDescent="0.25">
      <c r="A88" s="44">
        <v>42799</v>
      </c>
      <c r="B88" s="46">
        <v>50</v>
      </c>
      <c r="C88" s="45" t="s">
        <v>95</v>
      </c>
      <c r="D88" s="45" t="s">
        <v>77</v>
      </c>
    </row>
    <row r="89" spans="1:4" x14ac:dyDescent="0.25">
      <c r="A89" s="44">
        <v>42799</v>
      </c>
      <c r="B89" s="46">
        <v>450</v>
      </c>
      <c r="C89" s="45" t="s">
        <v>94</v>
      </c>
      <c r="D89" s="45" t="s">
        <v>72</v>
      </c>
    </row>
    <row r="90" spans="1:4" x14ac:dyDescent="0.25">
      <c r="A90" s="44">
        <v>42799</v>
      </c>
      <c r="B90" s="46">
        <v>500</v>
      </c>
      <c r="C90" s="45" t="s">
        <v>93</v>
      </c>
      <c r="D90" s="45" t="s">
        <v>72</v>
      </c>
    </row>
    <row r="91" spans="1:4" x14ac:dyDescent="0.25">
      <c r="A91" s="44">
        <v>42799</v>
      </c>
      <c r="B91" s="46">
        <v>300</v>
      </c>
      <c r="C91" s="45" t="s">
        <v>92</v>
      </c>
      <c r="D91" s="45" t="s">
        <v>31</v>
      </c>
    </row>
    <row r="92" spans="1:4" x14ac:dyDescent="0.25">
      <c r="A92" s="44">
        <v>42802</v>
      </c>
      <c r="B92" s="46">
        <v>100</v>
      </c>
      <c r="C92" s="45" t="s">
        <v>54</v>
      </c>
      <c r="D92" s="45" t="s">
        <v>31</v>
      </c>
    </row>
    <row r="93" spans="1:4" x14ac:dyDescent="0.25">
      <c r="A93" s="44">
        <v>42803</v>
      </c>
      <c r="B93" s="46">
        <v>3200</v>
      </c>
      <c r="C93" s="45" t="s">
        <v>91</v>
      </c>
      <c r="D93" s="45" t="s">
        <v>77</v>
      </c>
    </row>
    <row r="94" spans="1:4" x14ac:dyDescent="0.25">
      <c r="A94" s="44">
        <v>42808</v>
      </c>
      <c r="B94" s="46">
        <v>100</v>
      </c>
      <c r="C94" s="45" t="s">
        <v>57</v>
      </c>
      <c r="D94" s="45" t="s">
        <v>31</v>
      </c>
    </row>
    <row r="95" spans="1:4" x14ac:dyDescent="0.25">
      <c r="A95" s="44">
        <v>42809</v>
      </c>
      <c r="B95" s="46">
        <v>100</v>
      </c>
      <c r="C95" s="45" t="s">
        <v>58</v>
      </c>
      <c r="D95" s="45" t="s">
        <v>31</v>
      </c>
    </row>
    <row r="96" spans="1:4" x14ac:dyDescent="0.25">
      <c r="A96" s="44">
        <v>42810</v>
      </c>
      <c r="B96" s="46">
        <v>350</v>
      </c>
      <c r="C96" s="45" t="s">
        <v>59</v>
      </c>
      <c r="D96" s="45" t="s">
        <v>31</v>
      </c>
    </row>
    <row r="97" spans="1:4" x14ac:dyDescent="0.25">
      <c r="A97" s="44">
        <v>42811</v>
      </c>
      <c r="B97" s="46">
        <v>500</v>
      </c>
      <c r="C97" s="45" t="s">
        <v>62</v>
      </c>
      <c r="D97" s="45" t="s">
        <v>31</v>
      </c>
    </row>
    <row r="98" spans="1:4" x14ac:dyDescent="0.25">
      <c r="A98" s="44">
        <v>42811</v>
      </c>
      <c r="B98" s="46">
        <v>500</v>
      </c>
      <c r="C98" s="45" t="s">
        <v>61</v>
      </c>
      <c r="D98" s="45" t="s">
        <v>31</v>
      </c>
    </row>
    <row r="99" spans="1:4" x14ac:dyDescent="0.25">
      <c r="A99" s="44">
        <v>42812</v>
      </c>
      <c r="B99" s="46">
        <v>350</v>
      </c>
      <c r="C99" s="45" t="s">
        <v>63</v>
      </c>
      <c r="D99" s="45" t="s">
        <v>31</v>
      </c>
    </row>
    <row r="100" spans="1:4" x14ac:dyDescent="0.25">
      <c r="A100" s="44">
        <v>42813</v>
      </c>
      <c r="B100" s="46">
        <v>500</v>
      </c>
      <c r="C100" s="45" t="s">
        <v>64</v>
      </c>
      <c r="D100" s="45" t="s">
        <v>31</v>
      </c>
    </row>
    <row r="101" spans="1:4" x14ac:dyDescent="0.25">
      <c r="A101" s="44">
        <v>42813</v>
      </c>
      <c r="B101" s="46">
        <v>500</v>
      </c>
      <c r="C101" s="45" t="s">
        <v>65</v>
      </c>
      <c r="D101" s="45" t="s">
        <v>31</v>
      </c>
    </row>
    <row r="102" spans="1:4" x14ac:dyDescent="0.25">
      <c r="A102" s="44">
        <v>42814</v>
      </c>
      <c r="B102" s="46">
        <v>500</v>
      </c>
      <c r="C102" s="45" t="s">
        <v>67</v>
      </c>
      <c r="D102" s="45" t="s">
        <v>31</v>
      </c>
    </row>
    <row r="103" spans="1:4" x14ac:dyDescent="0.25">
      <c r="A103" s="44">
        <v>42814</v>
      </c>
      <c r="B103" s="46">
        <v>1500</v>
      </c>
      <c r="C103" s="45" t="s">
        <v>68</v>
      </c>
      <c r="D103" s="45" t="s">
        <v>31</v>
      </c>
    </row>
    <row r="104" spans="1:4" x14ac:dyDescent="0.25">
      <c r="A104" s="44">
        <v>42816</v>
      </c>
      <c r="B104" s="46">
        <v>50</v>
      </c>
      <c r="C104" s="45" t="s">
        <v>70</v>
      </c>
      <c r="D104" s="45" t="s">
        <v>31</v>
      </c>
    </row>
    <row r="105" spans="1:4" x14ac:dyDescent="0.25">
      <c r="A105" s="44">
        <v>42818</v>
      </c>
      <c r="B105" s="46">
        <v>500</v>
      </c>
      <c r="C105" s="45" t="s">
        <v>71</v>
      </c>
      <c r="D105" s="45" t="s">
        <v>31</v>
      </c>
    </row>
    <row r="106" spans="1:4" x14ac:dyDescent="0.25">
      <c r="A106" s="44">
        <v>42818</v>
      </c>
      <c r="B106" s="46">
        <v>400</v>
      </c>
      <c r="C106" s="45" t="s">
        <v>90</v>
      </c>
      <c r="D106" s="45" t="s">
        <v>31</v>
      </c>
    </row>
    <row r="107" spans="1:4" x14ac:dyDescent="0.25">
      <c r="A107" s="44">
        <v>42819</v>
      </c>
      <c r="B107" s="46">
        <v>500</v>
      </c>
      <c r="C107" s="45" t="s">
        <v>73</v>
      </c>
      <c r="D107" s="45" t="s">
        <v>31</v>
      </c>
    </row>
    <row r="108" spans="1:4" x14ac:dyDescent="0.25">
      <c r="A108" s="44">
        <v>42820</v>
      </c>
      <c r="B108" s="46">
        <v>5000</v>
      </c>
      <c r="C108" s="45" t="s">
        <v>74</v>
      </c>
      <c r="D108" s="45" t="s">
        <v>31</v>
      </c>
    </row>
    <row r="109" spans="1:4" x14ac:dyDescent="0.25">
      <c r="A109" s="44">
        <v>42820</v>
      </c>
      <c r="B109" s="46">
        <v>500</v>
      </c>
      <c r="C109" s="45" t="s">
        <v>75</v>
      </c>
      <c r="D109" s="45" t="s">
        <v>31</v>
      </c>
    </row>
    <row r="110" spans="1:4" x14ac:dyDescent="0.25">
      <c r="A110" s="44">
        <v>42821</v>
      </c>
      <c r="B110" s="46">
        <v>500</v>
      </c>
      <c r="C110" s="45" t="s">
        <v>89</v>
      </c>
      <c r="D110" s="45" t="s">
        <v>31</v>
      </c>
    </row>
    <row r="111" spans="1:4" x14ac:dyDescent="0.25">
      <c r="A111" s="44">
        <v>42823</v>
      </c>
      <c r="B111" s="46">
        <v>200</v>
      </c>
      <c r="C111" s="45" t="s">
        <v>88</v>
      </c>
      <c r="D111" s="45" t="s">
        <v>48</v>
      </c>
    </row>
    <row r="112" spans="1:4" x14ac:dyDescent="0.25">
      <c r="A112" s="44">
        <v>42824</v>
      </c>
      <c r="B112" s="46">
        <v>500</v>
      </c>
      <c r="C112" s="45" t="s">
        <v>47</v>
      </c>
      <c r="D112" s="45" t="s">
        <v>48</v>
      </c>
    </row>
    <row r="113" spans="1:4" x14ac:dyDescent="0.25">
      <c r="A113" s="57" t="s">
        <v>2</v>
      </c>
      <c r="B113" s="58">
        <f>SUM(B10:B112)</f>
        <v>87842</v>
      </c>
      <c r="C113" s="59"/>
      <c r="D113" s="59"/>
    </row>
    <row r="114" spans="1:4" ht="45" x14ac:dyDescent="0.25">
      <c r="A114" s="50" t="s">
        <v>22</v>
      </c>
      <c r="B114" s="12">
        <f>B113-B113*3%</f>
        <v>85206.74</v>
      </c>
      <c r="C114" s="60"/>
      <c r="D114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4:D4"/>
    <mergeCell ref="B5:D5"/>
    <mergeCell ref="B6:D6"/>
    <mergeCell ref="B1:D1"/>
    <mergeCell ref="B2:D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7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49" customWidth="1"/>
    <col min="5" max="5" width="20.7109375" style="49" customWidth="1"/>
    <col min="6" max="6" width="32" customWidth="1"/>
  </cols>
  <sheetData>
    <row r="1" spans="1:6" ht="18.75" x14ac:dyDescent="0.3">
      <c r="B1" s="129" t="s">
        <v>20</v>
      </c>
      <c r="C1" s="129"/>
      <c r="D1" s="129"/>
      <c r="E1" s="129"/>
      <c r="F1" s="129"/>
    </row>
    <row r="2" spans="1:6" ht="18.75" x14ac:dyDescent="0.3">
      <c r="B2" s="129" t="s">
        <v>21</v>
      </c>
      <c r="C2" s="129"/>
      <c r="D2" s="129"/>
      <c r="E2" s="129"/>
      <c r="F2" s="129"/>
    </row>
    <row r="3" spans="1:6" ht="18" customHeight="1" x14ac:dyDescent="0.3">
      <c r="D3" s="48"/>
      <c r="E3" s="48"/>
      <c r="F3" s="9"/>
    </row>
    <row r="4" spans="1:6" ht="18.75" x14ac:dyDescent="0.25">
      <c r="B4" s="130" t="s">
        <v>24</v>
      </c>
      <c r="C4" s="130"/>
      <c r="D4" s="130"/>
      <c r="E4" s="130"/>
      <c r="F4" s="130"/>
    </row>
    <row r="5" spans="1:6" ht="18.75" x14ac:dyDescent="0.25">
      <c r="B5" s="130" t="s">
        <v>86</v>
      </c>
      <c r="C5" s="130"/>
      <c r="D5" s="130"/>
      <c r="E5" s="130"/>
      <c r="F5" s="130"/>
    </row>
    <row r="6" spans="1:6" ht="18.75" x14ac:dyDescent="0.3">
      <c r="D6" s="131"/>
      <c r="E6" s="131"/>
      <c r="F6" s="131"/>
    </row>
    <row r="8" spans="1:6" s="54" customFormat="1" ht="30" x14ac:dyDescent="0.25">
      <c r="A8" s="50" t="s">
        <v>16</v>
      </c>
      <c r="B8" s="51" t="s">
        <v>25</v>
      </c>
      <c r="C8" s="51" t="s">
        <v>28</v>
      </c>
      <c r="D8" s="52" t="s">
        <v>7</v>
      </c>
      <c r="E8" s="52" t="s">
        <v>1</v>
      </c>
      <c r="F8" s="53" t="s">
        <v>42</v>
      </c>
    </row>
    <row r="9" spans="1:6" x14ac:dyDescent="0.25">
      <c r="A9" s="44">
        <v>42793</v>
      </c>
      <c r="B9" s="44">
        <v>42796</v>
      </c>
      <c r="C9" s="86" t="s">
        <v>428</v>
      </c>
      <c r="D9" s="46">
        <v>670.89</v>
      </c>
      <c r="E9" s="106" t="s">
        <v>421</v>
      </c>
      <c r="F9" s="94" t="s">
        <v>429</v>
      </c>
    </row>
    <row r="10" spans="1:6" x14ac:dyDescent="0.25">
      <c r="A10" s="44">
        <v>42796</v>
      </c>
      <c r="B10" s="44">
        <v>42801</v>
      </c>
      <c r="C10" s="86" t="s">
        <v>420</v>
      </c>
      <c r="D10" s="46">
        <v>500</v>
      </c>
      <c r="E10" s="106" t="s">
        <v>414</v>
      </c>
      <c r="F10" s="94"/>
    </row>
    <row r="11" spans="1:6" x14ac:dyDescent="0.25">
      <c r="A11" s="44">
        <v>42796</v>
      </c>
      <c r="B11" s="44">
        <v>42801</v>
      </c>
      <c r="C11" s="86" t="s">
        <v>415</v>
      </c>
      <c r="D11" s="46">
        <v>593.48</v>
      </c>
      <c r="E11" s="93" t="s">
        <v>417</v>
      </c>
      <c r="F11" s="94" t="s">
        <v>427</v>
      </c>
    </row>
    <row r="12" spans="1:6" x14ac:dyDescent="0.25">
      <c r="A12" s="44">
        <v>42796</v>
      </c>
      <c r="B12" s="44">
        <v>42801</v>
      </c>
      <c r="C12" s="86" t="s">
        <v>415</v>
      </c>
      <c r="D12" s="46">
        <v>593.48</v>
      </c>
      <c r="E12" s="93" t="s">
        <v>417</v>
      </c>
      <c r="F12" s="94" t="s">
        <v>416</v>
      </c>
    </row>
    <row r="13" spans="1:6" x14ac:dyDescent="0.25">
      <c r="A13" s="44">
        <v>42796</v>
      </c>
      <c r="B13" s="44">
        <v>42801</v>
      </c>
      <c r="C13" s="86" t="s">
        <v>419</v>
      </c>
      <c r="D13" s="46">
        <v>566.29999999999995</v>
      </c>
      <c r="E13" s="93" t="s">
        <v>421</v>
      </c>
      <c r="F13" s="94" t="s">
        <v>418</v>
      </c>
    </row>
    <row r="14" spans="1:6" x14ac:dyDescent="0.25">
      <c r="A14" s="44">
        <v>42796</v>
      </c>
      <c r="B14" s="44">
        <v>42801</v>
      </c>
      <c r="C14" s="86" t="s">
        <v>420</v>
      </c>
      <c r="D14" s="46">
        <v>500</v>
      </c>
      <c r="E14" s="93" t="s">
        <v>422</v>
      </c>
      <c r="F14" s="94"/>
    </row>
    <row r="15" spans="1:6" x14ac:dyDescent="0.25">
      <c r="A15" s="44">
        <v>42798</v>
      </c>
      <c r="B15" s="44">
        <v>42801</v>
      </c>
      <c r="C15" s="86" t="s">
        <v>420</v>
      </c>
      <c r="D15" s="46">
        <v>500</v>
      </c>
      <c r="E15" s="93" t="s">
        <v>424</v>
      </c>
      <c r="F15" s="94" t="s">
        <v>423</v>
      </c>
    </row>
    <row r="16" spans="1:6" x14ac:dyDescent="0.25">
      <c r="A16" s="44">
        <v>42806</v>
      </c>
      <c r="B16" s="44">
        <v>42809</v>
      </c>
      <c r="C16" s="86" t="s">
        <v>425</v>
      </c>
      <c r="D16" s="46">
        <v>100</v>
      </c>
      <c r="E16" s="93" t="s">
        <v>426</v>
      </c>
      <c r="F16" s="94"/>
    </row>
    <row r="17" spans="1:6" ht="15" customHeight="1" x14ac:dyDescent="0.25">
      <c r="A17" s="132" t="s">
        <v>35</v>
      </c>
      <c r="B17" s="133"/>
      <c r="C17" s="133"/>
      <c r="D17" s="31">
        <f>SUM(D9:D16)-29.5-29.5-13.9</f>
        <v>3951.2499999999995</v>
      </c>
      <c r="E17" s="31"/>
      <c r="F17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D6:F6"/>
    <mergeCell ref="B4:F4"/>
    <mergeCell ref="B1:F1"/>
    <mergeCell ref="B2:F2"/>
    <mergeCell ref="B5:F5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3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44.85546875" customWidth="1"/>
  </cols>
  <sheetData>
    <row r="1" spans="1:4" ht="18.75" x14ac:dyDescent="0.3">
      <c r="B1" s="129" t="s">
        <v>20</v>
      </c>
      <c r="C1" s="129"/>
      <c r="D1" s="129"/>
    </row>
    <row r="2" spans="1:4" ht="18.75" x14ac:dyDescent="0.3">
      <c r="B2" s="129" t="s">
        <v>21</v>
      </c>
      <c r="C2" s="129"/>
      <c r="D2" s="129"/>
    </row>
    <row r="3" spans="1:4" ht="18" customHeight="1" x14ac:dyDescent="0.3">
      <c r="C3" s="48"/>
      <c r="D3" s="9"/>
    </row>
    <row r="4" spans="1:4" ht="18.75" x14ac:dyDescent="0.25">
      <c r="B4" s="130" t="s">
        <v>29</v>
      </c>
      <c r="C4" s="130"/>
      <c r="D4" s="130"/>
    </row>
    <row r="5" spans="1:4" ht="18.75" x14ac:dyDescent="0.25">
      <c r="B5" s="130" t="s">
        <v>86</v>
      </c>
      <c r="C5" s="130"/>
      <c r="D5" s="130"/>
    </row>
    <row r="6" spans="1:4" ht="18.75" x14ac:dyDescent="0.3">
      <c r="C6" s="131"/>
      <c r="D6" s="131"/>
    </row>
    <row r="8" spans="1:4" s="54" customFormat="1" ht="30" x14ac:dyDescent="0.25">
      <c r="A8" s="50" t="s">
        <v>16</v>
      </c>
      <c r="B8" s="51" t="s">
        <v>25</v>
      </c>
      <c r="C8" s="52" t="s">
        <v>7</v>
      </c>
      <c r="D8" s="53" t="s">
        <v>1</v>
      </c>
    </row>
    <row r="9" spans="1:4" x14ac:dyDescent="0.25">
      <c r="A9" s="3">
        <v>42794</v>
      </c>
      <c r="B9" s="3">
        <v>42795</v>
      </c>
      <c r="C9" s="64">
        <v>500</v>
      </c>
      <c r="D9" s="43" t="s">
        <v>406</v>
      </c>
    </row>
    <row r="10" spans="1:4" x14ac:dyDescent="0.25">
      <c r="A10" s="3">
        <v>42794</v>
      </c>
      <c r="B10" s="3">
        <v>42795</v>
      </c>
      <c r="C10" s="64">
        <v>1000</v>
      </c>
      <c r="D10" s="43" t="s">
        <v>407</v>
      </c>
    </row>
    <row r="11" spans="1:4" x14ac:dyDescent="0.25">
      <c r="A11" s="3">
        <v>42795</v>
      </c>
      <c r="B11" s="3">
        <v>42796</v>
      </c>
      <c r="C11" s="64">
        <v>300</v>
      </c>
      <c r="D11" s="43" t="s">
        <v>405</v>
      </c>
    </row>
    <row r="12" spans="1:4" x14ac:dyDescent="0.25">
      <c r="A12" s="3">
        <v>42796</v>
      </c>
      <c r="B12" s="3">
        <v>42797</v>
      </c>
      <c r="C12" s="64">
        <v>333</v>
      </c>
      <c r="D12" s="43" t="s">
        <v>408</v>
      </c>
    </row>
    <row r="13" spans="1:4" x14ac:dyDescent="0.25">
      <c r="A13" s="3">
        <v>42796</v>
      </c>
      <c r="B13" s="3">
        <v>42797</v>
      </c>
      <c r="C13" s="64">
        <v>100</v>
      </c>
      <c r="D13" s="43" t="s">
        <v>409</v>
      </c>
    </row>
    <row r="14" spans="1:4" x14ac:dyDescent="0.25">
      <c r="A14" s="3">
        <v>42800</v>
      </c>
      <c r="B14" s="3">
        <v>42801</v>
      </c>
      <c r="C14" s="64">
        <v>2500</v>
      </c>
      <c r="D14" s="43" t="s">
        <v>410</v>
      </c>
    </row>
    <row r="15" spans="1:4" x14ac:dyDescent="0.25">
      <c r="A15" s="3">
        <v>42803</v>
      </c>
      <c r="B15" s="3">
        <v>42804</v>
      </c>
      <c r="C15" s="64">
        <v>30</v>
      </c>
      <c r="D15" s="43" t="s">
        <v>404</v>
      </c>
    </row>
    <row r="16" spans="1:4" x14ac:dyDescent="0.25">
      <c r="A16" s="3">
        <v>42803</v>
      </c>
      <c r="B16" s="3">
        <v>42804</v>
      </c>
      <c r="C16" s="64">
        <v>100</v>
      </c>
      <c r="D16" s="43" t="s">
        <v>404</v>
      </c>
    </row>
    <row r="17" spans="1:4" x14ac:dyDescent="0.25">
      <c r="A17" s="3">
        <v>42804</v>
      </c>
      <c r="B17" s="3">
        <v>42807</v>
      </c>
      <c r="C17" s="64">
        <v>200</v>
      </c>
      <c r="D17" s="43" t="s">
        <v>411</v>
      </c>
    </row>
    <row r="18" spans="1:4" x14ac:dyDescent="0.25">
      <c r="A18" s="3">
        <v>42805</v>
      </c>
      <c r="B18" s="3">
        <v>42807</v>
      </c>
      <c r="C18" s="64">
        <v>150</v>
      </c>
      <c r="D18" s="43" t="s">
        <v>412</v>
      </c>
    </row>
    <row r="19" spans="1:4" x14ac:dyDescent="0.25">
      <c r="A19" s="3">
        <v>42813</v>
      </c>
      <c r="B19" s="3">
        <v>42814</v>
      </c>
      <c r="C19" s="64">
        <v>100</v>
      </c>
      <c r="D19" s="43" t="s">
        <v>404</v>
      </c>
    </row>
    <row r="20" spans="1:4" x14ac:dyDescent="0.25">
      <c r="A20" s="3">
        <v>42816</v>
      </c>
      <c r="B20" s="3">
        <v>42817</v>
      </c>
      <c r="C20" s="64">
        <v>200</v>
      </c>
      <c r="D20" s="43" t="s">
        <v>411</v>
      </c>
    </row>
    <row r="21" spans="1:4" x14ac:dyDescent="0.25">
      <c r="A21" s="3">
        <v>42816</v>
      </c>
      <c r="B21" s="3">
        <v>42817</v>
      </c>
      <c r="C21" s="64">
        <v>400</v>
      </c>
      <c r="D21" s="43" t="s">
        <v>413</v>
      </c>
    </row>
    <row r="22" spans="1:4" x14ac:dyDescent="0.25">
      <c r="A22" s="134" t="s">
        <v>2</v>
      </c>
      <c r="B22" s="135"/>
      <c r="C22" s="64">
        <f>SUM(C9:C21)</f>
        <v>5913</v>
      </c>
      <c r="D22" s="43"/>
    </row>
    <row r="23" spans="1:4" ht="30" customHeight="1" x14ac:dyDescent="0.25">
      <c r="A23" s="132" t="s">
        <v>46</v>
      </c>
      <c r="B23" s="133"/>
      <c r="C23" s="12">
        <f>C22-C22*2.8%</f>
        <v>5747.4359999999997</v>
      </c>
      <c r="D23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D1"/>
    <mergeCell ref="B2:D2"/>
    <mergeCell ref="B4:D4"/>
    <mergeCell ref="B5:D5"/>
    <mergeCell ref="C6:D6"/>
    <mergeCell ref="A23:B23"/>
    <mergeCell ref="A22:B2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5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35.5703125" customWidth="1"/>
  </cols>
  <sheetData>
    <row r="1" spans="1:5" ht="18.75" x14ac:dyDescent="0.3">
      <c r="B1" s="129" t="s">
        <v>20</v>
      </c>
      <c r="C1" s="129"/>
      <c r="D1" s="129"/>
    </row>
    <row r="2" spans="1:5" ht="18.75" x14ac:dyDescent="0.3">
      <c r="B2" s="129" t="s">
        <v>21</v>
      </c>
      <c r="C2" s="129"/>
      <c r="D2" s="129"/>
    </row>
    <row r="3" spans="1:5" ht="18" customHeight="1" x14ac:dyDescent="0.3">
      <c r="C3" s="48"/>
      <c r="D3" s="9"/>
    </row>
    <row r="4" spans="1:5" ht="18.75" x14ac:dyDescent="0.25">
      <c r="B4" s="130" t="s">
        <v>32</v>
      </c>
      <c r="C4" s="130"/>
      <c r="D4" s="130"/>
    </row>
    <row r="5" spans="1:5" ht="18.75" x14ac:dyDescent="0.25">
      <c r="B5" s="130" t="s">
        <v>86</v>
      </c>
      <c r="C5" s="130"/>
      <c r="D5" s="130"/>
    </row>
    <row r="6" spans="1:5" ht="18.75" x14ac:dyDescent="0.3">
      <c r="C6" s="131"/>
      <c r="D6" s="131"/>
    </row>
    <row r="8" spans="1:5" s="54" customFormat="1" ht="30" x14ac:dyDescent="0.25">
      <c r="A8" s="50" t="s">
        <v>16</v>
      </c>
      <c r="B8" s="51" t="s">
        <v>25</v>
      </c>
      <c r="C8" s="52" t="s">
        <v>7</v>
      </c>
      <c r="D8" s="53" t="s">
        <v>36</v>
      </c>
    </row>
    <row r="9" spans="1:5" x14ac:dyDescent="0.25">
      <c r="A9" s="96">
        <v>42786</v>
      </c>
      <c r="B9" s="96">
        <v>42800</v>
      </c>
      <c r="C9" s="97">
        <v>10</v>
      </c>
      <c r="D9" s="98">
        <v>7282</v>
      </c>
    </row>
    <row r="10" spans="1:5" x14ac:dyDescent="0.25">
      <c r="A10" s="3">
        <v>42787</v>
      </c>
      <c r="B10" s="3">
        <v>42800</v>
      </c>
      <c r="C10" s="64">
        <v>130</v>
      </c>
      <c r="D10" s="73">
        <v>3195</v>
      </c>
    </row>
    <row r="11" spans="1:5" x14ac:dyDescent="0.25">
      <c r="A11" s="3">
        <v>42789</v>
      </c>
      <c r="B11" s="3">
        <v>42800</v>
      </c>
      <c r="C11" s="64">
        <v>185</v>
      </c>
      <c r="D11" s="73">
        <v>8001</v>
      </c>
    </row>
    <row r="12" spans="1:5" x14ac:dyDescent="0.25">
      <c r="A12" s="3">
        <v>42793</v>
      </c>
      <c r="B12" s="3">
        <v>42800</v>
      </c>
      <c r="C12" s="64">
        <v>109.84</v>
      </c>
      <c r="D12" s="105" t="s">
        <v>403</v>
      </c>
    </row>
    <row r="13" spans="1:5" x14ac:dyDescent="0.25">
      <c r="A13" s="103">
        <v>42794</v>
      </c>
      <c r="B13" s="3">
        <v>42800</v>
      </c>
      <c r="C13" s="99">
        <v>50</v>
      </c>
      <c r="D13" s="104">
        <v>2399</v>
      </c>
    </row>
    <row r="14" spans="1:5" x14ac:dyDescent="0.25">
      <c r="A14" s="136" t="s">
        <v>2</v>
      </c>
      <c r="B14" s="137"/>
      <c r="C14" s="99">
        <f>SUM(C9:C13)</f>
        <v>484.84000000000003</v>
      </c>
      <c r="D14" s="100"/>
      <c r="E14" s="95"/>
    </row>
    <row r="15" spans="1:5" ht="30" customHeight="1" x14ac:dyDescent="0.25">
      <c r="A15" s="132" t="s">
        <v>34</v>
      </c>
      <c r="B15" s="133"/>
      <c r="C15" s="12">
        <f>C14-C14*5%</f>
        <v>460.59800000000001</v>
      </c>
      <c r="D15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5:B15"/>
    <mergeCell ref="B1:D1"/>
    <mergeCell ref="B2:D2"/>
    <mergeCell ref="B4:D4"/>
    <mergeCell ref="B5:D5"/>
    <mergeCell ref="C6:D6"/>
    <mergeCell ref="A14:B14"/>
  </mergeCells>
  <pageMargins left="0.7" right="0.7" top="0.75" bottom="0.75" header="0.3" footer="0.3"/>
  <pageSetup paperSize="9" orientation="portrait" verticalDpi="0" r:id="rId1"/>
  <ignoredErrors>
    <ignoredError sqref="D1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15"/>
  <sheetViews>
    <sheetView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35.5703125" customWidth="1"/>
  </cols>
  <sheetData>
    <row r="1" spans="1:4" ht="18.75" x14ac:dyDescent="0.3">
      <c r="B1" s="129" t="s">
        <v>20</v>
      </c>
      <c r="C1" s="129"/>
      <c r="D1" s="129"/>
    </row>
    <row r="2" spans="1:4" ht="18.75" x14ac:dyDescent="0.3">
      <c r="B2" s="129" t="s">
        <v>21</v>
      </c>
      <c r="C2" s="129"/>
      <c r="D2" s="129"/>
    </row>
    <row r="3" spans="1:4" ht="18" customHeight="1" x14ac:dyDescent="0.3">
      <c r="C3" s="48"/>
      <c r="D3" s="9"/>
    </row>
    <row r="4" spans="1:4" ht="18.75" x14ac:dyDescent="0.25">
      <c r="B4" s="130" t="s">
        <v>44</v>
      </c>
      <c r="C4" s="130"/>
      <c r="D4" s="130"/>
    </row>
    <row r="5" spans="1:4" ht="18.75" x14ac:dyDescent="0.25">
      <c r="B5" s="130" t="s">
        <v>86</v>
      </c>
      <c r="C5" s="130"/>
      <c r="D5" s="130"/>
    </row>
    <row r="6" spans="1:4" ht="18.75" x14ac:dyDescent="0.3">
      <c r="C6" s="131"/>
      <c r="D6" s="131"/>
    </row>
    <row r="8" spans="1:4" s="54" customFormat="1" ht="30" x14ac:dyDescent="0.25">
      <c r="A8" s="50" t="s">
        <v>16</v>
      </c>
      <c r="B8" s="51" t="s">
        <v>25</v>
      </c>
      <c r="C8" s="52" t="s">
        <v>7</v>
      </c>
      <c r="D8" s="53" t="s">
        <v>36</v>
      </c>
    </row>
    <row r="9" spans="1:4" x14ac:dyDescent="0.25">
      <c r="A9" s="87">
        <v>42786</v>
      </c>
      <c r="B9" s="3">
        <v>42795</v>
      </c>
      <c r="C9" s="101">
        <v>500</v>
      </c>
      <c r="D9" s="88" t="s">
        <v>359</v>
      </c>
    </row>
    <row r="10" spans="1:4" x14ac:dyDescent="0.25">
      <c r="A10" s="87">
        <v>42786.641435185185</v>
      </c>
      <c r="B10" s="3">
        <v>42795</v>
      </c>
      <c r="C10" s="101">
        <v>300</v>
      </c>
      <c r="D10" s="88" t="s">
        <v>360</v>
      </c>
    </row>
    <row r="11" spans="1:4" x14ac:dyDescent="0.25">
      <c r="A11" s="87">
        <v>42786.656134258999</v>
      </c>
      <c r="B11" s="3">
        <v>42795</v>
      </c>
      <c r="C11" s="101">
        <v>100</v>
      </c>
      <c r="D11" s="88" t="s">
        <v>361</v>
      </c>
    </row>
    <row r="12" spans="1:4" x14ac:dyDescent="0.25">
      <c r="A12" s="87">
        <v>42786.744513889003</v>
      </c>
      <c r="B12" s="3">
        <v>42795</v>
      </c>
      <c r="C12" s="101">
        <v>300</v>
      </c>
      <c r="D12" s="88" t="s">
        <v>362</v>
      </c>
    </row>
    <row r="13" spans="1:4" x14ac:dyDescent="0.25">
      <c r="A13" s="87">
        <v>42786.782962963</v>
      </c>
      <c r="B13" s="3">
        <v>42795</v>
      </c>
      <c r="C13" s="101">
        <v>300</v>
      </c>
      <c r="D13" s="88" t="s">
        <v>363</v>
      </c>
    </row>
    <row r="14" spans="1:4" x14ac:dyDescent="0.25">
      <c r="A14" s="87">
        <v>42786.810578703997</v>
      </c>
      <c r="B14" s="3">
        <v>42795</v>
      </c>
      <c r="C14" s="101">
        <v>300</v>
      </c>
      <c r="D14" s="88" t="s">
        <v>364</v>
      </c>
    </row>
    <row r="15" spans="1:4" x14ac:dyDescent="0.25">
      <c r="A15" s="87">
        <v>42786.843472221997</v>
      </c>
      <c r="B15" s="3">
        <v>42795</v>
      </c>
      <c r="C15" s="101">
        <v>200</v>
      </c>
      <c r="D15" s="88" t="s">
        <v>365</v>
      </c>
    </row>
    <row r="16" spans="1:4" x14ac:dyDescent="0.25">
      <c r="A16" s="87">
        <v>42786.906365741001</v>
      </c>
      <c r="B16" s="3">
        <v>42795</v>
      </c>
      <c r="C16" s="101">
        <v>1000</v>
      </c>
      <c r="D16" s="88" t="s">
        <v>366</v>
      </c>
    </row>
    <row r="17" spans="1:4" x14ac:dyDescent="0.25">
      <c r="A17" s="87">
        <v>42787.259270832998</v>
      </c>
      <c r="B17" s="3">
        <v>42795</v>
      </c>
      <c r="C17" s="101">
        <v>300</v>
      </c>
      <c r="D17" s="88" t="s">
        <v>367</v>
      </c>
    </row>
    <row r="18" spans="1:4" x14ac:dyDescent="0.25">
      <c r="A18" s="87">
        <v>42787.493761573998</v>
      </c>
      <c r="B18" s="3">
        <v>42795</v>
      </c>
      <c r="C18" s="101">
        <v>50</v>
      </c>
      <c r="D18" s="88" t="s">
        <v>368</v>
      </c>
    </row>
    <row r="19" spans="1:4" x14ac:dyDescent="0.25">
      <c r="A19" s="87">
        <v>42787.664351852</v>
      </c>
      <c r="B19" s="3">
        <v>42795</v>
      </c>
      <c r="C19" s="101">
        <v>200</v>
      </c>
      <c r="D19" s="88" t="s">
        <v>369</v>
      </c>
    </row>
    <row r="20" spans="1:4" x14ac:dyDescent="0.25">
      <c r="A20" s="87">
        <v>42787.828125</v>
      </c>
      <c r="B20" s="3">
        <v>42795</v>
      </c>
      <c r="C20" s="101">
        <v>300</v>
      </c>
      <c r="D20" s="88" t="s">
        <v>370</v>
      </c>
    </row>
    <row r="21" spans="1:4" x14ac:dyDescent="0.25">
      <c r="A21" s="87">
        <v>42787.851944444003</v>
      </c>
      <c r="B21" s="3">
        <v>42795</v>
      </c>
      <c r="C21" s="101">
        <v>100</v>
      </c>
      <c r="D21" s="88" t="s">
        <v>371</v>
      </c>
    </row>
    <row r="22" spans="1:4" x14ac:dyDescent="0.25">
      <c r="A22" s="87">
        <v>42787.934050926</v>
      </c>
      <c r="B22" s="3">
        <v>42795</v>
      </c>
      <c r="C22" s="101">
        <v>300</v>
      </c>
      <c r="D22" s="88" t="s">
        <v>372</v>
      </c>
    </row>
    <row r="23" spans="1:4" x14ac:dyDescent="0.25">
      <c r="A23" s="87">
        <v>42788.377430556</v>
      </c>
      <c r="B23" s="3">
        <v>42795</v>
      </c>
      <c r="C23" s="101">
        <v>400</v>
      </c>
      <c r="D23" s="88" t="s">
        <v>373</v>
      </c>
    </row>
    <row r="24" spans="1:4" x14ac:dyDescent="0.25">
      <c r="A24" s="87">
        <v>42789.904479167002</v>
      </c>
      <c r="B24" s="3">
        <v>42795</v>
      </c>
      <c r="C24" s="101">
        <v>50</v>
      </c>
      <c r="D24" s="88" t="s">
        <v>374</v>
      </c>
    </row>
    <row r="25" spans="1:4" x14ac:dyDescent="0.25">
      <c r="A25" s="87">
        <v>42789.905219906999</v>
      </c>
      <c r="B25" s="3">
        <v>42795</v>
      </c>
      <c r="C25" s="101">
        <v>20</v>
      </c>
      <c r="D25" s="88" t="s">
        <v>374</v>
      </c>
    </row>
    <row r="26" spans="1:4" x14ac:dyDescent="0.25">
      <c r="A26" s="87">
        <v>42790.896099537</v>
      </c>
      <c r="B26" s="3">
        <v>42795</v>
      </c>
      <c r="C26" s="101">
        <v>30</v>
      </c>
      <c r="D26" s="88" t="s">
        <v>375</v>
      </c>
    </row>
    <row r="27" spans="1:4" x14ac:dyDescent="0.25">
      <c r="A27" s="87">
        <v>42791.012951388999</v>
      </c>
      <c r="B27" s="3">
        <v>42795</v>
      </c>
      <c r="C27" s="101">
        <v>300</v>
      </c>
      <c r="D27" s="88" t="s">
        <v>376</v>
      </c>
    </row>
    <row r="28" spans="1:4" x14ac:dyDescent="0.25">
      <c r="A28" s="87">
        <v>42791.465648147998</v>
      </c>
      <c r="B28" s="3">
        <v>42795</v>
      </c>
      <c r="C28" s="101">
        <v>500</v>
      </c>
      <c r="D28" s="88" t="s">
        <v>377</v>
      </c>
    </row>
    <row r="29" spans="1:4" x14ac:dyDescent="0.25">
      <c r="A29" s="87">
        <v>42791.473506943999</v>
      </c>
      <c r="B29" s="3">
        <v>42795</v>
      </c>
      <c r="C29" s="101">
        <v>100</v>
      </c>
      <c r="D29" s="88" t="s">
        <v>378</v>
      </c>
    </row>
    <row r="30" spans="1:4" x14ac:dyDescent="0.25">
      <c r="A30" s="87">
        <v>42792.069687499999</v>
      </c>
      <c r="B30" s="3">
        <v>42795</v>
      </c>
      <c r="C30" s="101">
        <v>350</v>
      </c>
      <c r="D30" s="88" t="s">
        <v>379</v>
      </c>
    </row>
    <row r="31" spans="1:4" x14ac:dyDescent="0.25">
      <c r="A31" s="87">
        <v>42792.764814814996</v>
      </c>
      <c r="B31" s="3">
        <v>42795</v>
      </c>
      <c r="C31" s="101">
        <v>250</v>
      </c>
      <c r="D31" s="88" t="s">
        <v>380</v>
      </c>
    </row>
    <row r="32" spans="1:4" x14ac:dyDescent="0.25">
      <c r="A32" s="87">
        <v>42793.001840277997</v>
      </c>
      <c r="B32" s="3">
        <v>42795</v>
      </c>
      <c r="C32" s="101">
        <v>300</v>
      </c>
      <c r="D32" s="88" t="s">
        <v>381</v>
      </c>
    </row>
    <row r="33" spans="1:4" x14ac:dyDescent="0.25">
      <c r="A33" s="87">
        <v>42793.435289351997</v>
      </c>
      <c r="B33" s="3">
        <v>42795</v>
      </c>
      <c r="C33" s="101">
        <v>300</v>
      </c>
      <c r="D33" s="88" t="s">
        <v>382</v>
      </c>
    </row>
    <row r="34" spans="1:4" x14ac:dyDescent="0.25">
      <c r="A34" s="87">
        <v>42793.466493056003</v>
      </c>
      <c r="B34" s="3">
        <v>42795</v>
      </c>
      <c r="C34" s="101">
        <v>100</v>
      </c>
      <c r="D34" s="88" t="s">
        <v>383</v>
      </c>
    </row>
    <row r="35" spans="1:4" x14ac:dyDescent="0.25">
      <c r="A35" s="87">
        <v>42793.470787036997</v>
      </c>
      <c r="B35" s="3">
        <v>42795</v>
      </c>
      <c r="C35" s="101">
        <v>500</v>
      </c>
      <c r="D35" s="88" t="s">
        <v>384</v>
      </c>
    </row>
    <row r="36" spans="1:4" x14ac:dyDescent="0.25">
      <c r="A36" s="87">
        <v>42793.478217593001</v>
      </c>
      <c r="B36" s="3">
        <v>42795</v>
      </c>
      <c r="C36" s="101">
        <v>100</v>
      </c>
      <c r="D36" s="88" t="s">
        <v>365</v>
      </c>
    </row>
    <row r="37" spans="1:4" x14ac:dyDescent="0.25">
      <c r="A37" s="87">
        <v>42793.483680555997</v>
      </c>
      <c r="B37" s="3">
        <v>42795</v>
      </c>
      <c r="C37" s="101">
        <v>100</v>
      </c>
      <c r="D37" s="88" t="s">
        <v>385</v>
      </c>
    </row>
    <row r="38" spans="1:4" x14ac:dyDescent="0.25">
      <c r="A38" s="87">
        <v>42793.869282407002</v>
      </c>
      <c r="B38" s="3">
        <v>42795</v>
      </c>
      <c r="C38" s="101">
        <v>50</v>
      </c>
      <c r="D38" s="88" t="s">
        <v>386</v>
      </c>
    </row>
    <row r="39" spans="1:4" x14ac:dyDescent="0.25">
      <c r="A39" s="87">
        <v>42793.885474536997</v>
      </c>
      <c r="B39" s="3">
        <v>42795</v>
      </c>
      <c r="C39" s="101">
        <v>300</v>
      </c>
      <c r="D39" s="88" t="s">
        <v>387</v>
      </c>
    </row>
    <row r="40" spans="1:4" x14ac:dyDescent="0.25">
      <c r="A40" s="87">
        <v>42793.919618056003</v>
      </c>
      <c r="B40" s="3">
        <v>42795</v>
      </c>
      <c r="C40" s="101">
        <v>100</v>
      </c>
      <c r="D40" s="88" t="s">
        <v>388</v>
      </c>
    </row>
    <row r="41" spans="1:4" x14ac:dyDescent="0.25">
      <c r="A41" s="87">
        <v>42794.016041666997</v>
      </c>
      <c r="B41" s="3">
        <v>42795</v>
      </c>
      <c r="C41" s="101">
        <v>300</v>
      </c>
      <c r="D41" s="88" t="s">
        <v>370</v>
      </c>
    </row>
    <row r="42" spans="1:4" x14ac:dyDescent="0.25">
      <c r="A42" s="87">
        <v>42794.019814815001</v>
      </c>
      <c r="B42" s="3">
        <v>42795</v>
      </c>
      <c r="C42" s="101">
        <v>100</v>
      </c>
      <c r="D42" s="88" t="s">
        <v>370</v>
      </c>
    </row>
    <row r="43" spans="1:4" x14ac:dyDescent="0.25">
      <c r="A43" s="87">
        <v>42794.022685185002</v>
      </c>
      <c r="B43" s="3">
        <v>42795</v>
      </c>
      <c r="C43" s="101">
        <v>50</v>
      </c>
      <c r="D43" s="88" t="s">
        <v>389</v>
      </c>
    </row>
    <row r="44" spans="1:4" x14ac:dyDescent="0.25">
      <c r="A44" s="87">
        <v>42794.025740741003</v>
      </c>
      <c r="B44" s="3">
        <v>42795</v>
      </c>
      <c r="C44" s="101">
        <v>50</v>
      </c>
      <c r="D44" s="88" t="s">
        <v>390</v>
      </c>
    </row>
    <row r="45" spans="1:4" x14ac:dyDescent="0.25">
      <c r="A45" s="87">
        <v>42794.030717592999</v>
      </c>
      <c r="B45" s="3">
        <v>42795</v>
      </c>
      <c r="C45" s="101">
        <v>400</v>
      </c>
      <c r="D45" s="88" t="s">
        <v>391</v>
      </c>
    </row>
    <row r="46" spans="1:4" x14ac:dyDescent="0.25">
      <c r="A46" s="87">
        <v>42794.092592592999</v>
      </c>
      <c r="B46" s="3">
        <v>42795</v>
      </c>
      <c r="C46" s="101">
        <v>300</v>
      </c>
      <c r="D46" s="88" t="s">
        <v>392</v>
      </c>
    </row>
    <row r="47" spans="1:4" x14ac:dyDescent="0.25">
      <c r="A47" s="87">
        <v>42794.305937500001</v>
      </c>
      <c r="B47" s="3">
        <v>42795</v>
      </c>
      <c r="C47" s="101">
        <v>100</v>
      </c>
      <c r="D47" s="88" t="s">
        <v>393</v>
      </c>
    </row>
    <row r="48" spans="1:4" x14ac:dyDescent="0.25">
      <c r="A48" s="87">
        <v>42794.483229167003</v>
      </c>
      <c r="B48" s="3">
        <v>42795</v>
      </c>
      <c r="C48" s="101">
        <v>300</v>
      </c>
      <c r="D48" s="88" t="s">
        <v>394</v>
      </c>
    </row>
    <row r="49" spans="1:4" x14ac:dyDescent="0.25">
      <c r="A49" s="87">
        <v>42794.546527778002</v>
      </c>
      <c r="B49" s="3">
        <v>42795</v>
      </c>
      <c r="C49" s="101">
        <v>116</v>
      </c>
      <c r="D49" s="88" t="s">
        <v>395</v>
      </c>
    </row>
    <row r="50" spans="1:4" x14ac:dyDescent="0.25">
      <c r="A50" s="87">
        <v>42794.586122685003</v>
      </c>
      <c r="B50" s="3">
        <v>42795</v>
      </c>
      <c r="C50" s="101">
        <v>20</v>
      </c>
      <c r="D50" s="88" t="s">
        <v>396</v>
      </c>
    </row>
    <row r="51" spans="1:4" x14ac:dyDescent="0.25">
      <c r="A51" s="87">
        <v>42794.730231481</v>
      </c>
      <c r="B51" s="3">
        <v>42795</v>
      </c>
      <c r="C51" s="101">
        <v>100</v>
      </c>
      <c r="D51" s="88" t="s">
        <v>397</v>
      </c>
    </row>
    <row r="52" spans="1:4" x14ac:dyDescent="0.25">
      <c r="A52" s="87">
        <v>42794.735162037003</v>
      </c>
      <c r="B52" s="3">
        <v>42795</v>
      </c>
      <c r="C52" s="101">
        <v>100</v>
      </c>
      <c r="D52" s="88" t="s">
        <v>398</v>
      </c>
    </row>
    <row r="53" spans="1:4" x14ac:dyDescent="0.25">
      <c r="A53" s="87">
        <v>42794.737118056</v>
      </c>
      <c r="B53" s="3">
        <v>42795</v>
      </c>
      <c r="C53" s="101">
        <v>100</v>
      </c>
      <c r="D53" s="88" t="s">
        <v>399</v>
      </c>
    </row>
    <row r="54" spans="1:4" x14ac:dyDescent="0.25">
      <c r="A54" s="87">
        <v>42794.741157406999</v>
      </c>
      <c r="B54" s="3">
        <v>42795</v>
      </c>
      <c r="C54" s="101">
        <v>300</v>
      </c>
      <c r="D54" s="88" t="s">
        <v>400</v>
      </c>
    </row>
    <row r="55" spans="1:4" x14ac:dyDescent="0.25">
      <c r="A55" s="87">
        <v>42794.862233795997</v>
      </c>
      <c r="B55" s="3">
        <v>42795</v>
      </c>
      <c r="C55" s="101">
        <v>100</v>
      </c>
      <c r="D55" s="88" t="s">
        <v>401</v>
      </c>
    </row>
    <row r="56" spans="1:4" x14ac:dyDescent="0.25">
      <c r="A56" s="87">
        <v>42794.898356480997</v>
      </c>
      <c r="B56" s="3">
        <v>42795</v>
      </c>
      <c r="C56" s="101">
        <v>500</v>
      </c>
      <c r="D56" s="88" t="s">
        <v>402</v>
      </c>
    </row>
    <row r="57" spans="1:4" x14ac:dyDescent="0.25">
      <c r="A57" s="87">
        <v>42816</v>
      </c>
      <c r="B57" s="87">
        <v>42795.325173611003</v>
      </c>
      <c r="C57" s="101">
        <v>200</v>
      </c>
      <c r="D57" s="88" t="s">
        <v>485</v>
      </c>
    </row>
    <row r="58" spans="1:4" x14ac:dyDescent="0.25">
      <c r="A58" s="87">
        <v>42816</v>
      </c>
      <c r="B58" s="87">
        <v>42795.668136574001</v>
      </c>
      <c r="C58" s="101">
        <v>300</v>
      </c>
      <c r="D58" s="88" t="s">
        <v>486</v>
      </c>
    </row>
    <row r="59" spans="1:4" x14ac:dyDescent="0.25">
      <c r="A59" s="87">
        <v>42816</v>
      </c>
      <c r="B59" s="87">
        <v>42795.808807870002</v>
      </c>
      <c r="C59" s="101">
        <v>150</v>
      </c>
      <c r="D59" s="88" t="s">
        <v>487</v>
      </c>
    </row>
    <row r="60" spans="1:4" x14ac:dyDescent="0.25">
      <c r="A60" s="87">
        <v>42816</v>
      </c>
      <c r="B60" s="87">
        <v>42795.814108796003</v>
      </c>
      <c r="C60" s="101">
        <v>200</v>
      </c>
      <c r="D60" s="88" t="s">
        <v>364</v>
      </c>
    </row>
    <row r="61" spans="1:4" x14ac:dyDescent="0.25">
      <c r="A61" s="87">
        <v>42816</v>
      </c>
      <c r="B61" s="87">
        <v>42795.838657407003</v>
      </c>
      <c r="C61" s="101">
        <v>50</v>
      </c>
      <c r="D61" s="88" t="s">
        <v>488</v>
      </c>
    </row>
    <row r="62" spans="1:4" x14ac:dyDescent="0.25">
      <c r="A62" s="87">
        <v>42816</v>
      </c>
      <c r="B62" s="87">
        <v>42795.848912037</v>
      </c>
      <c r="C62" s="101">
        <v>50</v>
      </c>
      <c r="D62" s="88" t="s">
        <v>489</v>
      </c>
    </row>
    <row r="63" spans="1:4" x14ac:dyDescent="0.25">
      <c r="A63" s="87">
        <v>42816</v>
      </c>
      <c r="B63" s="87">
        <v>42795.849652778001</v>
      </c>
      <c r="C63" s="101">
        <v>50</v>
      </c>
      <c r="D63" s="88" t="s">
        <v>490</v>
      </c>
    </row>
    <row r="64" spans="1:4" x14ac:dyDescent="0.25">
      <c r="A64" s="87">
        <v>42816</v>
      </c>
      <c r="B64" s="87">
        <v>42795.865960648</v>
      </c>
      <c r="C64" s="101">
        <v>300</v>
      </c>
      <c r="D64" s="88" t="s">
        <v>491</v>
      </c>
    </row>
    <row r="65" spans="1:4" x14ac:dyDescent="0.25">
      <c r="A65" s="87">
        <v>42816</v>
      </c>
      <c r="B65" s="87">
        <v>42795.887523147998</v>
      </c>
      <c r="C65" s="101">
        <v>250</v>
      </c>
      <c r="D65" s="88" t="s">
        <v>492</v>
      </c>
    </row>
    <row r="66" spans="1:4" x14ac:dyDescent="0.25">
      <c r="A66" s="87">
        <v>42816</v>
      </c>
      <c r="B66" s="87">
        <v>42795.923101852</v>
      </c>
      <c r="C66" s="101">
        <v>150</v>
      </c>
      <c r="D66" s="88" t="s">
        <v>493</v>
      </c>
    </row>
    <row r="67" spans="1:4" x14ac:dyDescent="0.25">
      <c r="A67" s="87">
        <v>42816</v>
      </c>
      <c r="B67" s="87">
        <v>42796.148854166997</v>
      </c>
      <c r="C67" s="101">
        <v>300</v>
      </c>
      <c r="D67" s="88" t="s">
        <v>494</v>
      </c>
    </row>
    <row r="68" spans="1:4" x14ac:dyDescent="0.25">
      <c r="A68" s="87">
        <v>42816</v>
      </c>
      <c r="B68" s="87">
        <v>42796.440277777998</v>
      </c>
      <c r="C68" s="101">
        <v>150</v>
      </c>
      <c r="D68" s="88" t="s">
        <v>495</v>
      </c>
    </row>
    <row r="69" spans="1:4" x14ac:dyDescent="0.25">
      <c r="A69" s="87">
        <v>42816</v>
      </c>
      <c r="B69" s="87">
        <v>42796.520046295998</v>
      </c>
      <c r="C69" s="101">
        <v>50</v>
      </c>
      <c r="D69" s="88" t="s">
        <v>496</v>
      </c>
    </row>
    <row r="70" spans="1:4" x14ac:dyDescent="0.25">
      <c r="A70" s="87">
        <v>42816</v>
      </c>
      <c r="B70" s="87">
        <v>42796.521597222003</v>
      </c>
      <c r="C70" s="101">
        <v>100</v>
      </c>
      <c r="D70" s="88" t="s">
        <v>497</v>
      </c>
    </row>
    <row r="71" spans="1:4" x14ac:dyDescent="0.25">
      <c r="A71" s="87">
        <v>42816</v>
      </c>
      <c r="B71" s="87">
        <v>42796.527152777999</v>
      </c>
      <c r="C71" s="101">
        <v>100</v>
      </c>
      <c r="D71" s="88" t="s">
        <v>498</v>
      </c>
    </row>
    <row r="72" spans="1:4" x14ac:dyDescent="0.25">
      <c r="A72" s="87">
        <v>42816</v>
      </c>
      <c r="B72" s="87">
        <v>42796.544606481002</v>
      </c>
      <c r="C72" s="101">
        <v>50</v>
      </c>
      <c r="D72" s="88" t="s">
        <v>490</v>
      </c>
    </row>
    <row r="73" spans="1:4" x14ac:dyDescent="0.25">
      <c r="A73" s="87">
        <v>42816</v>
      </c>
      <c r="B73" s="87">
        <v>42796.548819443997</v>
      </c>
      <c r="C73" s="101">
        <v>200</v>
      </c>
      <c r="D73" s="88" t="s">
        <v>499</v>
      </c>
    </row>
    <row r="74" spans="1:4" x14ac:dyDescent="0.25">
      <c r="A74" s="87">
        <v>42816</v>
      </c>
      <c r="B74" s="87">
        <v>42796.549571759002</v>
      </c>
      <c r="C74" s="101">
        <v>500</v>
      </c>
      <c r="D74" s="88" t="s">
        <v>500</v>
      </c>
    </row>
    <row r="75" spans="1:4" x14ac:dyDescent="0.25">
      <c r="A75" s="87">
        <v>42816</v>
      </c>
      <c r="B75" s="87">
        <v>42796.576041667002</v>
      </c>
      <c r="C75" s="101">
        <v>400</v>
      </c>
      <c r="D75" s="88" t="s">
        <v>501</v>
      </c>
    </row>
    <row r="76" spans="1:4" x14ac:dyDescent="0.25">
      <c r="A76" s="87">
        <v>42816</v>
      </c>
      <c r="B76" s="87">
        <v>42796.576064815003</v>
      </c>
      <c r="C76" s="101">
        <v>150</v>
      </c>
      <c r="D76" s="88" t="s">
        <v>502</v>
      </c>
    </row>
    <row r="77" spans="1:4" x14ac:dyDescent="0.25">
      <c r="A77" s="87">
        <v>42816</v>
      </c>
      <c r="B77" s="87">
        <v>42796.603969907002</v>
      </c>
      <c r="C77" s="101">
        <v>300</v>
      </c>
      <c r="D77" s="88" t="s">
        <v>503</v>
      </c>
    </row>
    <row r="78" spans="1:4" x14ac:dyDescent="0.25">
      <c r="A78" s="87">
        <v>42816</v>
      </c>
      <c r="B78" s="87">
        <v>42796.850902778002</v>
      </c>
      <c r="C78" s="101">
        <v>42</v>
      </c>
      <c r="D78" s="88" t="s">
        <v>373</v>
      </c>
    </row>
    <row r="79" spans="1:4" x14ac:dyDescent="0.25">
      <c r="A79" s="87">
        <v>42816</v>
      </c>
      <c r="B79" s="87">
        <v>42796.851747685003</v>
      </c>
      <c r="C79" s="101">
        <v>100</v>
      </c>
      <c r="D79" s="88" t="s">
        <v>504</v>
      </c>
    </row>
    <row r="80" spans="1:4" x14ac:dyDescent="0.25">
      <c r="A80" s="87">
        <v>42816</v>
      </c>
      <c r="B80" s="87">
        <v>42796.880578703996</v>
      </c>
      <c r="C80" s="101">
        <v>200</v>
      </c>
      <c r="D80" s="88" t="s">
        <v>505</v>
      </c>
    </row>
    <row r="81" spans="1:4" x14ac:dyDescent="0.25">
      <c r="A81" s="87">
        <v>42816</v>
      </c>
      <c r="B81" s="87">
        <v>42796.881331019002</v>
      </c>
      <c r="C81" s="101">
        <v>100</v>
      </c>
      <c r="D81" s="88" t="s">
        <v>506</v>
      </c>
    </row>
    <row r="82" spans="1:4" x14ac:dyDescent="0.25">
      <c r="A82" s="87">
        <v>42816</v>
      </c>
      <c r="B82" s="87">
        <v>42796.908530093002</v>
      </c>
      <c r="C82" s="101">
        <v>500</v>
      </c>
      <c r="D82" s="88" t="s">
        <v>507</v>
      </c>
    </row>
    <row r="83" spans="1:4" x14ac:dyDescent="0.25">
      <c r="A83" s="87">
        <v>42816</v>
      </c>
      <c r="B83" s="87">
        <v>42796.912384258998</v>
      </c>
      <c r="C83" s="101">
        <v>100</v>
      </c>
      <c r="D83" s="88" t="s">
        <v>508</v>
      </c>
    </row>
    <row r="84" spans="1:4" x14ac:dyDescent="0.25">
      <c r="A84" s="87">
        <v>42816</v>
      </c>
      <c r="B84" s="87">
        <v>42796.955185184997</v>
      </c>
      <c r="C84" s="101">
        <v>100</v>
      </c>
      <c r="D84" s="88" t="s">
        <v>509</v>
      </c>
    </row>
    <row r="85" spans="1:4" x14ac:dyDescent="0.25">
      <c r="A85" s="87">
        <v>42816</v>
      </c>
      <c r="B85" s="87">
        <v>42796.986828704001</v>
      </c>
      <c r="C85" s="101">
        <v>100</v>
      </c>
      <c r="D85" s="88" t="s">
        <v>509</v>
      </c>
    </row>
    <row r="86" spans="1:4" x14ac:dyDescent="0.25">
      <c r="A86" s="87">
        <v>42816</v>
      </c>
      <c r="B86" s="87">
        <v>42797.350682869997</v>
      </c>
      <c r="C86" s="101">
        <v>300</v>
      </c>
      <c r="D86" s="88" t="s">
        <v>510</v>
      </c>
    </row>
    <row r="87" spans="1:4" x14ac:dyDescent="0.25">
      <c r="A87" s="87">
        <v>42816</v>
      </c>
      <c r="B87" s="87">
        <v>42797.465972222002</v>
      </c>
      <c r="C87" s="101">
        <v>200</v>
      </c>
      <c r="D87" s="88" t="s">
        <v>511</v>
      </c>
    </row>
    <row r="88" spans="1:4" x14ac:dyDescent="0.25">
      <c r="A88" s="87">
        <v>42816</v>
      </c>
      <c r="B88" s="87">
        <v>42797.647395833003</v>
      </c>
      <c r="C88" s="101">
        <v>250</v>
      </c>
      <c r="D88" s="88" t="s">
        <v>370</v>
      </c>
    </row>
    <row r="89" spans="1:4" x14ac:dyDescent="0.25">
      <c r="A89" s="87">
        <v>42816</v>
      </c>
      <c r="B89" s="87">
        <v>42797.785775463002</v>
      </c>
      <c r="C89" s="101">
        <v>100</v>
      </c>
      <c r="D89" s="88" t="s">
        <v>512</v>
      </c>
    </row>
    <row r="90" spans="1:4" x14ac:dyDescent="0.25">
      <c r="A90" s="87">
        <v>42816</v>
      </c>
      <c r="B90" s="87">
        <v>42797.902581019</v>
      </c>
      <c r="C90" s="101">
        <v>300</v>
      </c>
      <c r="D90" s="88" t="s">
        <v>513</v>
      </c>
    </row>
    <row r="91" spans="1:4" x14ac:dyDescent="0.25">
      <c r="A91" s="87">
        <v>42816</v>
      </c>
      <c r="B91" s="87">
        <v>42798.064652777997</v>
      </c>
      <c r="C91" s="101">
        <v>10</v>
      </c>
      <c r="D91" s="88" t="s">
        <v>514</v>
      </c>
    </row>
    <row r="92" spans="1:4" x14ac:dyDescent="0.25">
      <c r="A92" s="87">
        <v>42816</v>
      </c>
      <c r="B92" s="87">
        <v>42798.088912036997</v>
      </c>
      <c r="C92" s="101">
        <v>30</v>
      </c>
      <c r="D92" s="88" t="s">
        <v>375</v>
      </c>
    </row>
    <row r="93" spans="1:4" x14ac:dyDescent="0.25">
      <c r="A93" s="87">
        <v>42816</v>
      </c>
      <c r="B93" s="87">
        <v>42798.094247685003</v>
      </c>
      <c r="C93" s="101">
        <v>200</v>
      </c>
      <c r="D93" s="88" t="s">
        <v>515</v>
      </c>
    </row>
    <row r="94" spans="1:4" x14ac:dyDescent="0.25">
      <c r="A94" s="87">
        <v>42816</v>
      </c>
      <c r="B94" s="87">
        <v>42798.126180555999</v>
      </c>
      <c r="C94" s="101">
        <v>300</v>
      </c>
      <c r="D94" s="88" t="s">
        <v>400</v>
      </c>
    </row>
    <row r="95" spans="1:4" x14ac:dyDescent="0.25">
      <c r="A95" s="87">
        <v>42816</v>
      </c>
      <c r="B95" s="87">
        <v>42798.637615740998</v>
      </c>
      <c r="C95" s="101">
        <v>30</v>
      </c>
      <c r="D95" s="88" t="s">
        <v>516</v>
      </c>
    </row>
    <row r="96" spans="1:4" x14ac:dyDescent="0.25">
      <c r="A96" s="87">
        <v>42816</v>
      </c>
      <c r="B96" s="87">
        <v>42798.715891204003</v>
      </c>
      <c r="C96" s="101">
        <v>300</v>
      </c>
      <c r="D96" s="88" t="s">
        <v>517</v>
      </c>
    </row>
    <row r="97" spans="1:4" x14ac:dyDescent="0.25">
      <c r="A97" s="87">
        <v>42816</v>
      </c>
      <c r="B97" s="87">
        <v>42798.735289352</v>
      </c>
      <c r="C97" s="101">
        <v>500</v>
      </c>
      <c r="D97" s="88" t="s">
        <v>518</v>
      </c>
    </row>
    <row r="98" spans="1:4" x14ac:dyDescent="0.25">
      <c r="A98" s="87">
        <v>42816</v>
      </c>
      <c r="B98" s="87">
        <v>42798.892337963</v>
      </c>
      <c r="C98" s="101">
        <v>50</v>
      </c>
      <c r="D98" s="88" t="s">
        <v>519</v>
      </c>
    </row>
    <row r="99" spans="1:4" x14ac:dyDescent="0.25">
      <c r="A99" s="87">
        <v>42816</v>
      </c>
      <c r="B99" s="87">
        <v>42799.497812499998</v>
      </c>
      <c r="C99" s="101">
        <v>50</v>
      </c>
      <c r="D99" s="88" t="s">
        <v>516</v>
      </c>
    </row>
    <row r="100" spans="1:4" x14ac:dyDescent="0.25">
      <c r="A100" s="87">
        <v>42816</v>
      </c>
      <c r="B100" s="87">
        <v>42800.558368056001</v>
      </c>
      <c r="C100" s="101">
        <v>200</v>
      </c>
      <c r="D100" s="88" t="s">
        <v>520</v>
      </c>
    </row>
    <row r="101" spans="1:4" x14ac:dyDescent="0.25">
      <c r="A101" s="87">
        <v>42816</v>
      </c>
      <c r="B101" s="87">
        <v>42803.257071758999</v>
      </c>
      <c r="C101" s="101">
        <v>100</v>
      </c>
      <c r="D101" s="88" t="s">
        <v>521</v>
      </c>
    </row>
    <row r="102" spans="1:4" x14ac:dyDescent="0.25">
      <c r="A102" s="87">
        <v>42816</v>
      </c>
      <c r="B102" s="87">
        <v>42808.873414351998</v>
      </c>
      <c r="C102" s="101">
        <v>300</v>
      </c>
      <c r="D102" s="88" t="s">
        <v>522</v>
      </c>
    </row>
    <row r="103" spans="1:4" x14ac:dyDescent="0.25">
      <c r="A103" s="87">
        <v>42816</v>
      </c>
      <c r="B103" s="87">
        <v>42810.004571758996</v>
      </c>
      <c r="C103" s="101">
        <v>300</v>
      </c>
      <c r="D103" s="88" t="s">
        <v>523</v>
      </c>
    </row>
    <row r="104" spans="1:4" x14ac:dyDescent="0.25">
      <c r="A104" s="87">
        <v>42816</v>
      </c>
      <c r="B104" s="87">
        <v>42810.871608795998</v>
      </c>
      <c r="C104" s="101">
        <v>300</v>
      </c>
      <c r="D104" s="88" t="s">
        <v>524</v>
      </c>
    </row>
    <row r="105" spans="1:4" x14ac:dyDescent="0.25">
      <c r="A105" s="87">
        <v>42816</v>
      </c>
      <c r="B105" s="87">
        <v>42810.873101851997</v>
      </c>
      <c r="C105" s="101">
        <v>300</v>
      </c>
      <c r="D105" s="88" t="s">
        <v>524</v>
      </c>
    </row>
    <row r="106" spans="1:4" x14ac:dyDescent="0.25">
      <c r="A106" s="87">
        <v>42816</v>
      </c>
      <c r="B106" s="87">
        <v>42811.582291667</v>
      </c>
      <c r="C106" s="101">
        <v>200</v>
      </c>
      <c r="D106" s="88" t="s">
        <v>525</v>
      </c>
    </row>
    <row r="107" spans="1:4" x14ac:dyDescent="0.25">
      <c r="A107" s="87">
        <v>42816</v>
      </c>
      <c r="B107" s="87">
        <v>42813.533587963</v>
      </c>
      <c r="C107" s="101">
        <v>500</v>
      </c>
      <c r="D107" s="88" t="s">
        <v>526</v>
      </c>
    </row>
    <row r="108" spans="1:4" x14ac:dyDescent="0.25">
      <c r="A108" s="87">
        <v>42816</v>
      </c>
      <c r="B108" s="87">
        <v>42814.923425925997</v>
      </c>
      <c r="C108" s="101">
        <v>100</v>
      </c>
      <c r="D108" s="88" t="s">
        <v>378</v>
      </c>
    </row>
    <row r="109" spans="1:4" x14ac:dyDescent="0.25">
      <c r="A109" s="87">
        <v>42816</v>
      </c>
      <c r="B109" s="87">
        <v>42814.961643518996</v>
      </c>
      <c r="C109" s="101">
        <v>50</v>
      </c>
      <c r="D109" s="88" t="s">
        <v>527</v>
      </c>
    </row>
    <row r="110" spans="1:4" x14ac:dyDescent="0.25">
      <c r="A110" s="87">
        <v>42816</v>
      </c>
      <c r="B110" s="87">
        <v>42814.971562500003</v>
      </c>
      <c r="C110" s="101">
        <v>500</v>
      </c>
      <c r="D110" s="88" t="s">
        <v>524</v>
      </c>
    </row>
    <row r="111" spans="1:4" x14ac:dyDescent="0.25">
      <c r="A111" s="87">
        <v>42816</v>
      </c>
      <c r="B111" s="87">
        <v>42814.975092592998</v>
      </c>
      <c r="C111" s="101">
        <v>500</v>
      </c>
      <c r="D111" s="88" t="s">
        <v>501</v>
      </c>
    </row>
    <row r="112" spans="1:4" x14ac:dyDescent="0.25">
      <c r="A112" s="87">
        <v>42816</v>
      </c>
      <c r="B112" s="87">
        <v>42814.978900463</v>
      </c>
      <c r="C112" s="101">
        <v>150</v>
      </c>
      <c r="D112" s="88" t="s">
        <v>528</v>
      </c>
    </row>
    <row r="113" spans="1:4" x14ac:dyDescent="0.25">
      <c r="A113" s="87">
        <v>42816</v>
      </c>
      <c r="B113" s="87">
        <v>42814.997442129999</v>
      </c>
      <c r="C113" s="101">
        <v>250</v>
      </c>
      <c r="D113" s="88" t="s">
        <v>379</v>
      </c>
    </row>
    <row r="114" spans="1:4" x14ac:dyDescent="0.25">
      <c r="A114" s="134" t="s">
        <v>2</v>
      </c>
      <c r="B114" s="135"/>
      <c r="C114" s="64">
        <f>SUM(C9:C113)</f>
        <v>22648</v>
      </c>
      <c r="D114" s="43"/>
    </row>
    <row r="115" spans="1:4" ht="30" customHeight="1" x14ac:dyDescent="0.25">
      <c r="A115" s="132" t="s">
        <v>35</v>
      </c>
      <c r="B115" s="133"/>
      <c r="C115" s="12">
        <f>C114-978.97-1025.63</f>
        <v>20643.399999999998</v>
      </c>
      <c r="D115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15:B115"/>
    <mergeCell ref="B1:D1"/>
    <mergeCell ref="B2:D2"/>
    <mergeCell ref="B4:D4"/>
    <mergeCell ref="B5:D5"/>
    <mergeCell ref="C6:D6"/>
    <mergeCell ref="A114:B114"/>
  </mergeCells>
  <pageMargins left="0.7" right="0.7" top="0.75" bottom="0.75" header="0.3" footer="0.3"/>
  <ignoredErrors>
    <ignoredError sqref="D9:D56 D57:D1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60.7109375" customWidth="1"/>
  </cols>
  <sheetData>
    <row r="1" spans="1:4" ht="18.75" x14ac:dyDescent="0.3">
      <c r="B1" s="129" t="s">
        <v>20</v>
      </c>
      <c r="C1" s="129"/>
      <c r="D1" s="129"/>
    </row>
    <row r="2" spans="1:4" ht="18.75" x14ac:dyDescent="0.3">
      <c r="B2" s="129" t="s">
        <v>21</v>
      </c>
      <c r="C2" s="129"/>
      <c r="D2" s="129"/>
    </row>
    <row r="3" spans="1:4" ht="18" customHeight="1" x14ac:dyDescent="0.3">
      <c r="B3" s="9"/>
      <c r="C3" s="9"/>
      <c r="D3" s="9"/>
    </row>
    <row r="4" spans="1:4" ht="18.75" x14ac:dyDescent="0.25">
      <c r="B4" s="130" t="s">
        <v>11</v>
      </c>
      <c r="C4" s="130"/>
      <c r="D4" s="130"/>
    </row>
    <row r="5" spans="1:4" ht="18.75" x14ac:dyDescent="0.25">
      <c r="B5" s="130" t="s">
        <v>19</v>
      </c>
      <c r="C5" s="130"/>
      <c r="D5" s="130"/>
    </row>
    <row r="6" spans="1:4" ht="18.75" x14ac:dyDescent="0.3">
      <c r="B6" s="131" t="s">
        <v>87</v>
      </c>
      <c r="C6" s="131"/>
      <c r="D6" s="131"/>
    </row>
    <row r="9" spans="1:4" x14ac:dyDescent="0.25">
      <c r="A9" s="11" t="s">
        <v>0</v>
      </c>
      <c r="B9" s="29" t="s">
        <v>7</v>
      </c>
      <c r="C9" s="29" t="s">
        <v>1</v>
      </c>
      <c r="D9" s="30" t="s">
        <v>42</v>
      </c>
    </row>
    <row r="10" spans="1:4" x14ac:dyDescent="0.25">
      <c r="A10" s="138" t="s">
        <v>43</v>
      </c>
      <c r="B10" s="139"/>
      <c r="C10" s="139"/>
      <c r="D10" s="140"/>
    </row>
    <row r="11" spans="1:4" x14ac:dyDescent="0.25">
      <c r="A11" s="3">
        <v>42795</v>
      </c>
      <c r="B11" s="4">
        <v>200</v>
      </c>
      <c r="C11" s="89" t="s">
        <v>187</v>
      </c>
      <c r="D11" s="65" t="s">
        <v>31</v>
      </c>
    </row>
    <row r="12" spans="1:4" x14ac:dyDescent="0.25">
      <c r="A12" s="3">
        <v>42803</v>
      </c>
      <c r="B12" s="4">
        <v>0.34</v>
      </c>
      <c r="C12" s="89" t="s">
        <v>188</v>
      </c>
      <c r="D12" s="65" t="s">
        <v>31</v>
      </c>
    </row>
    <row r="13" spans="1:4" x14ac:dyDescent="0.25">
      <c r="A13" s="3">
        <v>42807</v>
      </c>
      <c r="B13" s="4">
        <v>900</v>
      </c>
      <c r="C13" s="89" t="s">
        <v>189</v>
      </c>
      <c r="D13" s="65" t="s">
        <v>31</v>
      </c>
    </row>
    <row r="14" spans="1:4" x14ac:dyDescent="0.25">
      <c r="A14" s="3">
        <v>42815</v>
      </c>
      <c r="B14" s="4">
        <v>200</v>
      </c>
      <c r="C14" s="89" t="s">
        <v>190</v>
      </c>
      <c r="D14" s="65" t="s">
        <v>31</v>
      </c>
    </row>
    <row r="15" spans="1:4" x14ac:dyDescent="0.25">
      <c r="A15" s="11" t="s">
        <v>2</v>
      </c>
      <c r="B15" s="31">
        <f>SUM(B11:B14)</f>
        <v>1300.3399999999999</v>
      </c>
      <c r="C15" s="31"/>
      <c r="D15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B1:D1"/>
    <mergeCell ref="A10:D10"/>
    <mergeCell ref="B2:D2"/>
    <mergeCell ref="B4:D4"/>
    <mergeCell ref="B5:D5"/>
    <mergeCell ref="B6:D6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Отчет</vt:lpstr>
      <vt:lpstr>Расходы</vt:lpstr>
      <vt:lpstr>CloudPayments</vt:lpstr>
      <vt:lpstr>Chronopay</vt:lpstr>
      <vt:lpstr>PayPal</vt:lpstr>
      <vt:lpstr>Yandex</vt:lpstr>
      <vt:lpstr>Qiwi</vt:lpstr>
      <vt:lpstr>Смс</vt:lpstr>
      <vt:lpstr>ПСБ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2016-06-08T12:01:02Z</cp:lastPrinted>
  <dcterms:created xsi:type="dcterms:W3CDTF">2017-05-20T06:42:33Z</dcterms:created>
  <dcterms:modified xsi:type="dcterms:W3CDTF">2017-05-20T06:42:33Z</dcterms:modified>
</cp:coreProperties>
</file>