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9545" windowHeight="8115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71027" refMode="R1C1"/>
</workbook>
</file>

<file path=xl/calcChain.xml><?xml version="1.0" encoding="utf-8"?>
<calcChain xmlns="http://schemas.openxmlformats.org/spreadsheetml/2006/main">
  <c r="C25" i="10" l="1"/>
  <c r="C24" i="10"/>
  <c r="C180" i="13"/>
  <c r="C24" i="1"/>
  <c r="B81" i="4"/>
  <c r="C25" i="1"/>
  <c r="C22" i="1"/>
  <c r="C21" i="1"/>
  <c r="C19" i="1" s="1"/>
  <c r="C20" i="1"/>
  <c r="C99" i="11"/>
  <c r="C100" i="11"/>
  <c r="C19" i="8"/>
  <c r="D21" i="6"/>
  <c r="C181" i="13"/>
  <c r="B141" i="5"/>
  <c r="C12" i="1"/>
  <c r="C17" i="1"/>
  <c r="C11" i="1" s="1"/>
  <c r="C23" i="1"/>
  <c r="C15" i="1"/>
  <c r="C14" i="1"/>
  <c r="C13" i="1"/>
  <c r="C16" i="1"/>
  <c r="C27" i="1" l="1"/>
</calcChain>
</file>

<file path=xl/sharedStrings.xml><?xml version="1.0" encoding="utf-8"?>
<sst xmlns="http://schemas.openxmlformats.org/spreadsheetml/2006/main" count="1073" uniqueCount="502">
  <si>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</si>
  <si>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</si>
  <si>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</si>
  <si>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</si>
  <si>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</si>
  <si>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</si>
  <si>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</si>
  <si>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</si>
  <si>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</si>
  <si>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</si>
  <si>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</si>
  <si>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</si>
  <si>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</si>
  <si>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</si>
  <si>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</si>
  <si>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</si>
  <si>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</si>
  <si>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</si>
  <si>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</si>
  <si>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</si>
  <si>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</si>
  <si>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</si>
  <si>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</si>
  <si>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</si>
  <si>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</si>
  <si>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</si>
  <si>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</si>
  <si>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</si>
  <si>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</si>
  <si>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</si>
  <si>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</si>
  <si>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</si>
  <si>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Программа "Универсальное мобильное приложение для помощи бездомным животным и животным из приютов", 
реализуемая на средства, полученные из бюджета г. Москвы (субсидия)</t>
  </si>
  <si>
    <t>Программа "Универсальное мобильное приложение для помощи бездомным животным и животным из приютов", реализуемая на средства, полученные из бюджета г. Москвы (субсидия)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</si>
  <si>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</si>
  <si>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</si>
  <si>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</si>
  <si>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</si>
  <si>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</si>
  <si>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</si>
  <si>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</si>
  <si>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</si>
  <si>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</si>
  <si>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</si>
  <si>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</si>
  <si>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 xml:space="preserve">Высоцкий Александр </t>
  </si>
  <si>
    <t xml:space="preserve">Савельева Анна </t>
  </si>
  <si>
    <t>Цветкова Наталья Валерьевна</t>
  </si>
  <si>
    <t xml:space="preserve">Шаркова Ольга </t>
  </si>
  <si>
    <t xml:space="preserve">Дагаева Ксения </t>
  </si>
  <si>
    <t xml:space="preserve">Рыжкова Наталья </t>
  </si>
  <si>
    <t xml:space="preserve">Дружинина Ирина </t>
  </si>
  <si>
    <t xml:space="preserve">Солнцева Елена </t>
  </si>
  <si>
    <t>Пайст Валентина Ивановна</t>
  </si>
  <si>
    <t xml:space="preserve">Давтян Джемма </t>
  </si>
  <si>
    <t xml:space="preserve">Маркова Юлия </t>
  </si>
  <si>
    <t xml:space="preserve">Моисеева Инга </t>
  </si>
  <si>
    <t xml:space="preserve">Пыленок Кристина </t>
  </si>
  <si>
    <t xml:space="preserve">Язневич Елизавета </t>
  </si>
  <si>
    <t xml:space="preserve">Кирсанова Анастасия </t>
  </si>
  <si>
    <t>Благотворительное пожертвование на покупку будок для приюта</t>
  </si>
  <si>
    <t xml:space="preserve">Старых Ольга </t>
  </si>
  <si>
    <t xml:space="preserve">Карпецкая Екатерина </t>
  </si>
  <si>
    <t>Фирсова Ирина</t>
  </si>
  <si>
    <t xml:space="preserve">Волкова Наталья </t>
  </si>
  <si>
    <t xml:space="preserve">Дунаева Анна </t>
  </si>
  <si>
    <t xml:space="preserve">Сергеева Марина </t>
  </si>
  <si>
    <t>Иванова Ольга Алексеевна</t>
  </si>
  <si>
    <t xml:space="preserve">Макарова Юлия </t>
  </si>
  <si>
    <t xml:space="preserve">Наделяева Татьяна </t>
  </si>
  <si>
    <t xml:space="preserve">Семенова Анна </t>
  </si>
  <si>
    <t xml:space="preserve">Конбекова Ксения </t>
  </si>
  <si>
    <t xml:space="preserve">Рюмина Елизавета </t>
  </si>
  <si>
    <t xml:space="preserve">П Анна </t>
  </si>
  <si>
    <t xml:space="preserve">Федякова Екатерина </t>
  </si>
  <si>
    <t xml:space="preserve">Пожертвование от БФ "Нужна помощь" в рамках благотворительной программы "Нужна помощь" </t>
  </si>
  <si>
    <t>ANNA SHMIDT</t>
  </si>
  <si>
    <t>YURIY KRASIKOV</t>
  </si>
  <si>
    <t>ANNA PAVLOVSKAYA</t>
  </si>
  <si>
    <t>MARK KUZNETSOV</t>
  </si>
  <si>
    <t>OLGA NEDOSEKINA</t>
  </si>
  <si>
    <t>YULIYA BALITSKAYA</t>
  </si>
  <si>
    <t>TATIANA SHAMARDINA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</si>
  <si>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</si>
  <si>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</si>
  <si>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</si>
  <si>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</si>
  <si>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</si>
  <si>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</si>
  <si>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ANNA KURGAN</t>
  </si>
  <si>
    <t>KABALENOV ALEXANDER</t>
  </si>
  <si>
    <t>NATALYA SHAVARINA</t>
  </si>
  <si>
    <t>ANNA KOTOVA</t>
  </si>
  <si>
    <t>NATALIA GUKASYAN</t>
  </si>
  <si>
    <t>TATIANA BALTUTIS</t>
  </si>
  <si>
    <t>EKATERINA ANDREEVA</t>
  </si>
  <si>
    <t>EKATERINA GORBATENKO</t>
  </si>
  <si>
    <t>SVETLANA LEBEDEVA</t>
  </si>
  <si>
    <t>ANNA PETRENKO</t>
  </si>
  <si>
    <t>EVGENIYA VOLNOVA</t>
  </si>
  <si>
    <t>VASILY KURGANOV</t>
  </si>
  <si>
    <t>DARYA KAMENEVA</t>
  </si>
  <si>
    <t>VALERIA ARISTOVA</t>
  </si>
  <si>
    <t>ELENA VALEVSKAYA</t>
  </si>
  <si>
    <t>SVETLANA AVALIANI</t>
  </si>
  <si>
    <t>DUBIKOVA ELENA</t>
  </si>
  <si>
    <t>EKATERINA ANTONYUK</t>
  </si>
  <si>
    <t>ELENA DAVYDOVA</t>
  </si>
  <si>
    <t>IRINA GROMOVA</t>
  </si>
  <si>
    <t>SVETLANA LOGASHKINA</t>
  </si>
  <si>
    <t>ALEKSANDRA SOKOLOVA</t>
  </si>
  <si>
    <t>500,00 RUB</t>
  </si>
  <si>
    <t>1 000,00 RUB</t>
  </si>
  <si>
    <t>Michael Agyeyev</t>
  </si>
  <si>
    <t>Ожидается зачисление на р/сч за вычетом комиссии</t>
  </si>
  <si>
    <t>4344</t>
  </si>
  <si>
    <t>2324</t>
  </si>
  <si>
    <t>1752</t>
  </si>
  <si>
    <t>8071</t>
  </si>
  <si>
    <t>2259</t>
  </si>
  <si>
    <t>9410</t>
  </si>
  <si>
    <t>2464</t>
  </si>
  <si>
    <t>4811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</si>
  <si>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</si>
  <si>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</si>
  <si>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</si>
  <si>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</si>
  <si>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 xml:space="preserve">Богданова Анна </t>
  </si>
  <si>
    <t>Благотворительное пожертвование на лечение кота Васи</t>
  </si>
  <si>
    <t xml:space="preserve">Павлова Ольга </t>
  </si>
  <si>
    <t>Сумма,
 руб.</t>
  </si>
  <si>
    <t>DIANA SHMAKOVA</t>
  </si>
  <si>
    <t>ELENA FEDORENKO</t>
  </si>
  <si>
    <t>VALERIYA RYAZANTSEVA</t>
  </si>
  <si>
    <t>NATALYA YAKUNINA</t>
  </si>
  <si>
    <t>VLADA SHAFRANSKAYA</t>
  </si>
  <si>
    <t>EKATERINA IVANOVA</t>
  </si>
  <si>
    <t>DZHULIYA SHARMEN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</si>
  <si>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</si>
  <si>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</si>
  <si>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</si>
  <si>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</si>
  <si>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Kryukova Anna</t>
  </si>
  <si>
    <t>Ожидает зачисления на р/сч за вычетом комиссии оператора (2,8%)</t>
  </si>
  <si>
    <t>7062</t>
  </si>
  <si>
    <t>1201</t>
  </si>
  <si>
    <t>Оплата за вет. услуги - стерилизацию 1 собаки в вет. клинике "Умка"</t>
  </si>
  <si>
    <t>Оплата за услуги почты</t>
  </si>
  <si>
    <t>Комиссия банка</t>
  </si>
  <si>
    <t>Оплата за услуги связи</t>
  </si>
  <si>
    <t>Оплата за вет. услуги - лечение собаки Сони в вет. клинике "Биоконтроль"</t>
  </si>
  <si>
    <t>Вершинина Мария Игоревна</t>
  </si>
  <si>
    <t xml:space="preserve">Вяткина Татьяна </t>
  </si>
  <si>
    <t xml:space="preserve">Суетинов Женя </t>
  </si>
  <si>
    <t xml:space="preserve">Наумова Марина </t>
  </si>
  <si>
    <t>Островская Елена</t>
  </si>
  <si>
    <t>Благотворительное пожертвование на лечение собаки Сони</t>
  </si>
  <si>
    <t>Смирнова Ирина Евгеньевна</t>
  </si>
  <si>
    <t>Попова Алина Юрьевна</t>
  </si>
  <si>
    <t xml:space="preserve">Егорова Елена </t>
  </si>
  <si>
    <t xml:space="preserve">Рассказова Марина </t>
  </si>
  <si>
    <t xml:space="preserve">Дячкина Полина </t>
  </si>
  <si>
    <t>Благотворительное пожертвование на лечение кота Чешира</t>
  </si>
  <si>
    <t>Кобелева Екатерина Евгеньевна</t>
  </si>
  <si>
    <t>Александрова Елена Владимировна</t>
  </si>
  <si>
    <t>Благотворительное пожертвование на лечение собаки Эллин</t>
  </si>
  <si>
    <t xml:space="preserve">Гурьева Дина </t>
  </si>
  <si>
    <t>Сдача наличных в банк (благотворительные пожертвования, собранные в ящик для сбора пожертвований, установленный в вет. клинике "Биоконтроль")</t>
  </si>
  <si>
    <t>IRINA LAKTYUSHINA</t>
  </si>
  <si>
    <t>ALEXANDER VOLKOV</t>
  </si>
  <si>
    <t>OKSANA VASILEVSKAYA</t>
  </si>
  <si>
    <t>DANIIL KHIZOV</t>
  </si>
  <si>
    <t>SVETLANA SAMARSKAYA</t>
  </si>
  <si>
    <t>ANNA MARISYUK</t>
  </si>
  <si>
    <t>YULIA BESPALOVA</t>
  </si>
  <si>
    <t>KONSTANTIN LARIONOV</t>
  </si>
  <si>
    <t>SERGEY SIMONOV</t>
  </si>
  <si>
    <t>DARIA ZAKHAROVA</t>
  </si>
  <si>
    <t>Благотворительное пожертвование на лечение кошек и котят</t>
  </si>
  <si>
    <t>NATALIA SYSOEVA</t>
  </si>
  <si>
    <t>ALEXEY KOMAROV</t>
  </si>
  <si>
    <t>YULIYA CHEREPANOVA</t>
  </si>
  <si>
    <t>ULUANA CHERVYAKOVA</t>
  </si>
  <si>
    <t>ALENA SINICKINA</t>
  </si>
  <si>
    <t>VLADISLAV KURENKOV</t>
  </si>
  <si>
    <t>MARINA GORBATOVA</t>
  </si>
  <si>
    <t>SHPILEVSKYA ELENA</t>
  </si>
  <si>
    <t>TIMOFEY YAKOVETS</t>
  </si>
  <si>
    <t>IRINA KULAGINA</t>
  </si>
  <si>
    <t>ALINA KHALATOVA</t>
  </si>
  <si>
    <t>SVETLANA SAVELYEVA</t>
  </si>
  <si>
    <t>BALAKAEVA YULIA</t>
  </si>
  <si>
    <t>ELENA ULIANOVA</t>
  </si>
  <si>
    <t>Левина Евгения</t>
  </si>
  <si>
    <t>Куряева Марта</t>
  </si>
  <si>
    <t>Шахаева Анастасия</t>
  </si>
  <si>
    <t>4427</t>
  </si>
  <si>
    <t>0283</t>
  </si>
  <si>
    <t>3517</t>
  </si>
  <si>
    <t>7902</t>
  </si>
  <si>
    <t>9909</t>
  </si>
  <si>
    <t>8596</t>
  </si>
  <si>
    <t>3392</t>
  </si>
  <si>
    <t>6186</t>
  </si>
  <si>
    <t>4212</t>
  </si>
  <si>
    <t>8940</t>
  </si>
  <si>
    <t>5550</t>
  </si>
  <si>
    <t>8328</t>
  </si>
  <si>
    <t>2205</t>
  </si>
  <si>
    <t>8830</t>
  </si>
  <si>
    <t>2902</t>
  </si>
  <si>
    <t>1056</t>
  </si>
  <si>
    <t>2461</t>
  </si>
  <si>
    <t>4227</t>
  </si>
  <si>
    <t>4007</t>
  </si>
  <si>
    <t>2864</t>
  </si>
  <si>
    <t>2272</t>
  </si>
  <si>
    <t>4698</t>
  </si>
  <si>
    <t>5828</t>
  </si>
  <si>
    <t xml:space="preserve">Благотворительные пожертвования, собранные на портале dobro.mail.ru в рамках проекта "Довезти бездомных собак и кошек до ветеринара" </t>
  </si>
  <si>
    <t>02.11.2017</t>
  </si>
  <si>
    <t xml:space="preserve">Бурдина Елена </t>
  </si>
  <si>
    <t>Анонимно</t>
  </si>
  <si>
    <t>03.11.2017</t>
  </si>
  <si>
    <t>Вяткина Татьяна</t>
  </si>
  <si>
    <t>Лопаткина Наталья Александровна</t>
  </si>
  <si>
    <t xml:space="preserve">Федулаева Наталья </t>
  </si>
  <si>
    <t xml:space="preserve">Чикина Наталья </t>
  </si>
  <si>
    <t>06.11.2017</t>
  </si>
  <si>
    <t>Кузичев Никита Андреевич</t>
  </si>
  <si>
    <t>Сааков Даниил Владимирович</t>
  </si>
  <si>
    <t>Волос Дмитрий Иванович</t>
  </si>
  <si>
    <t xml:space="preserve">Суровяткина Эльвира </t>
  </si>
  <si>
    <t>07.11.2017</t>
  </si>
  <si>
    <t xml:space="preserve">Волос Дмитрий </t>
  </si>
  <si>
    <t xml:space="preserve">Харчуткина Елена Викторовна  </t>
  </si>
  <si>
    <t>08.11.2017</t>
  </si>
  <si>
    <t>Елена</t>
  </si>
  <si>
    <t>09.11.2017</t>
  </si>
  <si>
    <t>Пашина Ксения</t>
  </si>
  <si>
    <t>13.11.2017</t>
  </si>
  <si>
    <t xml:space="preserve">Ельшина Юлия </t>
  </si>
  <si>
    <t xml:space="preserve">Закиева Наталья </t>
  </si>
  <si>
    <t xml:space="preserve">Синева Марина </t>
  </si>
  <si>
    <t xml:space="preserve">Копылов Евгений </t>
  </si>
  <si>
    <t>Кузубова Светлана Геннадьевна</t>
  </si>
  <si>
    <t>14.11.2017</t>
  </si>
  <si>
    <t>15.11.2017</t>
  </si>
  <si>
    <t>Благотворительное пожертвование на лечение кота Мейсона</t>
  </si>
  <si>
    <t>16.11.2017</t>
  </si>
  <si>
    <t>Кузнецова Елизавета Валериевна</t>
  </si>
  <si>
    <t>Благотворительное пожертвование на лечение кошки Сильвии</t>
  </si>
  <si>
    <t>Панченко Елена Алексеевна</t>
  </si>
  <si>
    <t xml:space="preserve">Баркалова Елена </t>
  </si>
  <si>
    <t>Баховская Анна Валерьевна</t>
  </si>
  <si>
    <t>17.11.2017</t>
  </si>
  <si>
    <t>Капнулина Анастасия Владимировна</t>
  </si>
  <si>
    <t xml:space="preserve">Моисеева Ольга </t>
  </si>
  <si>
    <t>18.11.2017</t>
  </si>
  <si>
    <t>Скоробогатова Ирина Борисовна</t>
  </si>
  <si>
    <t>20.11.2017</t>
  </si>
  <si>
    <t>Благотворительное пожертвование на лечение кошки Мальвины</t>
  </si>
  <si>
    <t>Высоцкая Анастасия Рудольфовна</t>
  </si>
  <si>
    <t>21.11.2017</t>
  </si>
  <si>
    <t xml:space="preserve">Волчкова Елена </t>
  </si>
  <si>
    <t>Гильманов Арсен Ильдарович</t>
  </si>
  <si>
    <t>Жданов Владислав Олегович</t>
  </si>
  <si>
    <t xml:space="preserve">К Ив </t>
  </si>
  <si>
    <t>Леднева Злата Юрьевна</t>
  </si>
  <si>
    <t xml:space="preserve">Михалочкина Мария </t>
  </si>
  <si>
    <t>Репин Дмитрий Сергеевич</t>
  </si>
  <si>
    <t>Синева Ирина Михайловна</t>
  </si>
  <si>
    <t xml:space="preserve">Суслова Арина Владимировна  </t>
  </si>
  <si>
    <t>22.11.2017</t>
  </si>
  <si>
    <t>Антонова Наталья Владимировна</t>
  </si>
  <si>
    <t>Благотворительное пожертвование на лечение собаки Персика</t>
  </si>
  <si>
    <t>Пигасова Ирина Викторовна</t>
  </si>
  <si>
    <t xml:space="preserve">Малышева Татьяна  </t>
  </si>
  <si>
    <t xml:space="preserve">Фомина Елена </t>
  </si>
  <si>
    <t>23.11.2017</t>
  </si>
  <si>
    <t>Нуркаев Артем Ильмирович</t>
  </si>
  <si>
    <t>Богатырева Инна</t>
  </si>
  <si>
    <t xml:space="preserve">Боровик Елена </t>
  </si>
  <si>
    <t>Фатыхов Александр Александрович</t>
  </si>
  <si>
    <t>Голенко Ольга Паршина</t>
  </si>
  <si>
    <t>Неделька Олеся Валерьевна</t>
  </si>
  <si>
    <t xml:space="preserve">Абанькина Мария </t>
  </si>
  <si>
    <t>24.11.2017</t>
  </si>
  <si>
    <t>27.11.2017</t>
  </si>
  <si>
    <t>Благотворительное пожертвование на лечение кошки Черепахи</t>
  </si>
  <si>
    <t xml:space="preserve">Бурыка Александра </t>
  </si>
  <si>
    <t>Калинина Евгения Борисовна</t>
  </si>
  <si>
    <t>Мардарьева Светлана Владимировна</t>
  </si>
  <si>
    <t xml:space="preserve">Алемгулова Наташа </t>
  </si>
  <si>
    <t>Громова Вера Андреевна</t>
  </si>
  <si>
    <t>28.11.2017</t>
  </si>
  <si>
    <t>Жильцова Дарья Александровна</t>
  </si>
  <si>
    <t xml:space="preserve">Иванов Вадим </t>
  </si>
  <si>
    <t>29.11.2017</t>
  </si>
  <si>
    <t>30.11.2017</t>
  </si>
  <si>
    <t>Тимофеев Тимофей Витальевич</t>
  </si>
  <si>
    <t>01.11.2017</t>
  </si>
  <si>
    <t>Сдача наличных в банк (благотворительные пожертвования, собранные в ящик для сбора пожертвований, установленный в вет. клинике "ГОС-ВЕТ")</t>
  </si>
  <si>
    <t>Сдача наличных в банк (благотворительные пожертвования, собранные в ящик для сбора пожертвований, установленный в вет. клинике "Вет-ОК")</t>
  </si>
  <si>
    <t>Сдача наличных в банк (благотворительные пожертвования, собранные на мероприятии "Щедрый вторник" в Ресурсном центре ЗАО)</t>
  </si>
  <si>
    <t>Оплата за аудит бухгалтерской (финансовой) отчетности за период 2016 год</t>
  </si>
  <si>
    <t>Оплата за оказание услуг по управлению контентом мобильного приложения "Помощник РЭЙ" за ноябрь 2017г.</t>
  </si>
  <si>
    <t>Оплата поставщику за разработку мобильного приложения</t>
  </si>
  <si>
    <t>Оплата за вет. услуги - лечение кота Васи в офтальмологическом центре доктора Шилкина А.Г.</t>
  </si>
  <si>
    <t>Оплата за вет. услуги - лечение собаки Эллин в офтальмологическом центре доктора Шилкина А.Г.</t>
  </si>
  <si>
    <t>Оплата за вет. услуги - лечение кота Марти в вет. клинике "Алисавет" на Лобачевского</t>
  </si>
  <si>
    <t>Оплата за вет. услуги - лечение кота Чешира в вет. клинике "Алисавет" на Лобачевского</t>
  </si>
  <si>
    <t>Оплата за вет. услуги - лечение кота Васи в вет. клинике "Алисавет" на Лобачевского</t>
  </si>
  <si>
    <t>Оплата за вет. услуги - лечение кота Бегемота в вет. клинике "Беланта"</t>
  </si>
  <si>
    <t>Оплата за вет. услуги - лечение кошки Сильвии  в вет. клинике "Алисавет" на Лобачевского</t>
  </si>
  <si>
    <t>Оплата за вет. услуги - лечение кошки Кнопы в вет. центре "Комондор"</t>
  </si>
  <si>
    <t>Оплата за вет. услуги - лечение собаки Лайзы в вет. центре "Комондор"</t>
  </si>
  <si>
    <t>Оплата за вет. услуги - лечение кота Мейсона в вет. центре "Комондор"</t>
  </si>
  <si>
    <t>Оплата за вет. услуги - лечение собаки Девочки в вет. центре "Комондор"</t>
  </si>
  <si>
    <t>Оплата за вет. услуги - лечение кота Чешира в вет. центре "Комондор"</t>
  </si>
  <si>
    <t>Оплата за вет. услуги - лечение кота Вениамина в вет. центре "Комондор"</t>
  </si>
  <si>
    <t>Оплата за вет. услуги - лечение собаки Яши в вет. центре "Комондор"</t>
  </si>
  <si>
    <t>Оплата за вет. услуги - лечение кошки Сильвии в вет. центре "Комондор"</t>
  </si>
  <si>
    <t>Оплата за вет. услуги - лечение собаки Налы в вет. центре "Комондор"</t>
  </si>
  <si>
    <t>Оплата за вет. услуги - лечение кошки Мальвины в вет. центре "Комондор"</t>
  </si>
  <si>
    <t>Оплата за вет. услуги - лечение кота Васи в вет. центре "Комондор"</t>
  </si>
  <si>
    <t>Оплата за вет. услуги - лечение собаки Реда в вет. клинике "Биоконтроль"</t>
  </si>
  <si>
    <t>Оплата за вет. услуги - лечение собаки Ники в вет. клинике "Биоконтроль"</t>
  </si>
  <si>
    <t>Оплата за вет. услуги - лечение собаки Персика в вет. клинике "Беланта"</t>
  </si>
  <si>
    <t>Оплата за вет. услуги - дезинфекция помещения для проведения фестиваля "Тыквы и Коты"</t>
  </si>
  <si>
    <t>Оплата за шары пластиковые и бумагу для проведения мастер-классов на мероприятиях</t>
  </si>
  <si>
    <t>Оплата за сувенирную продукцию</t>
  </si>
  <si>
    <t xml:space="preserve">Оплата за столы для участия фонда в мероприятиях </t>
  </si>
  <si>
    <t>Оплата за баннеры с люверсами и изображением для участия фонда в мероприятии "Душевный Bazar"</t>
  </si>
  <si>
    <t>Оплата за ветеринарные препараты для группы помощи животным Второй шанс</t>
  </si>
  <si>
    <t>Оплата за ветеринарные препараты для приюта Красна Сосна</t>
  </si>
  <si>
    <t>Оплата за корм для собак для приюта Егорка</t>
  </si>
  <si>
    <t>Оплата за ветеринарные препараты для собак для приюта Солнцево</t>
  </si>
  <si>
    <t>Оплата за корм для собак и кошек для приюта в г. Можайске</t>
  </si>
  <si>
    <t>Оплата за вет. услуги - стерилизацию 1 кошки в вет. клинике "Джек"</t>
  </si>
  <si>
    <t>Оплата за вет. услуги - стерилизацию 1 кошки в вет. клинике "Алисавет" на Лобачевского</t>
  </si>
  <si>
    <t>Оплата за вет. услуги - стерилизацию 1 кошки в вет. клинике "Аист-вет" Строгино</t>
  </si>
  <si>
    <t>Оплата за вет. услуги - стерилизацию 2 собак в вет. клинике "Идеал"</t>
  </si>
  <si>
    <t>Оплата за вет. услуги - стерилизацию 1 собаки в вет. клинике "Аист-вет" Одинцово</t>
  </si>
  <si>
    <t>Оплата за вет. услуги - кастрацию 1 кобеля в вет. клинике "Алисавет" Бутово</t>
  </si>
  <si>
    <t>Оплата за вет. услуги - стерилизация 1 собаки в вет. клинике "Аист-вет" Одинцово</t>
  </si>
  <si>
    <t>Оплата труда (координатор программы, 1 человек) за ноябрь 2017</t>
  </si>
  <si>
    <t>Перечисление налогов и взносов от ФОТ за ноябрь 2017</t>
  </si>
  <si>
    <t>Оплата труда (менеджер проекта, 1 человек) за ноябрь 2017</t>
  </si>
  <si>
    <t>Оплата труда АУП (координирование и развитие Фонда, 2 человека) за ноябрь 2017</t>
  </si>
  <si>
    <t>Оплата за консервы для кошек для приюта Рыжик Кузя г. Дубна</t>
  </si>
  <si>
    <t>Оплата за корм для кошек для приюта Рыжик Кузя г. Дубна</t>
  </si>
  <si>
    <t>Оплата за лекарственные препараты для кота Вениамина</t>
  </si>
  <si>
    <t>KARINA BATURINA</t>
  </si>
  <si>
    <t>ANTUSHEV NIKOLAY</t>
  </si>
  <si>
    <t>ELLA ATABEKOVA</t>
  </si>
  <si>
    <t>NATALIA NIKULINA</t>
  </si>
  <si>
    <t>NATALIA POLYAKOVA</t>
  </si>
  <si>
    <t>VLADISLAV MARCHENKO</t>
  </si>
  <si>
    <t>LEIF MORLOT</t>
  </si>
  <si>
    <t>RIMMA SAVICHEVA</t>
  </si>
  <si>
    <t>FAINA RAYGORODSKAYA</t>
  </si>
  <si>
    <t>EVGENIY GUSEV</t>
  </si>
  <si>
    <t>A. UGOLNIKOVA</t>
  </si>
  <si>
    <t>SVETLANA KOSTANYAN</t>
  </si>
  <si>
    <t>LYUDMILA NAZARENKO</t>
  </si>
  <si>
    <t>ELENA FEDOROVA</t>
  </si>
  <si>
    <t>ALEXEY TIMOSHENKO</t>
  </si>
  <si>
    <t>ANNA SHCHEGOLEVA</t>
  </si>
  <si>
    <t>DARYA KUKHNO</t>
  </si>
  <si>
    <t>GUZEL BONDARENKO</t>
  </si>
  <si>
    <t>VERONIKA SHIRSHOVA</t>
  </si>
  <si>
    <t>TATYANA SPITSYNA</t>
  </si>
  <si>
    <t>YUREVICH DARYA</t>
  </si>
  <si>
    <t>SVYATOSLAV BOYPRAV</t>
  </si>
  <si>
    <t>ANNA KAZAKOVA</t>
  </si>
  <si>
    <t>MARGARITA ERMOLAEVA</t>
  </si>
  <si>
    <t>YAMONEY VIRTUAL</t>
  </si>
  <si>
    <t>ANASTASIYA SOKOLOVA</t>
  </si>
  <si>
    <t>YULIYA BOYKO</t>
  </si>
  <si>
    <t>ALEXANDER SHIRYAEV</t>
  </si>
  <si>
    <t>YULIYA LAZAREVA</t>
  </si>
  <si>
    <t>ANNA TOLMACHEVA</t>
  </si>
  <si>
    <t>IRINA LEBEDEVA</t>
  </si>
  <si>
    <t>ELLA ATABE</t>
  </si>
  <si>
    <t>IRINA KURNOSOVA</t>
  </si>
  <si>
    <t>EKATERINA SOKOLOVA</t>
  </si>
  <si>
    <t>KSENIYA VINOGRADOVA</t>
  </si>
  <si>
    <t>ALINA RODINA</t>
  </si>
  <si>
    <t>VERONIKA VORONINA</t>
  </si>
  <si>
    <t>KRISTINA FYODOROVA</t>
  </si>
  <si>
    <t>SVETLSNA LEBEDEVA</t>
  </si>
  <si>
    <t>NIKISHINA TATIANA</t>
  </si>
  <si>
    <t>IRINA BUBNOVA</t>
  </si>
  <si>
    <t>MARINA DOMNINA</t>
  </si>
  <si>
    <t>EKATERINA KABASH</t>
  </si>
  <si>
    <t>ANNA AZAROVA</t>
  </si>
  <si>
    <t>ELINA KAMYSHENKO</t>
  </si>
  <si>
    <t>MARIYA ROZHNOVA</t>
  </si>
  <si>
    <t>MARIYA SYSOEVA</t>
  </si>
  <si>
    <t>ELENA STOLBOVA</t>
  </si>
  <si>
    <t>ALEKSANDR POPOVICH</t>
  </si>
  <si>
    <t>ALEXANDER MORASCH</t>
  </si>
  <si>
    <t>OXANA MAZITOVA</t>
  </si>
  <si>
    <t>IULIIA BULANOVA</t>
  </si>
  <si>
    <t>ANNA BUCHENKOVA</t>
  </si>
  <si>
    <t>MOKHOVA TATIANA</t>
  </si>
  <si>
    <t>ELENA MARKOVA</t>
  </si>
  <si>
    <t>TATIANA KUCHERENKO</t>
  </si>
  <si>
    <t>HANNA LIAVONAVA</t>
  </si>
  <si>
    <t>NATALIA TSELIKOVA</t>
  </si>
  <si>
    <t>ELIZAVETA ANDRIANOVA</t>
  </si>
  <si>
    <t>NADEZDA BREIMAN</t>
  </si>
  <si>
    <t>ELENA GROMOVA</t>
  </si>
  <si>
    <t>ALEKSANDR IZOTOV</t>
  </si>
  <si>
    <t>MARIYA ROGOZHINA</t>
  </si>
  <si>
    <t>ELIZAVETA VASILENKO</t>
  </si>
  <si>
    <t>KIRA MLEINIK</t>
  </si>
  <si>
    <t>VIKTORIYA KATKOVA</t>
  </si>
  <si>
    <t>KONSTAN BURZYANTSEV</t>
  </si>
  <si>
    <t>EKATERINA PANOVA</t>
  </si>
  <si>
    <t>NATALIA EMELIANENKO</t>
  </si>
  <si>
    <t>ALEXANDER STEPIN</t>
  </si>
  <si>
    <t>MARIYA STERKHOVA</t>
  </si>
  <si>
    <t>NADEZHDA TULENEVA</t>
  </si>
  <si>
    <t>ANNA AKHADOVA</t>
  </si>
  <si>
    <t>MARIIA SAPRONOVA</t>
  </si>
  <si>
    <t>ALEKSANDR PLETNEV</t>
  </si>
  <si>
    <t>SVETLANA KOCHMINA</t>
  </si>
  <si>
    <t>OKSANA ZAITSEVA</t>
  </si>
  <si>
    <t>ANDREY KOROVIN</t>
  </si>
  <si>
    <t>E.PONOMAREVA</t>
  </si>
  <si>
    <t>YURIY ZHURIN</t>
  </si>
  <si>
    <t>за ноябрь 2017 года</t>
  </si>
  <si>
    <t>Общая сумма пожертвований за ноябрь 2017г.</t>
  </si>
  <si>
    <t>Произведенные расходы за ноябрь 2017г.</t>
  </si>
  <si>
    <t>Остаток средств на 30.11.2017</t>
  </si>
  <si>
    <t>Остаток средств на 01.11.2017</t>
  </si>
  <si>
    <t xml:space="preserve"> за ноябрь 2017 года</t>
  </si>
  <si>
    <t>500,00 RUB</t>
  </si>
  <si>
    <t>Satu Salmivirta</t>
  </si>
  <si>
    <t>Гизатуллин Ильвер</t>
  </si>
  <si>
    <t>12,00 RUB</t>
  </si>
  <si>
    <t>Бакуменко Татьяна</t>
  </si>
  <si>
    <t>17,00 RUB</t>
  </si>
  <si>
    <t>300,00 RUB</t>
  </si>
  <si>
    <t>Калашникова Лариса</t>
  </si>
  <si>
    <t>100,00 RUB</t>
  </si>
  <si>
    <t>Nikolai Ivanov</t>
  </si>
  <si>
    <t>4 479,69 RUB</t>
  </si>
  <si>
    <t>3 000,00 RUB</t>
  </si>
  <si>
    <t>Лявданская Мария</t>
  </si>
  <si>
    <t>5 000,00 RUB</t>
  </si>
  <si>
    <t>Киселев Василий</t>
  </si>
  <si>
    <t>Valeria  Oding</t>
  </si>
  <si>
    <t>Foxtail</t>
  </si>
  <si>
    <t>Артем Саруханов</t>
  </si>
  <si>
    <t>Тимур Шоев</t>
  </si>
  <si>
    <t>Серафима Буфалова</t>
  </si>
  <si>
    <t>Михаил</t>
  </si>
  <si>
    <t>0848</t>
  </si>
  <si>
    <t>0313</t>
  </si>
  <si>
    <t>4888</t>
  </si>
  <si>
    <t>2470</t>
  </si>
  <si>
    <t>4432</t>
  </si>
  <si>
    <t>6841</t>
  </si>
  <si>
    <t>5105</t>
  </si>
  <si>
    <t>2593</t>
  </si>
  <si>
    <t>8345</t>
  </si>
  <si>
    <t>6862</t>
  </si>
  <si>
    <t>4911</t>
  </si>
  <si>
    <t>8769</t>
  </si>
  <si>
    <t>3027</t>
  </si>
  <si>
    <t>6864</t>
  </si>
  <si>
    <t>0030</t>
  </si>
  <si>
    <t>2630</t>
  </si>
  <si>
    <t>2993</t>
  </si>
  <si>
    <t>9528</t>
  </si>
  <si>
    <t>5725</t>
  </si>
  <si>
    <t>5485</t>
  </si>
  <si>
    <t>8402</t>
  </si>
  <si>
    <t>1621</t>
  </si>
  <si>
    <t>2270</t>
  </si>
  <si>
    <t>0236</t>
  </si>
  <si>
    <t>3263</t>
  </si>
  <si>
    <t>7036</t>
  </si>
  <si>
    <t>64452</t>
  </si>
  <si>
    <t>0192</t>
  </si>
  <si>
    <t>1060</t>
  </si>
  <si>
    <t>2635</t>
  </si>
  <si>
    <t>3303</t>
  </si>
  <si>
    <t>1600</t>
  </si>
  <si>
    <t>9733</t>
  </si>
  <si>
    <t>9213</t>
  </si>
  <si>
    <t>2232</t>
  </si>
  <si>
    <t>9040</t>
  </si>
  <si>
    <t>8271</t>
  </si>
  <si>
    <t>0675</t>
  </si>
  <si>
    <t>6071</t>
  </si>
  <si>
    <t>8808</t>
  </si>
  <si>
    <t>Оплата за вет. услуги - кастрация 1 кобеля в вет. клинике "Аист-вет" Строгино</t>
  </si>
  <si>
    <t>Оплата за вет. услуги - стерилизацию 1 собаки, стац. содержание в вет. клинике "Фауна"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</si>
</sst>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0&quot;р.&quot;"/>
    <numFmt numFmtId="180" formatCode="#\ ##0.00"/>
  </numFmts>
  <fonts count="21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22222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Fill="0" applyProtection="0"/>
  </cellStyleXfs>
  <cellXfs count="15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4" fontId="4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9" fillId="0" borderId="6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/>
    </xf>
    <xf numFmtId="14" fontId="0" fillId="0" borderId="7" xfId="0" applyNumberForma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4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Protection="1"/>
    <xf numFmtId="0" fontId="11" fillId="0" borderId="0" xfId="0" applyFont="1"/>
    <xf numFmtId="0" fontId="12" fillId="0" borderId="1" xfId="0" applyFont="1" applyBorder="1"/>
    <xf numFmtId="14" fontId="1" fillId="0" borderId="5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7" fillId="2" borderId="5" xfId="0" applyFont="1" applyFill="1" applyBorder="1" applyAlignment="1" applyProtection="1">
      <alignment horizontal="center" vertical="center" wrapText="1"/>
    </xf>
    <xf numFmtId="4" fontId="17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0" fontId="18" fillId="0" borderId="1" xfId="0" applyFont="1" applyBorder="1"/>
    <xf numFmtId="4" fontId="1" fillId="0" borderId="5" xfId="0" applyNumberFormat="1" applyFont="1" applyFill="1" applyBorder="1" applyAlignment="1" applyProtection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1" fillId="0" borderId="10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Protection="1"/>
    <xf numFmtId="180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7" fillId="2" borderId="10" xfId="0" applyFont="1" applyFill="1" applyBorder="1" applyAlignment="1" applyProtection="1">
      <alignment horizontal="left" vertical="center" wrapText="1"/>
    </xf>
    <xf numFmtId="14" fontId="11" fillId="0" borderId="0" xfId="0" applyNumberFormat="1" applyFont="1" applyAlignment="1">
      <alignment horizontal="center" vertical="center"/>
    </xf>
    <xf numFmtId="4" fontId="1" fillId="2" borderId="1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4" fontId="0" fillId="0" borderId="1" xfId="0" applyNumberFormat="1" applyFill="1" applyBorder="1" applyAlignment="1" applyProtection="1">
      <alignment horizontal="center"/>
    </xf>
    <xf numFmtId="14" fontId="0" fillId="0" borderId="7" xfId="0" applyNumberFormat="1" applyFill="1" applyBorder="1" applyAlignment="1" applyProtection="1">
      <alignment horizontal="center"/>
    </xf>
    <xf numFmtId="180" fontId="0" fillId="0" borderId="1" xfId="0" applyNumberFormat="1" applyBorder="1" applyAlignment="1">
      <alignment horizont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3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14" fontId="2" fillId="3" borderId="2" xfId="0" applyNumberFormat="1" applyFont="1" applyFill="1" applyBorder="1" applyAlignment="1" applyProtection="1">
      <alignment horizontal="left" vertical="center"/>
    </xf>
    <xf numFmtId="14" fontId="2" fillId="3" borderId="3" xfId="0" applyNumberFormat="1" applyFont="1" applyFill="1" applyBorder="1" applyAlignment="1" applyProtection="1">
      <alignment horizontal="left" vertical="center"/>
    </xf>
    <xf numFmtId="14" fontId="2" fillId="3" borderId="4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982" name="Рисунок 2">
          <a:extLst>
            <a:ext uri="{FF2B5EF4-FFF2-40B4-BE49-F238E27FC236}">
              <a16:creationId xmlns:a16="http://schemas.microsoft.com/office/drawing/2014/main" id="{17312B64-BBF8-4BE6-8F4F-C8FD5EDC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5048" name="Рисунок 2">
          <a:extLst>
            <a:ext uri="{FF2B5EF4-FFF2-40B4-BE49-F238E27FC236}">
              <a16:creationId xmlns:a16="http://schemas.microsoft.com/office/drawing/2014/main" id="{8EFC9274-A68C-4D8C-B120-7A666B892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2766" name="Рисунок 2">
          <a:extLst>
            <a:ext uri="{FF2B5EF4-FFF2-40B4-BE49-F238E27FC236}">
              <a16:creationId xmlns:a16="http://schemas.microsoft.com/office/drawing/2014/main" id="{C44389D3-8F6E-4564-A586-F12649CFE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7062" name="Рисунок 2">
          <a:extLst>
            <a:ext uri="{FF2B5EF4-FFF2-40B4-BE49-F238E27FC236}">
              <a16:creationId xmlns:a16="http://schemas.microsoft.com/office/drawing/2014/main" id="{3D23F23D-EFA8-4A41-850C-8DE7BCB1C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968" name="Рисунок 2">
          <a:extLst>
            <a:ext uri="{FF2B5EF4-FFF2-40B4-BE49-F238E27FC236}">
              <a16:creationId xmlns:a16="http://schemas.microsoft.com/office/drawing/2014/main" id="{C1CD3E74-AA0F-432C-A9E5-5C4D590B7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984" name="Рисунок 2">
          <a:extLst>
            <a:ext uri="{FF2B5EF4-FFF2-40B4-BE49-F238E27FC236}">
              <a16:creationId xmlns:a16="http://schemas.microsoft.com/office/drawing/2014/main" id="{4D2B2B3F-D528-40FD-A2C5-9210D6AF0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1806" name="Рисунок 2">
          <a:extLst>
            <a:ext uri="{FF2B5EF4-FFF2-40B4-BE49-F238E27FC236}">
              <a16:creationId xmlns:a16="http://schemas.microsoft.com/office/drawing/2014/main" id="{F06D6864-16AC-477D-A30F-658869789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040" name="Рисунок 2">
          <a:extLst>
            <a:ext uri="{FF2B5EF4-FFF2-40B4-BE49-F238E27FC236}">
              <a16:creationId xmlns:a16="http://schemas.microsoft.com/office/drawing/2014/main" id="{D259DA77-39A7-422C-8EE5-2F18674C7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3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9" customWidth="1"/>
    <col min="4" max="4" width="13.140625" customWidth="1"/>
  </cols>
  <sheetData>
    <row r="1" spans="1:5" ht="18.75" x14ac:dyDescent="0.3">
      <c r="B1" s="126" t="s">
        <v>16</v>
      </c>
      <c r="C1" s="126"/>
    </row>
    <row r="2" spans="1:5" ht="18.75" x14ac:dyDescent="0.3">
      <c r="B2" s="126" t="s">
        <v>17</v>
      </c>
      <c r="C2" s="126"/>
    </row>
    <row r="3" spans="1:5" ht="18.75" x14ac:dyDescent="0.3">
      <c r="B3" s="40"/>
      <c r="C3" s="40"/>
    </row>
    <row r="4" spans="1:5" ht="18.75" x14ac:dyDescent="0.3">
      <c r="B4" s="125" t="s">
        <v>3</v>
      </c>
      <c r="C4" s="125"/>
    </row>
    <row r="5" spans="1:5" ht="18.75" x14ac:dyDescent="0.3">
      <c r="B5" s="125" t="s">
        <v>15</v>
      </c>
      <c r="C5" s="125"/>
    </row>
    <row r="6" spans="1:5" ht="18.75" x14ac:dyDescent="0.25">
      <c r="B6" s="128" t="s">
        <v>433</v>
      </c>
      <c r="C6" s="128"/>
    </row>
    <row r="7" spans="1:5" ht="15" customHeight="1" x14ac:dyDescent="0.25">
      <c r="B7" s="41"/>
      <c r="C7" s="41"/>
    </row>
    <row r="9" spans="1:5" x14ac:dyDescent="0.25">
      <c r="A9" s="121" t="s">
        <v>437</v>
      </c>
      <c r="B9" s="122"/>
      <c r="C9" s="32">
        <v>814457.74</v>
      </c>
      <c r="E9" s="58"/>
    </row>
    <row r="10" spans="1:5" x14ac:dyDescent="0.25">
      <c r="C10" s="33"/>
    </row>
    <row r="11" spans="1:5" x14ac:dyDescent="0.25">
      <c r="A11" s="121" t="s">
        <v>434</v>
      </c>
      <c r="B11" s="122"/>
      <c r="C11" s="34">
        <f>SUM(C12:C17)</f>
        <v>531919.79200000002</v>
      </c>
    </row>
    <row r="12" spans="1:5" x14ac:dyDescent="0.25">
      <c r="A12" s="123" t="s">
        <v>40</v>
      </c>
      <c r="B12" s="124"/>
      <c r="C12" s="35">
        <f>CloudPayments!C180</f>
        <v>201224.22400000002</v>
      </c>
    </row>
    <row r="13" spans="1:5" x14ac:dyDescent="0.25">
      <c r="A13" s="123" t="s">
        <v>22</v>
      </c>
      <c r="B13" s="124"/>
      <c r="C13" s="35">
        <f>PayPal!D21</f>
        <v>15442.06</v>
      </c>
    </row>
    <row r="14" spans="1:5" x14ac:dyDescent="0.25">
      <c r="A14" s="123" t="s">
        <v>25</v>
      </c>
      <c r="B14" s="124"/>
      <c r="C14" s="35">
        <f>Yandex!C19</f>
        <v>7546.6080000000002</v>
      </c>
    </row>
    <row r="15" spans="1:5" x14ac:dyDescent="0.25">
      <c r="A15" s="123" t="s">
        <v>27</v>
      </c>
      <c r="B15" s="124"/>
      <c r="C15" s="35">
        <f>Qiwi!C24</f>
        <v>10022.5</v>
      </c>
    </row>
    <row r="16" spans="1:5" x14ac:dyDescent="0.25">
      <c r="A16" s="62" t="s">
        <v>36</v>
      </c>
      <c r="B16" s="63"/>
      <c r="C16" s="35">
        <f>Смс!C99</f>
        <v>10905.4</v>
      </c>
    </row>
    <row r="17" spans="1:3" x14ac:dyDescent="0.25">
      <c r="A17" s="19" t="s">
        <v>21</v>
      </c>
      <c r="B17" s="19"/>
      <c r="C17" s="35">
        <f>СБ!B141</f>
        <v>286779</v>
      </c>
    </row>
    <row r="18" spans="1:3" x14ac:dyDescent="0.25">
      <c r="A18" s="67"/>
      <c r="B18" s="23"/>
      <c r="C18" s="36"/>
    </row>
    <row r="19" spans="1:3" x14ac:dyDescent="0.25">
      <c r="A19" s="121" t="s">
        <v>435</v>
      </c>
      <c r="B19" s="127"/>
      <c r="C19" s="37">
        <f>SUM(C20:C25)</f>
        <v>751015.08000000007</v>
      </c>
    </row>
    <row r="20" spans="1:3" x14ac:dyDescent="0.25">
      <c r="A20" s="20" t="s">
        <v>4</v>
      </c>
      <c r="B20" s="21"/>
      <c r="C20" s="38">
        <f>SUM(Расходы!B11:B18)</f>
        <v>102503.31</v>
      </c>
    </row>
    <row r="21" spans="1:3" x14ac:dyDescent="0.25">
      <c r="A21" s="19" t="s">
        <v>8</v>
      </c>
      <c r="B21" s="22"/>
      <c r="C21" s="39">
        <f>SUM(Расходы!B20:B48)</f>
        <v>259635.90000000002</v>
      </c>
    </row>
    <row r="22" spans="1:3" x14ac:dyDescent="0.25">
      <c r="A22" s="19" t="s">
        <v>9</v>
      </c>
      <c r="B22" s="22"/>
      <c r="C22" s="39">
        <f>SUM(Расходы!B50:B61)</f>
        <v>75796</v>
      </c>
    </row>
    <row r="23" spans="1:3" x14ac:dyDescent="0.25">
      <c r="A23" s="19" t="s">
        <v>31</v>
      </c>
      <c r="B23" s="22"/>
      <c r="C23" s="39">
        <f>SUM(Расходы!B63:B67)</f>
        <v>51470</v>
      </c>
    </row>
    <row r="24" spans="1:3" ht="45" customHeight="1" x14ac:dyDescent="0.25">
      <c r="A24" s="119" t="s">
        <v>33</v>
      </c>
      <c r="B24" s="120"/>
      <c r="C24" s="39">
        <f>SUM(Расходы!B69:B73)</f>
        <v>136477.21000000002</v>
      </c>
    </row>
    <row r="25" spans="1:3" x14ac:dyDescent="0.25">
      <c r="A25" s="19" t="s">
        <v>13</v>
      </c>
      <c r="B25" s="22"/>
      <c r="C25" s="39">
        <f>SUM(Расходы!B75:B80)</f>
        <v>125132.66</v>
      </c>
    </row>
    <row r="26" spans="1:3" x14ac:dyDescent="0.25">
      <c r="C26" s="33"/>
    </row>
    <row r="27" spans="1:3" ht="15" customHeight="1" x14ac:dyDescent="0.25">
      <c r="A27" s="121" t="s">
        <v>436</v>
      </c>
      <c r="B27" s="122"/>
      <c r="C27" s="32">
        <f>C9+C11-C19</f>
        <v>595362.45200000005</v>
      </c>
    </row>
    <row r="28" spans="1:3" x14ac:dyDescent="0.25">
      <c r="A28" s="87" t="s">
        <v>125</v>
      </c>
      <c r="B28" s="88"/>
      <c r="C28" s="89">
        <v>136446</v>
      </c>
    </row>
    <row r="29" spans="1:3" x14ac:dyDescent="0.25">
      <c r="C29" s="78"/>
    </row>
    <row r="31" spans="1:3" x14ac:dyDescent="0.25">
      <c r="C31" s="78"/>
    </row>
    <row r="33" spans="3:3" x14ac:dyDescent="0.25">
      <c r="C33" s="92"/>
    </row>
  </sheetData>
  <sheetProtection password="C6E7" sheet="1" formatCells="0" formatColumns="0" formatRows="0" insertColumns="0" insertRows="0" insertHyperlinks="0" deleteColumns="0" deleteRows="0" sort="0" autoFilter="0" pivotTables="0"/>
  <mergeCells count="14">
    <mergeCell ref="B1:C1"/>
    <mergeCell ref="A19:B19"/>
    <mergeCell ref="B4:C4"/>
    <mergeCell ref="B2:C2"/>
    <mergeCell ref="B6:C6"/>
    <mergeCell ref="A13:B13"/>
    <mergeCell ref="A9:B9"/>
    <mergeCell ref="A24:B24"/>
    <mergeCell ref="A27:B27"/>
    <mergeCell ref="A11:B11"/>
    <mergeCell ref="A14:B14"/>
    <mergeCell ref="B5:C5"/>
    <mergeCell ref="A15:B15"/>
    <mergeCell ref="A12:B1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82"/>
  <sheetViews>
    <sheetView showGridLines="0" zoomScaleNormal="100" workbookViewId="0">
      <selection activeCell="A7" sqref="A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110.5703125" customWidth="1"/>
  </cols>
  <sheetData>
    <row r="1" spans="1:3" ht="18.75" x14ac:dyDescent="0.3">
      <c r="B1" s="126" t="s">
        <v>16</v>
      </c>
      <c r="C1" s="126"/>
    </row>
    <row r="2" spans="1:3" ht="18.75" x14ac:dyDescent="0.3">
      <c r="B2" s="126" t="s">
        <v>17</v>
      </c>
      <c r="C2" s="126"/>
    </row>
    <row r="3" spans="1:3" ht="18.75" x14ac:dyDescent="0.3">
      <c r="B3" s="125"/>
      <c r="C3" s="125"/>
    </row>
    <row r="4" spans="1:3" ht="18.75" x14ac:dyDescent="0.3">
      <c r="B4" s="125" t="s">
        <v>12</v>
      </c>
      <c r="C4" s="125"/>
    </row>
    <row r="5" spans="1:3" ht="18.75" x14ac:dyDescent="0.3">
      <c r="B5" s="125" t="s">
        <v>433</v>
      </c>
      <c r="C5" s="125"/>
    </row>
    <row r="6" spans="1:3" ht="15.75" x14ac:dyDescent="0.25">
      <c r="B6" s="4"/>
      <c r="C6" s="5"/>
    </row>
    <row r="8" spans="1:3" x14ac:dyDescent="0.25">
      <c r="A8" s="25" t="s">
        <v>5</v>
      </c>
      <c r="B8" s="26" t="s">
        <v>7</v>
      </c>
      <c r="C8" s="27" t="s">
        <v>6</v>
      </c>
    </row>
    <row r="9" spans="1:3" ht="8.25" customHeight="1" x14ac:dyDescent="0.25">
      <c r="A9" s="132"/>
      <c r="B9" s="133"/>
      <c r="C9" s="134"/>
    </row>
    <row r="10" spans="1:3" x14ac:dyDescent="0.25">
      <c r="A10" s="13" t="s">
        <v>4</v>
      </c>
      <c r="B10" s="14"/>
      <c r="C10" s="15"/>
    </row>
    <row r="11" spans="1:3" ht="15" customHeight="1" x14ac:dyDescent="0.25">
      <c r="A11" s="99" t="s">
        <v>220</v>
      </c>
      <c r="B11" s="100">
        <v>9993.34</v>
      </c>
      <c r="C11" s="101" t="s">
        <v>350</v>
      </c>
    </row>
    <row r="12" spans="1:3" ht="15" customHeight="1" x14ac:dyDescent="0.25">
      <c r="A12" s="99" t="s">
        <v>236</v>
      </c>
      <c r="B12" s="100">
        <v>16814</v>
      </c>
      <c r="C12" s="101" t="s">
        <v>351</v>
      </c>
    </row>
    <row r="13" spans="1:3" ht="15" customHeight="1" x14ac:dyDescent="0.25">
      <c r="A13" s="99" t="s">
        <v>240</v>
      </c>
      <c r="B13" s="100">
        <v>6050.05</v>
      </c>
      <c r="C13" s="101" t="s">
        <v>334</v>
      </c>
    </row>
    <row r="14" spans="1:3" ht="15" customHeight="1" x14ac:dyDescent="0.25">
      <c r="A14" s="99" t="s">
        <v>246</v>
      </c>
      <c r="B14" s="100">
        <v>27249.4</v>
      </c>
      <c r="C14" s="101" t="s">
        <v>334</v>
      </c>
    </row>
    <row r="15" spans="1:3" ht="15" customHeight="1" x14ac:dyDescent="0.25">
      <c r="A15" s="99" t="s">
        <v>246</v>
      </c>
      <c r="B15" s="100">
        <v>11300.6</v>
      </c>
      <c r="C15" s="101" t="s">
        <v>335</v>
      </c>
    </row>
    <row r="16" spans="1:3" ht="15" customHeight="1" x14ac:dyDescent="0.25">
      <c r="A16" s="99" t="s">
        <v>260</v>
      </c>
      <c r="B16" s="100">
        <v>14514</v>
      </c>
      <c r="C16" s="101" t="s">
        <v>336</v>
      </c>
    </row>
    <row r="17" spans="1:3" ht="15" customHeight="1" x14ac:dyDescent="0.25">
      <c r="A17" s="99" t="s">
        <v>263</v>
      </c>
      <c r="B17" s="100">
        <v>4900.7</v>
      </c>
      <c r="C17" s="101" t="s">
        <v>337</v>
      </c>
    </row>
    <row r="18" spans="1:3" ht="15" customHeight="1" x14ac:dyDescent="0.25">
      <c r="A18" s="99" t="s">
        <v>299</v>
      </c>
      <c r="B18" s="100">
        <v>11681.22</v>
      </c>
      <c r="C18" s="101" t="s">
        <v>338</v>
      </c>
    </row>
    <row r="19" spans="1:3" x14ac:dyDescent="0.25">
      <c r="A19" s="16" t="s">
        <v>8</v>
      </c>
      <c r="B19" s="53"/>
      <c r="C19" s="18"/>
    </row>
    <row r="20" spans="1:3" x14ac:dyDescent="0.25">
      <c r="A20" s="102">
        <v>43041</v>
      </c>
      <c r="B20" s="100">
        <v>898.7</v>
      </c>
      <c r="C20" s="101" t="s">
        <v>352</v>
      </c>
    </row>
    <row r="21" spans="1:3" x14ac:dyDescent="0.25">
      <c r="A21" s="99" t="s">
        <v>233</v>
      </c>
      <c r="B21" s="100">
        <v>3000</v>
      </c>
      <c r="C21" s="101" t="s">
        <v>308</v>
      </c>
    </row>
    <row r="22" spans="1:3" x14ac:dyDescent="0.25">
      <c r="A22" s="99" t="s">
        <v>233</v>
      </c>
      <c r="B22" s="100">
        <v>31000</v>
      </c>
      <c r="C22" s="101" t="s">
        <v>309</v>
      </c>
    </row>
    <row r="23" spans="1:3" x14ac:dyDescent="0.25">
      <c r="A23" s="99" t="s">
        <v>240</v>
      </c>
      <c r="B23" s="100">
        <v>4960</v>
      </c>
      <c r="C23" s="101" t="s">
        <v>310</v>
      </c>
    </row>
    <row r="24" spans="1:3" x14ac:dyDescent="0.25">
      <c r="A24" s="99" t="s">
        <v>240</v>
      </c>
      <c r="B24" s="100">
        <v>3450</v>
      </c>
      <c r="C24" s="101" t="s">
        <v>311</v>
      </c>
    </row>
    <row r="25" spans="1:3" x14ac:dyDescent="0.25">
      <c r="A25" s="99" t="s">
        <v>240</v>
      </c>
      <c r="B25" s="100">
        <v>2160</v>
      </c>
      <c r="C25" s="101" t="s">
        <v>312</v>
      </c>
    </row>
    <row r="26" spans="1:3" x14ac:dyDescent="0.25">
      <c r="A26" s="99" t="s">
        <v>247</v>
      </c>
      <c r="B26" s="100">
        <v>800</v>
      </c>
      <c r="C26" s="101" t="s">
        <v>313</v>
      </c>
    </row>
    <row r="27" spans="1:3" x14ac:dyDescent="0.25">
      <c r="A27" s="99" t="s">
        <v>247</v>
      </c>
      <c r="B27" s="100">
        <v>4544</v>
      </c>
      <c r="C27" s="101" t="s">
        <v>312</v>
      </c>
    </row>
    <row r="28" spans="1:3" x14ac:dyDescent="0.25">
      <c r="A28" s="99" t="s">
        <v>247</v>
      </c>
      <c r="B28" s="100">
        <v>14648</v>
      </c>
      <c r="C28" s="101" t="s">
        <v>311</v>
      </c>
    </row>
    <row r="29" spans="1:3" x14ac:dyDescent="0.25">
      <c r="A29" s="99" t="s">
        <v>247</v>
      </c>
      <c r="B29" s="100">
        <v>2661</v>
      </c>
      <c r="C29" s="101" t="s">
        <v>314</v>
      </c>
    </row>
    <row r="30" spans="1:3" x14ac:dyDescent="0.25">
      <c r="A30" s="99" t="s">
        <v>247</v>
      </c>
      <c r="B30" s="100">
        <v>2160</v>
      </c>
      <c r="C30" s="101" t="s">
        <v>312</v>
      </c>
    </row>
    <row r="31" spans="1:3" x14ac:dyDescent="0.25">
      <c r="A31" s="99" t="s">
        <v>255</v>
      </c>
      <c r="B31" s="100">
        <v>71677</v>
      </c>
      <c r="C31" s="101" t="s">
        <v>315</v>
      </c>
    </row>
    <row r="32" spans="1:3" x14ac:dyDescent="0.25">
      <c r="A32" s="99" t="s">
        <v>255</v>
      </c>
      <c r="B32" s="100">
        <v>1120</v>
      </c>
      <c r="C32" s="101" t="s">
        <v>316</v>
      </c>
    </row>
    <row r="33" spans="1:3" x14ac:dyDescent="0.25">
      <c r="A33" s="99" t="s">
        <v>255</v>
      </c>
      <c r="B33" s="100">
        <v>6345</v>
      </c>
      <c r="C33" s="101" t="s">
        <v>317</v>
      </c>
    </row>
    <row r="34" spans="1:3" x14ac:dyDescent="0.25">
      <c r="A34" s="99" t="s">
        <v>255</v>
      </c>
      <c r="B34" s="100">
        <v>5816</v>
      </c>
      <c r="C34" s="101" t="s">
        <v>318</v>
      </c>
    </row>
    <row r="35" spans="1:3" x14ac:dyDescent="0.25">
      <c r="A35" s="99" t="s">
        <v>255</v>
      </c>
      <c r="B35" s="100">
        <v>4480</v>
      </c>
      <c r="C35" s="101" t="s">
        <v>319</v>
      </c>
    </row>
    <row r="36" spans="1:3" x14ac:dyDescent="0.25">
      <c r="A36" s="99" t="s">
        <v>255</v>
      </c>
      <c r="B36" s="100">
        <v>3115</v>
      </c>
      <c r="C36" s="101" t="s">
        <v>320</v>
      </c>
    </row>
    <row r="37" spans="1:3" x14ac:dyDescent="0.25">
      <c r="A37" s="99" t="s">
        <v>255</v>
      </c>
      <c r="B37" s="100">
        <v>3045</v>
      </c>
      <c r="C37" s="101" t="s">
        <v>321</v>
      </c>
    </row>
    <row r="38" spans="1:3" x14ac:dyDescent="0.25">
      <c r="A38" s="99" t="s">
        <v>255</v>
      </c>
      <c r="B38" s="100">
        <v>4060</v>
      </c>
      <c r="C38" s="101" t="s">
        <v>322</v>
      </c>
    </row>
    <row r="39" spans="1:3" x14ac:dyDescent="0.25">
      <c r="A39" s="99" t="s">
        <v>255</v>
      </c>
      <c r="B39" s="100">
        <v>3640</v>
      </c>
      <c r="C39" s="101" t="s">
        <v>323</v>
      </c>
    </row>
    <row r="40" spans="1:3" x14ac:dyDescent="0.25">
      <c r="A40" s="99" t="s">
        <v>255</v>
      </c>
      <c r="B40" s="100">
        <v>4385</v>
      </c>
      <c r="C40" s="101" t="s">
        <v>324</v>
      </c>
    </row>
    <row r="41" spans="1:3" x14ac:dyDescent="0.25">
      <c r="A41" s="99" t="s">
        <v>263</v>
      </c>
      <c r="B41" s="100">
        <v>42576.7</v>
      </c>
      <c r="C41" s="101" t="s">
        <v>318</v>
      </c>
    </row>
    <row r="42" spans="1:3" x14ac:dyDescent="0.25">
      <c r="A42" s="99" t="s">
        <v>263</v>
      </c>
      <c r="B42" s="100">
        <v>1585</v>
      </c>
      <c r="C42" s="101" t="s">
        <v>318</v>
      </c>
    </row>
    <row r="43" spans="1:3" x14ac:dyDescent="0.25">
      <c r="A43" s="99" t="s">
        <v>263</v>
      </c>
      <c r="B43" s="100">
        <v>7775</v>
      </c>
      <c r="C43" s="101" t="s">
        <v>325</v>
      </c>
    </row>
    <row r="44" spans="1:3" x14ac:dyDescent="0.25">
      <c r="A44" s="99" t="s">
        <v>273</v>
      </c>
      <c r="B44" s="100">
        <v>1836</v>
      </c>
      <c r="C44" s="101" t="s">
        <v>326</v>
      </c>
    </row>
    <row r="45" spans="1:3" x14ac:dyDescent="0.25">
      <c r="A45" s="99" t="s">
        <v>273</v>
      </c>
      <c r="B45" s="100">
        <v>8963.5</v>
      </c>
      <c r="C45" s="101" t="s">
        <v>150</v>
      </c>
    </row>
    <row r="46" spans="1:3" x14ac:dyDescent="0.25">
      <c r="A46" s="99" t="s">
        <v>273</v>
      </c>
      <c r="B46" s="100">
        <v>3363</v>
      </c>
      <c r="C46" s="101" t="s">
        <v>327</v>
      </c>
    </row>
    <row r="47" spans="1:3" x14ac:dyDescent="0.25">
      <c r="A47" s="99" t="s">
        <v>279</v>
      </c>
      <c r="B47" s="100">
        <v>1040</v>
      </c>
      <c r="C47" s="101" t="s">
        <v>328</v>
      </c>
    </row>
    <row r="48" spans="1:3" x14ac:dyDescent="0.25">
      <c r="A48" s="99" t="s">
        <v>299</v>
      </c>
      <c r="B48" s="100">
        <v>14532</v>
      </c>
      <c r="C48" s="101" t="s">
        <v>328</v>
      </c>
    </row>
    <row r="49" spans="1:3" x14ac:dyDescent="0.25">
      <c r="A49" s="16" t="s">
        <v>9</v>
      </c>
      <c r="B49" s="17"/>
      <c r="C49" s="18"/>
    </row>
    <row r="50" spans="1:3" x14ac:dyDescent="0.25">
      <c r="A50" s="99" t="s">
        <v>240</v>
      </c>
      <c r="B50" s="100">
        <v>8400</v>
      </c>
      <c r="C50" s="101" t="s">
        <v>501</v>
      </c>
    </row>
    <row r="51" spans="1:3" x14ac:dyDescent="0.25">
      <c r="A51" s="99" t="s">
        <v>240</v>
      </c>
      <c r="B51" s="100">
        <v>2000</v>
      </c>
      <c r="C51" s="101" t="s">
        <v>339</v>
      </c>
    </row>
    <row r="52" spans="1:3" x14ac:dyDescent="0.25">
      <c r="A52" s="99" t="s">
        <v>240</v>
      </c>
      <c r="B52" s="100">
        <v>2500</v>
      </c>
      <c r="C52" s="101" t="s">
        <v>340</v>
      </c>
    </row>
    <row r="53" spans="1:3" x14ac:dyDescent="0.25">
      <c r="A53" s="99" t="s">
        <v>246</v>
      </c>
      <c r="B53" s="100">
        <v>3400</v>
      </c>
      <c r="C53" s="101" t="s">
        <v>341</v>
      </c>
    </row>
    <row r="54" spans="1:3" x14ac:dyDescent="0.25">
      <c r="A54" s="99" t="s">
        <v>249</v>
      </c>
      <c r="B54" s="100">
        <v>10500</v>
      </c>
      <c r="C54" s="101" t="s">
        <v>342</v>
      </c>
    </row>
    <row r="55" spans="1:3" x14ac:dyDescent="0.25">
      <c r="A55" s="99" t="s">
        <v>260</v>
      </c>
      <c r="B55" s="100">
        <v>4500</v>
      </c>
      <c r="C55" s="101" t="s">
        <v>343</v>
      </c>
    </row>
    <row r="56" spans="1:3" x14ac:dyDescent="0.25">
      <c r="A56" s="99" t="s">
        <v>273</v>
      </c>
      <c r="B56" s="100">
        <v>5000</v>
      </c>
      <c r="C56" s="101" t="s">
        <v>146</v>
      </c>
    </row>
    <row r="57" spans="1:3" x14ac:dyDescent="0.25">
      <c r="A57" s="99" t="s">
        <v>287</v>
      </c>
      <c r="B57" s="100">
        <v>2850</v>
      </c>
      <c r="C57" s="101" t="s">
        <v>344</v>
      </c>
    </row>
    <row r="58" spans="1:3" x14ac:dyDescent="0.25">
      <c r="A58" s="99" t="s">
        <v>288</v>
      </c>
      <c r="B58" s="100">
        <v>4500</v>
      </c>
      <c r="C58" s="101" t="s">
        <v>345</v>
      </c>
    </row>
    <row r="59" spans="1:3" x14ac:dyDescent="0.25">
      <c r="A59" s="99" t="s">
        <v>288</v>
      </c>
      <c r="B59" s="100">
        <v>4500</v>
      </c>
      <c r="C59" s="101" t="s">
        <v>500</v>
      </c>
    </row>
    <row r="60" spans="1:3" x14ac:dyDescent="0.25">
      <c r="A60" s="74">
        <v>43069</v>
      </c>
      <c r="B60" s="79">
        <v>20010</v>
      </c>
      <c r="C60" s="80" t="s">
        <v>346</v>
      </c>
    </row>
    <row r="61" spans="1:3" x14ac:dyDescent="0.25">
      <c r="A61" s="74">
        <v>43069</v>
      </c>
      <c r="B61" s="79">
        <v>7636</v>
      </c>
      <c r="C61" s="42" t="s">
        <v>347</v>
      </c>
    </row>
    <row r="62" spans="1:3" x14ac:dyDescent="0.25">
      <c r="A62" s="61" t="s">
        <v>30</v>
      </c>
      <c r="B62" s="59"/>
      <c r="C62" s="60"/>
    </row>
    <row r="63" spans="1:3" s="82" customFormat="1" x14ac:dyDescent="0.25">
      <c r="A63" s="99" t="s">
        <v>301</v>
      </c>
      <c r="B63" s="100">
        <v>2000</v>
      </c>
      <c r="C63" s="101" t="s">
        <v>329</v>
      </c>
    </row>
    <row r="64" spans="1:3" s="82" customFormat="1" x14ac:dyDescent="0.25">
      <c r="A64" s="99" t="s">
        <v>301</v>
      </c>
      <c r="B64" s="100">
        <v>5130</v>
      </c>
      <c r="C64" s="101" t="s">
        <v>330</v>
      </c>
    </row>
    <row r="65" spans="1:4" s="82" customFormat="1" x14ac:dyDescent="0.25">
      <c r="A65" s="99" t="s">
        <v>233</v>
      </c>
      <c r="B65" s="100">
        <v>22740</v>
      </c>
      <c r="C65" s="101" t="s">
        <v>331</v>
      </c>
    </row>
    <row r="66" spans="1:4" s="82" customFormat="1" x14ac:dyDescent="0.25">
      <c r="A66" s="99" t="s">
        <v>260</v>
      </c>
      <c r="B66" s="100">
        <v>14700</v>
      </c>
      <c r="C66" s="101" t="s">
        <v>332</v>
      </c>
    </row>
    <row r="67" spans="1:4" s="82" customFormat="1" x14ac:dyDescent="0.25">
      <c r="A67" s="99" t="s">
        <v>263</v>
      </c>
      <c r="B67" s="100">
        <v>6900</v>
      </c>
      <c r="C67" s="101" t="s">
        <v>333</v>
      </c>
    </row>
    <row r="68" spans="1:4" s="64" customFormat="1" ht="30" customHeight="1" x14ac:dyDescent="0.25">
      <c r="A68" s="129" t="s">
        <v>32</v>
      </c>
      <c r="B68" s="130"/>
      <c r="C68" s="131"/>
    </row>
    <row r="69" spans="1:4" s="64" customFormat="1" x14ac:dyDescent="0.25">
      <c r="A69" s="99" t="s">
        <v>249</v>
      </c>
      <c r="B69" s="100">
        <v>31033</v>
      </c>
      <c r="C69" s="101" t="s">
        <v>307</v>
      </c>
    </row>
    <row r="70" spans="1:4" s="64" customFormat="1" x14ac:dyDescent="0.25">
      <c r="A70" s="99" t="s">
        <v>260</v>
      </c>
      <c r="B70" s="100">
        <v>31033</v>
      </c>
      <c r="C70" s="101" t="s">
        <v>307</v>
      </c>
    </row>
    <row r="71" spans="1:4" s="64" customFormat="1" x14ac:dyDescent="0.25">
      <c r="A71" s="99" t="s">
        <v>299</v>
      </c>
      <c r="B71" s="100">
        <v>6000</v>
      </c>
      <c r="C71" s="101" t="s">
        <v>306</v>
      </c>
    </row>
    <row r="72" spans="1:4" s="64" customFormat="1" x14ac:dyDescent="0.25">
      <c r="A72" s="73">
        <v>43069</v>
      </c>
      <c r="B72" s="56">
        <v>49515.48</v>
      </c>
      <c r="C72" s="45" t="s">
        <v>348</v>
      </c>
    </row>
    <row r="73" spans="1:4" x14ac:dyDescent="0.25">
      <c r="A73" s="98">
        <v>43069</v>
      </c>
      <c r="B73" s="57">
        <v>18895.73</v>
      </c>
      <c r="C73" s="42" t="s">
        <v>347</v>
      </c>
    </row>
    <row r="74" spans="1:4" x14ac:dyDescent="0.25">
      <c r="A74" s="16" t="s">
        <v>13</v>
      </c>
      <c r="B74" s="17"/>
      <c r="C74" s="18"/>
    </row>
    <row r="75" spans="1:4" x14ac:dyDescent="0.25">
      <c r="A75" s="99" t="s">
        <v>223</v>
      </c>
      <c r="B75" s="100">
        <v>600</v>
      </c>
      <c r="C75" s="101" t="s">
        <v>149</v>
      </c>
      <c r="D75" s="72"/>
    </row>
    <row r="76" spans="1:4" x14ac:dyDescent="0.25">
      <c r="A76" s="102">
        <v>43061</v>
      </c>
      <c r="B76" s="100">
        <v>481</v>
      </c>
      <c r="C76" s="101" t="s">
        <v>147</v>
      </c>
      <c r="D76" s="72"/>
    </row>
    <row r="77" spans="1:4" x14ac:dyDescent="0.25">
      <c r="A77" s="99" t="s">
        <v>287</v>
      </c>
      <c r="B77" s="100">
        <v>36000</v>
      </c>
      <c r="C77" s="101" t="s">
        <v>305</v>
      </c>
      <c r="D77" s="72"/>
    </row>
    <row r="78" spans="1:4" x14ac:dyDescent="0.25">
      <c r="A78" s="6">
        <v>43069</v>
      </c>
      <c r="B78" s="7">
        <v>60030</v>
      </c>
      <c r="C78" s="45" t="s">
        <v>349</v>
      </c>
    </row>
    <row r="79" spans="1:4" x14ac:dyDescent="0.25">
      <c r="A79" s="55">
        <v>43069</v>
      </c>
      <c r="B79" s="56">
        <v>23027.66</v>
      </c>
      <c r="C79" s="45" t="s">
        <v>347</v>
      </c>
      <c r="D79" s="72"/>
    </row>
    <row r="80" spans="1:4" x14ac:dyDescent="0.25">
      <c r="A80" s="6"/>
      <c r="B80" s="7">
        <v>4994</v>
      </c>
      <c r="C80" s="42" t="s">
        <v>148</v>
      </c>
    </row>
    <row r="81" spans="1:3" x14ac:dyDescent="0.25">
      <c r="A81" s="10" t="s">
        <v>2</v>
      </c>
      <c r="B81" s="11">
        <f>SUM(B11:B80)</f>
        <v>751015.08</v>
      </c>
      <c r="C81" s="12"/>
    </row>
    <row r="82" spans="1:3" x14ac:dyDescent="0.25">
      <c r="A82" s="2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C1"/>
    <mergeCell ref="A68:C68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81"/>
  <sheetViews>
    <sheetView showGridLines="0" workbookViewId="0">
      <selection activeCell="A8" sqref="A8"/>
    </sheetView>
  </sheetViews>
  <sheetFormatPr defaultRowHeight="15" x14ac:dyDescent="0.25"/>
  <cols>
    <col min="1" max="3" width="20.7109375" style="1" customWidth="1"/>
    <col min="4" max="4" width="28.28515625" customWidth="1"/>
    <col min="5" max="5" width="63" customWidth="1"/>
  </cols>
  <sheetData>
    <row r="1" spans="1:5" ht="18.75" x14ac:dyDescent="0.3">
      <c r="C1" s="137" t="s">
        <v>16</v>
      </c>
      <c r="D1" s="137"/>
      <c r="E1" s="137"/>
    </row>
    <row r="2" spans="1:5" ht="18.75" x14ac:dyDescent="0.3">
      <c r="C2" s="137" t="s">
        <v>17</v>
      </c>
      <c r="D2" s="137"/>
      <c r="E2" s="137"/>
    </row>
    <row r="3" spans="1:5" ht="18" customHeight="1" x14ac:dyDescent="0.3">
      <c r="C3" s="70"/>
      <c r="D3" s="8"/>
    </row>
    <row r="4" spans="1:5" ht="18.75" x14ac:dyDescent="0.25">
      <c r="C4" s="138" t="s">
        <v>10</v>
      </c>
      <c r="D4" s="138"/>
      <c r="E4" s="138"/>
    </row>
    <row r="5" spans="1:5" ht="18.75" x14ac:dyDescent="0.25">
      <c r="C5" s="138" t="s">
        <v>38</v>
      </c>
      <c r="D5" s="138"/>
      <c r="E5" s="138"/>
    </row>
    <row r="6" spans="1:5" ht="18.75" x14ac:dyDescent="0.3">
      <c r="C6" s="139" t="s">
        <v>433</v>
      </c>
      <c r="D6" s="139"/>
      <c r="E6" s="139"/>
    </row>
    <row r="9" spans="1:5" ht="30" customHeight="1" x14ac:dyDescent="0.25">
      <c r="A9" s="48" t="s">
        <v>14</v>
      </c>
      <c r="B9" s="49" t="s">
        <v>20</v>
      </c>
      <c r="C9" s="50" t="s">
        <v>130</v>
      </c>
      <c r="D9" s="53" t="s">
        <v>1</v>
      </c>
      <c r="E9" s="29" t="s">
        <v>6</v>
      </c>
    </row>
    <row r="10" spans="1:5" x14ac:dyDescent="0.25">
      <c r="A10" s="85">
        <v>43039.470810185187</v>
      </c>
      <c r="B10" s="85">
        <v>43040</v>
      </c>
      <c r="C10" s="103">
        <v>500</v>
      </c>
      <c r="D10" s="86" t="s">
        <v>190</v>
      </c>
      <c r="E10" s="83" t="s">
        <v>44</v>
      </c>
    </row>
    <row r="11" spans="1:5" x14ac:dyDescent="0.25">
      <c r="A11" s="85">
        <v>43039.624050925922</v>
      </c>
      <c r="B11" s="85">
        <v>43040</v>
      </c>
      <c r="C11" s="103">
        <v>500</v>
      </c>
      <c r="D11" s="86" t="s">
        <v>191</v>
      </c>
      <c r="E11" s="83" t="s">
        <v>44</v>
      </c>
    </row>
    <row r="12" spans="1:5" x14ac:dyDescent="0.25">
      <c r="A12" s="85">
        <v>43039.725775462961</v>
      </c>
      <c r="B12" s="85">
        <v>43040</v>
      </c>
      <c r="C12" s="103">
        <v>2000</v>
      </c>
      <c r="D12" s="86" t="s">
        <v>76</v>
      </c>
      <c r="E12" s="83" t="s">
        <v>44</v>
      </c>
    </row>
    <row r="13" spans="1:5" x14ac:dyDescent="0.25">
      <c r="A13" s="85">
        <v>43039.725787037038</v>
      </c>
      <c r="B13" s="85">
        <v>43040</v>
      </c>
      <c r="C13" s="103">
        <v>500</v>
      </c>
      <c r="D13" s="86" t="s">
        <v>77</v>
      </c>
      <c r="E13" s="83" t="s">
        <v>44</v>
      </c>
    </row>
    <row r="14" spans="1:5" x14ac:dyDescent="0.25">
      <c r="A14" s="85">
        <v>43039.765173611115</v>
      </c>
      <c r="B14" s="85">
        <v>43040</v>
      </c>
      <c r="C14" s="103">
        <v>2000</v>
      </c>
      <c r="D14" s="86" t="s">
        <v>192</v>
      </c>
      <c r="E14" s="83" t="s">
        <v>44</v>
      </c>
    </row>
    <row r="15" spans="1:5" x14ac:dyDescent="0.25">
      <c r="A15" s="95">
        <v>43040.409803240742</v>
      </c>
      <c r="B15" s="95">
        <v>43041</v>
      </c>
      <c r="C15" s="111">
        <v>5000</v>
      </c>
      <c r="D15" s="112" t="s">
        <v>78</v>
      </c>
      <c r="E15" s="113" t="s">
        <v>44</v>
      </c>
    </row>
    <row r="16" spans="1:5" x14ac:dyDescent="0.25">
      <c r="A16" s="95">
        <v>43040.556331018517</v>
      </c>
      <c r="B16" s="95">
        <v>43041</v>
      </c>
      <c r="C16" s="111">
        <v>500</v>
      </c>
      <c r="D16" s="112" t="s">
        <v>353</v>
      </c>
      <c r="E16" s="113" t="s">
        <v>44</v>
      </c>
    </row>
    <row r="17" spans="1:5" x14ac:dyDescent="0.25">
      <c r="A17" s="95">
        <v>43040.583425925928</v>
      </c>
      <c r="B17" s="95">
        <v>43041</v>
      </c>
      <c r="C17" s="111">
        <v>500</v>
      </c>
      <c r="D17" s="112" t="s">
        <v>80</v>
      </c>
      <c r="E17" s="113" t="s">
        <v>44</v>
      </c>
    </row>
    <row r="18" spans="1:5" x14ac:dyDescent="0.25">
      <c r="A18" s="95">
        <v>43041.448229166665</v>
      </c>
      <c r="B18" s="95">
        <v>43042</v>
      </c>
      <c r="C18" s="111">
        <v>10000</v>
      </c>
      <c r="D18" s="112" t="s">
        <v>79</v>
      </c>
      <c r="E18" s="113" t="s">
        <v>44</v>
      </c>
    </row>
    <row r="19" spans="1:5" x14ac:dyDescent="0.25">
      <c r="A19" s="95">
        <v>43041.477824074071</v>
      </c>
      <c r="B19" s="95">
        <v>43042</v>
      </c>
      <c r="C19" s="111">
        <v>500</v>
      </c>
      <c r="D19" s="112" t="s">
        <v>354</v>
      </c>
      <c r="E19" s="113" t="s">
        <v>44</v>
      </c>
    </row>
    <row r="20" spans="1:5" x14ac:dyDescent="0.25">
      <c r="A20" s="95">
        <v>43041.552210648151</v>
      </c>
      <c r="B20" s="95">
        <v>43042</v>
      </c>
      <c r="C20" s="111">
        <v>200</v>
      </c>
      <c r="D20" s="112" t="s">
        <v>168</v>
      </c>
      <c r="E20" s="113" t="s">
        <v>44</v>
      </c>
    </row>
    <row r="21" spans="1:5" x14ac:dyDescent="0.25">
      <c r="A21" s="95">
        <v>43041.66846064815</v>
      </c>
      <c r="B21" s="95">
        <v>43042</v>
      </c>
      <c r="C21" s="111">
        <v>300</v>
      </c>
      <c r="D21" s="112" t="s">
        <v>355</v>
      </c>
      <c r="E21" s="113" t="s">
        <v>44</v>
      </c>
    </row>
    <row r="22" spans="1:5" x14ac:dyDescent="0.25">
      <c r="A22" s="95">
        <v>43042.01390046296</v>
      </c>
      <c r="B22" s="95">
        <v>43046</v>
      </c>
      <c r="C22" s="111">
        <v>1000</v>
      </c>
      <c r="D22" s="112" t="s">
        <v>131</v>
      </c>
      <c r="E22" s="113" t="s">
        <v>44</v>
      </c>
    </row>
    <row r="23" spans="1:5" x14ac:dyDescent="0.25">
      <c r="A23" s="95">
        <v>43042.4528587963</v>
      </c>
      <c r="B23" s="95">
        <v>43046</v>
      </c>
      <c r="C23" s="111">
        <v>2000</v>
      </c>
      <c r="D23" s="112" t="s">
        <v>356</v>
      </c>
      <c r="E23" s="113" t="s">
        <v>44</v>
      </c>
    </row>
    <row r="24" spans="1:5" x14ac:dyDescent="0.25">
      <c r="A24" s="95">
        <v>43042.500011574077</v>
      </c>
      <c r="B24" s="95">
        <v>43046</v>
      </c>
      <c r="C24" s="111">
        <v>3000</v>
      </c>
      <c r="D24" s="112" t="s">
        <v>171</v>
      </c>
      <c r="E24" s="113" t="s">
        <v>44</v>
      </c>
    </row>
    <row r="25" spans="1:5" x14ac:dyDescent="0.25">
      <c r="A25" s="95">
        <v>43042.637766203705</v>
      </c>
      <c r="B25" s="95">
        <v>43046</v>
      </c>
      <c r="C25" s="111">
        <v>5000</v>
      </c>
      <c r="D25" s="112" t="s">
        <v>169</v>
      </c>
      <c r="E25" s="113" t="s">
        <v>156</v>
      </c>
    </row>
    <row r="26" spans="1:5" x14ac:dyDescent="0.25">
      <c r="A26" s="95">
        <v>43042.894826388889</v>
      </c>
      <c r="B26" s="95">
        <v>43046</v>
      </c>
      <c r="C26" s="111">
        <v>500</v>
      </c>
      <c r="D26" s="112" t="s">
        <v>357</v>
      </c>
      <c r="E26" s="113" t="s">
        <v>162</v>
      </c>
    </row>
    <row r="27" spans="1:5" x14ac:dyDescent="0.25">
      <c r="A27" s="95">
        <v>43042.911944444444</v>
      </c>
      <c r="B27" s="95">
        <v>43046</v>
      </c>
      <c r="C27" s="111">
        <v>1000</v>
      </c>
      <c r="D27" s="112" t="s">
        <v>358</v>
      </c>
      <c r="E27" s="113" t="s">
        <v>44</v>
      </c>
    </row>
    <row r="28" spans="1:5" x14ac:dyDescent="0.25">
      <c r="A28" s="95">
        <v>43042.913923611108</v>
      </c>
      <c r="B28" s="95">
        <v>43046</v>
      </c>
      <c r="C28" s="111">
        <v>300</v>
      </c>
      <c r="D28" s="112" t="s">
        <v>359</v>
      </c>
      <c r="E28" s="113" t="s">
        <v>156</v>
      </c>
    </row>
    <row r="29" spans="1:5" x14ac:dyDescent="0.25">
      <c r="A29" s="95">
        <v>43043.005347222221</v>
      </c>
      <c r="B29" s="95">
        <v>43046</v>
      </c>
      <c r="C29" s="111">
        <v>68</v>
      </c>
      <c r="D29" s="112" t="s">
        <v>184</v>
      </c>
      <c r="E29" s="113" t="s">
        <v>44</v>
      </c>
    </row>
    <row r="30" spans="1:5" x14ac:dyDescent="0.25">
      <c r="A30" s="95">
        <v>43043.479189814818</v>
      </c>
      <c r="B30" s="95">
        <v>43046</v>
      </c>
      <c r="C30" s="111">
        <v>500</v>
      </c>
      <c r="D30" s="112" t="s">
        <v>88</v>
      </c>
      <c r="E30" s="113" t="s">
        <v>44</v>
      </c>
    </row>
    <row r="31" spans="1:5" x14ac:dyDescent="0.25">
      <c r="A31" s="95">
        <v>43043.652789351851</v>
      </c>
      <c r="B31" s="95">
        <v>43046</v>
      </c>
      <c r="C31" s="111">
        <v>500</v>
      </c>
      <c r="D31" s="112" t="s">
        <v>175</v>
      </c>
      <c r="E31" s="113" t="s">
        <v>44</v>
      </c>
    </row>
    <row r="32" spans="1:5" x14ac:dyDescent="0.25">
      <c r="A32" s="95">
        <v>43043.739120370374</v>
      </c>
      <c r="B32" s="95">
        <v>43046</v>
      </c>
      <c r="C32" s="111">
        <v>200</v>
      </c>
      <c r="D32" s="112" t="s">
        <v>360</v>
      </c>
      <c r="E32" s="113" t="s">
        <v>44</v>
      </c>
    </row>
    <row r="33" spans="1:5" x14ac:dyDescent="0.25">
      <c r="A33" s="95">
        <v>43043.755289351851</v>
      </c>
      <c r="B33" s="95">
        <v>43046</v>
      </c>
      <c r="C33" s="111">
        <v>4000</v>
      </c>
      <c r="D33" s="112" t="s">
        <v>176</v>
      </c>
      <c r="E33" s="113" t="s">
        <v>44</v>
      </c>
    </row>
    <row r="34" spans="1:5" x14ac:dyDescent="0.25">
      <c r="A34" s="95">
        <v>43044.507534722223</v>
      </c>
      <c r="B34" s="95">
        <v>43046</v>
      </c>
      <c r="C34" s="111">
        <v>500</v>
      </c>
      <c r="D34" s="112" t="s">
        <v>177</v>
      </c>
      <c r="E34" s="113" t="s">
        <v>44</v>
      </c>
    </row>
    <row r="35" spans="1:5" x14ac:dyDescent="0.25">
      <c r="A35" s="95">
        <v>43045.409780092596</v>
      </c>
      <c r="B35" s="95">
        <v>43046</v>
      </c>
      <c r="C35" s="111">
        <v>500</v>
      </c>
      <c r="D35" s="112" t="s">
        <v>132</v>
      </c>
      <c r="E35" s="113" t="s">
        <v>44</v>
      </c>
    </row>
    <row r="36" spans="1:5" x14ac:dyDescent="0.25">
      <c r="A36" s="95">
        <v>43045.429212962961</v>
      </c>
      <c r="B36" s="95">
        <v>43046</v>
      </c>
      <c r="C36" s="111">
        <v>300</v>
      </c>
      <c r="D36" s="112" t="s">
        <v>361</v>
      </c>
      <c r="E36" s="113" t="s">
        <v>44</v>
      </c>
    </row>
    <row r="37" spans="1:5" x14ac:dyDescent="0.25">
      <c r="A37" s="95">
        <v>43045.484178240738</v>
      </c>
      <c r="B37" s="95">
        <v>43046</v>
      </c>
      <c r="C37" s="111">
        <v>500</v>
      </c>
      <c r="D37" s="112" t="s">
        <v>362</v>
      </c>
      <c r="E37" s="113" t="s">
        <v>44</v>
      </c>
    </row>
    <row r="38" spans="1:5" x14ac:dyDescent="0.25">
      <c r="A38" s="95">
        <v>43045.795138888891</v>
      </c>
      <c r="B38" s="95">
        <v>43046</v>
      </c>
      <c r="C38" s="111">
        <v>500</v>
      </c>
      <c r="D38" s="112" t="s">
        <v>179</v>
      </c>
      <c r="E38" s="113" t="s">
        <v>44</v>
      </c>
    </row>
    <row r="39" spans="1:5" x14ac:dyDescent="0.25">
      <c r="A39" s="95">
        <v>43045.964282407411</v>
      </c>
      <c r="B39" s="95">
        <v>43046</v>
      </c>
      <c r="C39" s="111">
        <v>500</v>
      </c>
      <c r="D39" s="112" t="s">
        <v>363</v>
      </c>
      <c r="E39" s="113" t="s">
        <v>44</v>
      </c>
    </row>
    <row r="40" spans="1:5" x14ac:dyDescent="0.25">
      <c r="A40" s="95">
        <v>43046.409687500003</v>
      </c>
      <c r="B40" s="95">
        <v>43047</v>
      </c>
      <c r="C40" s="111">
        <v>300</v>
      </c>
      <c r="D40" s="112" t="s">
        <v>139</v>
      </c>
      <c r="E40" s="113" t="s">
        <v>44</v>
      </c>
    </row>
    <row r="41" spans="1:5" x14ac:dyDescent="0.25">
      <c r="A41" s="95">
        <v>43046.450752314813</v>
      </c>
      <c r="B41" s="95">
        <v>43047</v>
      </c>
      <c r="C41" s="111">
        <v>500</v>
      </c>
      <c r="D41" s="112" t="s">
        <v>364</v>
      </c>
      <c r="E41" s="113" t="s">
        <v>156</v>
      </c>
    </row>
    <row r="42" spans="1:5" x14ac:dyDescent="0.25">
      <c r="A42" s="95">
        <v>43046.70484953704</v>
      </c>
      <c r="B42" s="95">
        <v>43047</v>
      </c>
      <c r="C42" s="111">
        <v>300</v>
      </c>
      <c r="D42" s="112" t="s">
        <v>81</v>
      </c>
      <c r="E42" s="113" t="s">
        <v>44</v>
      </c>
    </row>
    <row r="43" spans="1:5" x14ac:dyDescent="0.25">
      <c r="A43" s="95">
        <v>43046.748483796298</v>
      </c>
      <c r="B43" s="95">
        <v>43047</v>
      </c>
      <c r="C43" s="111">
        <v>500</v>
      </c>
      <c r="D43" s="112" t="s">
        <v>365</v>
      </c>
      <c r="E43" s="113" t="s">
        <v>162</v>
      </c>
    </row>
    <row r="44" spans="1:5" x14ac:dyDescent="0.25">
      <c r="A44" s="95">
        <v>43047.697951388887</v>
      </c>
      <c r="B44" s="95">
        <v>43048</v>
      </c>
      <c r="C44" s="111">
        <v>100</v>
      </c>
      <c r="D44" s="112" t="s">
        <v>104</v>
      </c>
      <c r="E44" s="113" t="s">
        <v>44</v>
      </c>
    </row>
    <row r="45" spans="1:5" x14ac:dyDescent="0.25">
      <c r="A45" s="95">
        <v>43047.701377314814</v>
      </c>
      <c r="B45" s="95">
        <v>43048</v>
      </c>
      <c r="C45" s="111">
        <v>100</v>
      </c>
      <c r="D45" s="112" t="s">
        <v>104</v>
      </c>
      <c r="E45" s="113" t="s">
        <v>44</v>
      </c>
    </row>
    <row r="46" spans="1:5" x14ac:dyDescent="0.25">
      <c r="A46" s="95">
        <v>43048.590208333335</v>
      </c>
      <c r="B46" s="95">
        <v>43049</v>
      </c>
      <c r="C46" s="111">
        <v>10000</v>
      </c>
      <c r="D46" s="112" t="s">
        <v>366</v>
      </c>
      <c r="E46" s="113" t="s">
        <v>44</v>
      </c>
    </row>
    <row r="47" spans="1:5" x14ac:dyDescent="0.25">
      <c r="A47" s="95">
        <v>43048.668252314812</v>
      </c>
      <c r="B47" s="95">
        <v>43049</v>
      </c>
      <c r="C47" s="111">
        <v>2000</v>
      </c>
      <c r="D47" s="112" t="s">
        <v>367</v>
      </c>
      <c r="E47" s="113" t="s">
        <v>44</v>
      </c>
    </row>
    <row r="48" spans="1:5" x14ac:dyDescent="0.25">
      <c r="A48" s="95">
        <v>43048.933993055558</v>
      </c>
      <c r="B48" s="95">
        <v>43049</v>
      </c>
      <c r="C48" s="111">
        <v>500</v>
      </c>
      <c r="D48" s="112" t="s">
        <v>188</v>
      </c>
      <c r="E48" s="113" t="s">
        <v>44</v>
      </c>
    </row>
    <row r="49" spans="1:5" x14ac:dyDescent="0.25">
      <c r="A49" s="95">
        <v>43049.516828703701</v>
      </c>
      <c r="B49" s="95">
        <v>43052</v>
      </c>
      <c r="C49" s="111">
        <v>500</v>
      </c>
      <c r="D49" s="112" t="s">
        <v>172</v>
      </c>
      <c r="E49" s="113" t="s">
        <v>162</v>
      </c>
    </row>
    <row r="50" spans="1:5" x14ac:dyDescent="0.25">
      <c r="A50" s="95">
        <v>43049.592962962961</v>
      </c>
      <c r="B50" s="95">
        <v>43052</v>
      </c>
      <c r="C50" s="111">
        <v>300</v>
      </c>
      <c r="D50" s="112" t="s">
        <v>174</v>
      </c>
      <c r="E50" s="113" t="s">
        <v>44</v>
      </c>
    </row>
    <row r="51" spans="1:5" x14ac:dyDescent="0.25">
      <c r="A51" s="95">
        <v>43049.59615740741</v>
      </c>
      <c r="B51" s="95">
        <v>43052</v>
      </c>
      <c r="C51" s="111">
        <v>300</v>
      </c>
      <c r="D51" s="112" t="s">
        <v>174</v>
      </c>
      <c r="E51" s="113" t="s">
        <v>162</v>
      </c>
    </row>
    <row r="52" spans="1:5" x14ac:dyDescent="0.25">
      <c r="A52" s="95">
        <v>43049.729166666664</v>
      </c>
      <c r="B52" s="95">
        <v>43052</v>
      </c>
      <c r="C52" s="111">
        <v>1000</v>
      </c>
      <c r="D52" s="112" t="s">
        <v>181</v>
      </c>
      <c r="E52" s="113" t="s">
        <v>44</v>
      </c>
    </row>
    <row r="53" spans="1:5" x14ac:dyDescent="0.25">
      <c r="A53" s="95">
        <v>43049.765613425923</v>
      </c>
      <c r="B53" s="95">
        <v>43052</v>
      </c>
      <c r="C53" s="111">
        <v>500</v>
      </c>
      <c r="D53" s="112" t="s">
        <v>368</v>
      </c>
      <c r="E53" s="113" t="s">
        <v>44</v>
      </c>
    </row>
    <row r="54" spans="1:5" x14ac:dyDescent="0.25">
      <c r="A54" s="95">
        <v>43050.743078703701</v>
      </c>
      <c r="B54" s="95">
        <v>43052</v>
      </c>
      <c r="C54" s="111">
        <v>100</v>
      </c>
      <c r="D54" s="112" t="s">
        <v>133</v>
      </c>
      <c r="E54" s="113" t="s">
        <v>44</v>
      </c>
    </row>
    <row r="55" spans="1:5" x14ac:dyDescent="0.25">
      <c r="A55" s="95">
        <v>43050.840277777781</v>
      </c>
      <c r="B55" s="95">
        <v>43052</v>
      </c>
      <c r="C55" s="111">
        <v>300</v>
      </c>
      <c r="D55" s="112" t="s">
        <v>182</v>
      </c>
      <c r="E55" s="113" t="s">
        <v>44</v>
      </c>
    </row>
    <row r="56" spans="1:5" x14ac:dyDescent="0.25">
      <c r="A56" s="95">
        <v>43050.874189814815</v>
      </c>
      <c r="B56" s="95">
        <v>43052</v>
      </c>
      <c r="C56" s="111">
        <v>100</v>
      </c>
      <c r="D56" s="112" t="s">
        <v>369</v>
      </c>
      <c r="E56" s="113" t="s">
        <v>44</v>
      </c>
    </row>
    <row r="57" spans="1:5" x14ac:dyDescent="0.25">
      <c r="A57" s="95">
        <v>43050.882708333331</v>
      </c>
      <c r="B57" s="95">
        <v>43052</v>
      </c>
      <c r="C57" s="111">
        <v>300</v>
      </c>
      <c r="D57" s="112" t="s">
        <v>189</v>
      </c>
      <c r="E57" s="113" t="s">
        <v>44</v>
      </c>
    </row>
    <row r="58" spans="1:5" x14ac:dyDescent="0.25">
      <c r="A58" s="95">
        <v>43051.913240740738</v>
      </c>
      <c r="B58" s="95">
        <v>43052</v>
      </c>
      <c r="C58" s="111">
        <v>200</v>
      </c>
      <c r="D58" s="112" t="s">
        <v>82</v>
      </c>
      <c r="E58" s="113" t="s">
        <v>44</v>
      </c>
    </row>
    <row r="59" spans="1:5" x14ac:dyDescent="0.25">
      <c r="A59" s="95">
        <v>43052.475706018522</v>
      </c>
      <c r="B59" s="95">
        <v>43053</v>
      </c>
      <c r="C59" s="111">
        <v>200</v>
      </c>
      <c r="D59" s="112" t="s">
        <v>370</v>
      </c>
      <c r="E59" s="113" t="s">
        <v>162</v>
      </c>
    </row>
    <row r="60" spans="1:5" x14ac:dyDescent="0.25">
      <c r="A60" s="95">
        <v>43052.545844907407</v>
      </c>
      <c r="B60" s="95">
        <v>43053</v>
      </c>
      <c r="C60" s="111">
        <v>500</v>
      </c>
      <c r="D60" s="112" t="s">
        <v>371</v>
      </c>
      <c r="E60" s="113" t="s">
        <v>44</v>
      </c>
    </row>
    <row r="61" spans="1:5" x14ac:dyDescent="0.25">
      <c r="A61" s="95">
        <v>43052.621608796297</v>
      </c>
      <c r="B61" s="95">
        <v>43053</v>
      </c>
      <c r="C61" s="111">
        <v>250</v>
      </c>
      <c r="D61" s="112" t="s">
        <v>183</v>
      </c>
      <c r="E61" s="113" t="s">
        <v>44</v>
      </c>
    </row>
    <row r="62" spans="1:5" x14ac:dyDescent="0.25">
      <c r="A62" s="95">
        <v>43052.788275462961</v>
      </c>
      <c r="B62" s="95">
        <v>43053</v>
      </c>
      <c r="C62" s="111">
        <v>200</v>
      </c>
      <c r="D62" s="112" t="s">
        <v>83</v>
      </c>
      <c r="E62" s="113" t="s">
        <v>44</v>
      </c>
    </row>
    <row r="63" spans="1:5" x14ac:dyDescent="0.25">
      <c r="A63" s="95">
        <v>43053.053136574075</v>
      </c>
      <c r="B63" s="95">
        <v>43054</v>
      </c>
      <c r="C63" s="111">
        <v>2000</v>
      </c>
      <c r="D63" s="112" t="s">
        <v>372</v>
      </c>
      <c r="E63" s="113" t="s">
        <v>44</v>
      </c>
    </row>
    <row r="64" spans="1:5" x14ac:dyDescent="0.25">
      <c r="A64" s="95">
        <v>43053.458229166667</v>
      </c>
      <c r="B64" s="95">
        <v>43054</v>
      </c>
      <c r="C64" s="111">
        <v>500</v>
      </c>
      <c r="D64" s="112" t="s">
        <v>373</v>
      </c>
      <c r="E64" s="113" t="s">
        <v>44</v>
      </c>
    </row>
    <row r="65" spans="1:5" x14ac:dyDescent="0.25">
      <c r="A65" s="95">
        <v>43053.687627314815</v>
      </c>
      <c r="B65" s="95">
        <v>43054</v>
      </c>
      <c r="C65" s="111">
        <v>500</v>
      </c>
      <c r="D65" s="112" t="s">
        <v>84</v>
      </c>
      <c r="E65" s="113" t="s">
        <v>44</v>
      </c>
    </row>
    <row r="66" spans="1:5" x14ac:dyDescent="0.25">
      <c r="A66" s="95">
        <v>43054.309155092589</v>
      </c>
      <c r="B66" s="95">
        <v>43055</v>
      </c>
      <c r="C66" s="111">
        <v>100</v>
      </c>
      <c r="D66" s="112" t="s">
        <v>105</v>
      </c>
      <c r="E66" s="113" t="s">
        <v>44</v>
      </c>
    </row>
    <row r="67" spans="1:5" x14ac:dyDescent="0.25">
      <c r="A67" s="95">
        <v>43054.437581018516</v>
      </c>
      <c r="B67" s="95">
        <v>43055</v>
      </c>
      <c r="C67" s="111">
        <v>500</v>
      </c>
      <c r="D67" s="112" t="s">
        <v>134</v>
      </c>
      <c r="E67" s="113" t="s">
        <v>44</v>
      </c>
    </row>
    <row r="68" spans="1:5" x14ac:dyDescent="0.25">
      <c r="A68" s="95">
        <v>43054.527928240743</v>
      </c>
      <c r="B68" s="95">
        <v>43055</v>
      </c>
      <c r="C68" s="111">
        <v>1000</v>
      </c>
      <c r="D68" s="112" t="s">
        <v>85</v>
      </c>
      <c r="E68" s="113" t="s">
        <v>44</v>
      </c>
    </row>
    <row r="69" spans="1:5" x14ac:dyDescent="0.25">
      <c r="A69" s="95">
        <v>43054.572002314817</v>
      </c>
      <c r="B69" s="95">
        <v>43055</v>
      </c>
      <c r="C69" s="111">
        <v>300</v>
      </c>
      <c r="D69" s="112" t="s">
        <v>355</v>
      </c>
      <c r="E69" s="113" t="s">
        <v>44</v>
      </c>
    </row>
    <row r="70" spans="1:5" x14ac:dyDescent="0.25">
      <c r="A70" s="95">
        <v>43054.681087962963</v>
      </c>
      <c r="B70" s="95">
        <v>43055</v>
      </c>
      <c r="C70" s="111">
        <v>100</v>
      </c>
      <c r="D70" s="112" t="s">
        <v>135</v>
      </c>
      <c r="E70" s="113" t="s">
        <v>44</v>
      </c>
    </row>
    <row r="71" spans="1:5" x14ac:dyDescent="0.25">
      <c r="A71" s="95">
        <v>43054.884513888886</v>
      </c>
      <c r="B71" s="95">
        <v>43055</v>
      </c>
      <c r="C71" s="111">
        <v>2000</v>
      </c>
      <c r="D71" s="112" t="s">
        <v>374</v>
      </c>
      <c r="E71" s="113" t="s">
        <v>162</v>
      </c>
    </row>
    <row r="72" spans="1:5" x14ac:dyDescent="0.25">
      <c r="A72" s="95">
        <v>43054.888391203705</v>
      </c>
      <c r="B72" s="95">
        <v>43055</v>
      </c>
      <c r="C72" s="111">
        <v>4000</v>
      </c>
      <c r="D72" s="112" t="s">
        <v>374</v>
      </c>
      <c r="E72" s="113" t="s">
        <v>156</v>
      </c>
    </row>
    <row r="73" spans="1:5" x14ac:dyDescent="0.25">
      <c r="A73" s="95">
        <v>43055.517326388886</v>
      </c>
      <c r="B73" s="95">
        <v>43056</v>
      </c>
      <c r="C73" s="111">
        <v>500</v>
      </c>
      <c r="D73" s="112" t="s">
        <v>375</v>
      </c>
      <c r="E73" s="113" t="s">
        <v>44</v>
      </c>
    </row>
    <row r="74" spans="1:5" x14ac:dyDescent="0.25">
      <c r="A74" s="95">
        <v>43055.520844907405</v>
      </c>
      <c r="B74" s="95">
        <v>43056</v>
      </c>
      <c r="C74" s="111">
        <v>500</v>
      </c>
      <c r="D74" s="112" t="s">
        <v>80</v>
      </c>
      <c r="E74" s="113" t="s">
        <v>44</v>
      </c>
    </row>
    <row r="75" spans="1:5" x14ac:dyDescent="0.25">
      <c r="A75" s="95">
        <v>43055.522002314814</v>
      </c>
      <c r="B75" s="95">
        <v>43056</v>
      </c>
      <c r="C75" s="111">
        <v>300</v>
      </c>
      <c r="D75" s="112" t="s">
        <v>362</v>
      </c>
      <c r="E75" s="113" t="s">
        <v>44</v>
      </c>
    </row>
    <row r="76" spans="1:5" x14ac:dyDescent="0.25">
      <c r="A76" s="95">
        <v>43055.57640046296</v>
      </c>
      <c r="B76" s="95">
        <v>43056</v>
      </c>
      <c r="C76" s="111">
        <v>200</v>
      </c>
      <c r="D76" s="112" t="s">
        <v>106</v>
      </c>
      <c r="E76" s="113" t="s">
        <v>44</v>
      </c>
    </row>
    <row r="77" spans="1:5" x14ac:dyDescent="0.25">
      <c r="A77" s="95">
        <v>43055.627465277779</v>
      </c>
      <c r="B77" s="95">
        <v>43056</v>
      </c>
      <c r="C77" s="111">
        <v>500</v>
      </c>
      <c r="D77" s="112" t="s">
        <v>376</v>
      </c>
      <c r="E77" s="113" t="s">
        <v>44</v>
      </c>
    </row>
    <row r="78" spans="1:5" x14ac:dyDescent="0.25">
      <c r="A78" s="95">
        <v>43055.799004629633</v>
      </c>
      <c r="B78" s="95">
        <v>43056</v>
      </c>
      <c r="C78" s="111">
        <v>1000</v>
      </c>
      <c r="D78" s="112" t="s">
        <v>86</v>
      </c>
      <c r="E78" s="113" t="s">
        <v>44</v>
      </c>
    </row>
    <row r="79" spans="1:5" x14ac:dyDescent="0.25">
      <c r="A79" s="95">
        <v>43056.090115740742</v>
      </c>
      <c r="B79" s="95">
        <v>43059</v>
      </c>
      <c r="C79" s="111">
        <v>200</v>
      </c>
      <c r="D79" s="112" t="s">
        <v>377</v>
      </c>
      <c r="E79" s="113" t="s">
        <v>44</v>
      </c>
    </row>
    <row r="80" spans="1:5" x14ac:dyDescent="0.25">
      <c r="A80" s="95">
        <v>43056.495740740742</v>
      </c>
      <c r="B80" s="95">
        <v>43059</v>
      </c>
      <c r="C80" s="111">
        <v>100</v>
      </c>
      <c r="D80" s="112" t="s">
        <v>180</v>
      </c>
      <c r="E80" s="113" t="s">
        <v>44</v>
      </c>
    </row>
    <row r="81" spans="1:5" x14ac:dyDescent="0.25">
      <c r="A81" s="95">
        <v>43056.524317129632</v>
      </c>
      <c r="B81" s="95">
        <v>43059</v>
      </c>
      <c r="C81" s="111">
        <v>500</v>
      </c>
      <c r="D81" s="112" t="s">
        <v>87</v>
      </c>
      <c r="E81" s="113" t="s">
        <v>44</v>
      </c>
    </row>
    <row r="82" spans="1:5" x14ac:dyDescent="0.25">
      <c r="A82" s="95">
        <v>43056.600694444445</v>
      </c>
      <c r="B82" s="95">
        <v>43059</v>
      </c>
      <c r="C82" s="111">
        <v>500</v>
      </c>
      <c r="D82" s="112" t="s">
        <v>88</v>
      </c>
      <c r="E82" s="113" t="s">
        <v>60</v>
      </c>
    </row>
    <row r="83" spans="1:5" x14ac:dyDescent="0.25">
      <c r="A83" s="95">
        <v>43056.666678240741</v>
      </c>
      <c r="B83" s="95">
        <v>43059</v>
      </c>
      <c r="C83" s="111">
        <v>1000</v>
      </c>
      <c r="D83" s="112" t="s">
        <v>89</v>
      </c>
      <c r="E83" s="113" t="s">
        <v>44</v>
      </c>
    </row>
    <row r="84" spans="1:5" x14ac:dyDescent="0.25">
      <c r="A84" s="95">
        <v>43056.68476851852</v>
      </c>
      <c r="B84" s="95">
        <v>43059</v>
      </c>
      <c r="C84" s="111">
        <v>1500</v>
      </c>
      <c r="D84" s="112" t="s">
        <v>378</v>
      </c>
      <c r="E84" s="113" t="s">
        <v>44</v>
      </c>
    </row>
    <row r="85" spans="1:5" x14ac:dyDescent="0.25">
      <c r="A85" s="95">
        <v>43056.750011574077</v>
      </c>
      <c r="B85" s="95">
        <v>43059</v>
      </c>
      <c r="C85" s="111">
        <v>500</v>
      </c>
      <c r="D85" s="112" t="s">
        <v>108</v>
      </c>
      <c r="E85" s="113" t="s">
        <v>44</v>
      </c>
    </row>
    <row r="86" spans="1:5" x14ac:dyDescent="0.25">
      <c r="A86" s="95">
        <v>43057.012789351851</v>
      </c>
      <c r="B86" s="95">
        <v>43059</v>
      </c>
      <c r="C86" s="111">
        <v>116</v>
      </c>
      <c r="D86" s="112" t="s">
        <v>184</v>
      </c>
      <c r="E86" s="113" t="s">
        <v>44</v>
      </c>
    </row>
    <row r="87" spans="1:5" x14ac:dyDescent="0.25">
      <c r="A87" s="95">
        <v>43057.441018518519</v>
      </c>
      <c r="B87" s="95">
        <v>43059</v>
      </c>
      <c r="C87" s="111">
        <v>500</v>
      </c>
      <c r="D87" s="112" t="s">
        <v>109</v>
      </c>
      <c r="E87" s="113" t="s">
        <v>44</v>
      </c>
    </row>
    <row r="88" spans="1:5" x14ac:dyDescent="0.25">
      <c r="A88" s="95">
        <v>43057.888854166667</v>
      </c>
      <c r="B88" s="95">
        <v>43059</v>
      </c>
      <c r="C88" s="111">
        <v>100</v>
      </c>
      <c r="D88" s="112" t="s">
        <v>90</v>
      </c>
      <c r="E88" s="113" t="s">
        <v>44</v>
      </c>
    </row>
    <row r="89" spans="1:5" x14ac:dyDescent="0.25">
      <c r="A89" s="95">
        <v>43057.9378125</v>
      </c>
      <c r="B89" s="95">
        <v>43059</v>
      </c>
      <c r="C89" s="111">
        <v>500</v>
      </c>
      <c r="D89" s="112" t="s">
        <v>354</v>
      </c>
      <c r="E89" s="113" t="s">
        <v>44</v>
      </c>
    </row>
    <row r="90" spans="1:5" x14ac:dyDescent="0.25">
      <c r="A90" s="95">
        <v>43058.034212962964</v>
      </c>
      <c r="B90" s="95">
        <v>43059</v>
      </c>
      <c r="C90" s="111">
        <v>500</v>
      </c>
      <c r="D90" s="112" t="s">
        <v>379</v>
      </c>
      <c r="E90" s="113" t="s">
        <v>162</v>
      </c>
    </row>
    <row r="91" spans="1:5" x14ac:dyDescent="0.25">
      <c r="A91" s="95">
        <v>43058.039988425924</v>
      </c>
      <c r="B91" s="95">
        <v>43059</v>
      </c>
      <c r="C91" s="111">
        <v>500</v>
      </c>
      <c r="D91" s="112" t="s">
        <v>379</v>
      </c>
      <c r="E91" s="113" t="s">
        <v>156</v>
      </c>
    </row>
    <row r="92" spans="1:5" x14ac:dyDescent="0.25">
      <c r="A92" s="95">
        <v>43058.04414351852</v>
      </c>
      <c r="B92" s="95">
        <v>43059</v>
      </c>
      <c r="C92" s="111">
        <v>500</v>
      </c>
      <c r="D92" s="112" t="s">
        <v>379</v>
      </c>
      <c r="E92" s="113" t="s">
        <v>128</v>
      </c>
    </row>
    <row r="93" spans="1:5" x14ac:dyDescent="0.25">
      <c r="A93" s="95">
        <v>43058.432743055557</v>
      </c>
      <c r="B93" s="95">
        <v>43059</v>
      </c>
      <c r="C93" s="111">
        <v>500</v>
      </c>
      <c r="D93" s="112" t="s">
        <v>380</v>
      </c>
      <c r="E93" s="113" t="s">
        <v>44</v>
      </c>
    </row>
    <row r="94" spans="1:5" x14ac:dyDescent="0.25">
      <c r="A94" s="95">
        <v>43058.545185185183</v>
      </c>
      <c r="B94" s="95">
        <v>43059</v>
      </c>
      <c r="C94" s="111">
        <v>50</v>
      </c>
      <c r="D94" s="112" t="s">
        <v>91</v>
      </c>
      <c r="E94" s="113" t="s">
        <v>44</v>
      </c>
    </row>
    <row r="95" spans="1:5" x14ac:dyDescent="0.25">
      <c r="A95" s="95">
        <v>43058.777754629627</v>
      </c>
      <c r="B95" s="95">
        <v>43059</v>
      </c>
      <c r="C95" s="111">
        <v>700</v>
      </c>
      <c r="D95" s="112" t="s">
        <v>136</v>
      </c>
      <c r="E95" s="113" t="s">
        <v>44</v>
      </c>
    </row>
    <row r="96" spans="1:5" x14ac:dyDescent="0.25">
      <c r="A96" s="95">
        <v>43058.857615740744</v>
      </c>
      <c r="B96" s="95">
        <v>43059</v>
      </c>
      <c r="C96" s="111">
        <v>500</v>
      </c>
      <c r="D96" s="112" t="s">
        <v>92</v>
      </c>
      <c r="E96" s="113" t="s">
        <v>44</v>
      </c>
    </row>
    <row r="97" spans="1:5" x14ac:dyDescent="0.25">
      <c r="A97" s="95">
        <v>43058.932997685188</v>
      </c>
      <c r="B97" s="95">
        <v>43059</v>
      </c>
      <c r="C97" s="111">
        <v>3000</v>
      </c>
      <c r="D97" s="112" t="s">
        <v>381</v>
      </c>
      <c r="E97" s="113" t="s">
        <v>44</v>
      </c>
    </row>
    <row r="98" spans="1:5" x14ac:dyDescent="0.25">
      <c r="A98" s="95">
        <v>43059.328796296293</v>
      </c>
      <c r="B98" s="95">
        <v>43060</v>
      </c>
      <c r="C98" s="111">
        <v>350</v>
      </c>
      <c r="D98" s="112" t="s">
        <v>382</v>
      </c>
      <c r="E98" s="113" t="s">
        <v>162</v>
      </c>
    </row>
    <row r="99" spans="1:5" x14ac:dyDescent="0.25">
      <c r="A99" s="95">
        <v>43059.332766203705</v>
      </c>
      <c r="B99" s="95">
        <v>43060</v>
      </c>
      <c r="C99" s="111">
        <v>400</v>
      </c>
      <c r="D99" s="112" t="s">
        <v>382</v>
      </c>
      <c r="E99" s="113" t="s">
        <v>128</v>
      </c>
    </row>
    <row r="100" spans="1:5" x14ac:dyDescent="0.25">
      <c r="A100" s="95">
        <v>43059.472719907404</v>
      </c>
      <c r="B100" s="95">
        <v>43060</v>
      </c>
      <c r="C100" s="111">
        <v>500</v>
      </c>
      <c r="D100" s="112" t="s">
        <v>383</v>
      </c>
      <c r="E100" s="113" t="s">
        <v>44</v>
      </c>
    </row>
    <row r="101" spans="1:5" x14ac:dyDescent="0.25">
      <c r="A101" s="95">
        <v>43059.526134259257</v>
      </c>
      <c r="B101" s="95">
        <v>43060</v>
      </c>
      <c r="C101" s="111">
        <v>500</v>
      </c>
      <c r="D101" s="112" t="s">
        <v>384</v>
      </c>
      <c r="E101" s="113" t="s">
        <v>44</v>
      </c>
    </row>
    <row r="102" spans="1:5" x14ac:dyDescent="0.25">
      <c r="A102" s="95">
        <v>43059.534317129626</v>
      </c>
      <c r="B102" s="95">
        <v>43060</v>
      </c>
      <c r="C102" s="111">
        <v>500</v>
      </c>
      <c r="D102" s="112" t="s">
        <v>185</v>
      </c>
      <c r="E102" s="113" t="s">
        <v>44</v>
      </c>
    </row>
    <row r="103" spans="1:5" x14ac:dyDescent="0.25">
      <c r="A103" s="95">
        <v>43059.546793981484</v>
      </c>
      <c r="B103" s="95">
        <v>43060</v>
      </c>
      <c r="C103" s="111">
        <v>500</v>
      </c>
      <c r="D103" s="112" t="s">
        <v>385</v>
      </c>
      <c r="E103" s="113" t="s">
        <v>275</v>
      </c>
    </row>
    <row r="104" spans="1:5" x14ac:dyDescent="0.25">
      <c r="A104" s="95">
        <v>43059.565497685187</v>
      </c>
      <c r="B104" s="95">
        <v>43060</v>
      </c>
      <c r="C104" s="111">
        <v>300</v>
      </c>
      <c r="D104" s="112" t="s">
        <v>386</v>
      </c>
      <c r="E104" s="113" t="s">
        <v>275</v>
      </c>
    </row>
    <row r="105" spans="1:5" x14ac:dyDescent="0.25">
      <c r="A105" s="95">
        <v>43059.603229166663</v>
      </c>
      <c r="B105" s="95">
        <v>43060</v>
      </c>
      <c r="C105" s="111">
        <v>2500</v>
      </c>
      <c r="D105" s="112" t="s">
        <v>387</v>
      </c>
      <c r="E105" s="113" t="s">
        <v>44</v>
      </c>
    </row>
    <row r="106" spans="1:5" x14ac:dyDescent="0.25">
      <c r="A106" s="95">
        <v>43059.665937500002</v>
      </c>
      <c r="B106" s="95">
        <v>43060</v>
      </c>
      <c r="C106" s="111">
        <v>350</v>
      </c>
      <c r="D106" s="112" t="s">
        <v>388</v>
      </c>
      <c r="E106" s="113" t="s">
        <v>275</v>
      </c>
    </row>
    <row r="107" spans="1:5" x14ac:dyDescent="0.25">
      <c r="A107" s="95">
        <v>43059.760428240741</v>
      </c>
      <c r="B107" s="95">
        <v>43060</v>
      </c>
      <c r="C107" s="111">
        <v>500</v>
      </c>
      <c r="D107" s="112" t="s">
        <v>93</v>
      </c>
      <c r="E107" s="113" t="s">
        <v>44</v>
      </c>
    </row>
    <row r="108" spans="1:5" x14ac:dyDescent="0.25">
      <c r="A108" s="95">
        <v>43059.762662037036</v>
      </c>
      <c r="B108" s="95">
        <v>43060</v>
      </c>
      <c r="C108" s="111">
        <v>150</v>
      </c>
      <c r="D108" s="112" t="s">
        <v>389</v>
      </c>
      <c r="E108" s="113" t="s">
        <v>275</v>
      </c>
    </row>
    <row r="109" spans="1:5" x14ac:dyDescent="0.25">
      <c r="A109" s="95">
        <v>43059.770104166666</v>
      </c>
      <c r="B109" s="95">
        <v>43060</v>
      </c>
      <c r="C109" s="111">
        <v>500</v>
      </c>
      <c r="D109" s="112" t="s">
        <v>390</v>
      </c>
      <c r="E109" s="113" t="s">
        <v>275</v>
      </c>
    </row>
    <row r="110" spans="1:5" x14ac:dyDescent="0.25">
      <c r="A110" s="95">
        <v>43059.770844907405</v>
      </c>
      <c r="B110" s="95">
        <v>43060</v>
      </c>
      <c r="C110" s="111">
        <v>100</v>
      </c>
      <c r="D110" s="112" t="s">
        <v>94</v>
      </c>
      <c r="E110" s="113" t="s">
        <v>44</v>
      </c>
    </row>
    <row r="111" spans="1:5" x14ac:dyDescent="0.25">
      <c r="A111" s="95">
        <v>43059.827986111108</v>
      </c>
      <c r="B111" s="95">
        <v>43060</v>
      </c>
      <c r="C111" s="111">
        <v>2200</v>
      </c>
      <c r="D111" s="112" t="s">
        <v>391</v>
      </c>
      <c r="E111" s="113" t="s">
        <v>275</v>
      </c>
    </row>
    <row r="112" spans="1:5" x14ac:dyDescent="0.25">
      <c r="A112" s="95">
        <v>43059.932754629626</v>
      </c>
      <c r="B112" s="95">
        <v>43060</v>
      </c>
      <c r="C112" s="111">
        <v>50</v>
      </c>
      <c r="D112" s="112" t="s">
        <v>392</v>
      </c>
      <c r="E112" s="113" t="s">
        <v>275</v>
      </c>
    </row>
    <row r="113" spans="1:5" x14ac:dyDescent="0.25">
      <c r="A113" s="95">
        <v>43059.940127314818</v>
      </c>
      <c r="B113" s="95">
        <v>43060</v>
      </c>
      <c r="C113" s="111">
        <v>100</v>
      </c>
      <c r="D113" s="112" t="s">
        <v>393</v>
      </c>
      <c r="E113" s="113" t="s">
        <v>275</v>
      </c>
    </row>
    <row r="114" spans="1:5" x14ac:dyDescent="0.25">
      <c r="A114" s="95">
        <v>43059.968761574077</v>
      </c>
      <c r="B114" s="95">
        <v>43060</v>
      </c>
      <c r="C114" s="111">
        <v>350</v>
      </c>
      <c r="D114" s="112" t="s">
        <v>107</v>
      </c>
      <c r="E114" s="113" t="s">
        <v>44</v>
      </c>
    </row>
    <row r="115" spans="1:5" x14ac:dyDescent="0.25">
      <c r="A115" s="95">
        <v>43059.978773148148</v>
      </c>
      <c r="B115" s="95">
        <v>43060</v>
      </c>
      <c r="C115" s="111">
        <v>100</v>
      </c>
      <c r="D115" s="112" t="s">
        <v>394</v>
      </c>
      <c r="E115" s="113" t="s">
        <v>275</v>
      </c>
    </row>
    <row r="116" spans="1:5" x14ac:dyDescent="0.25">
      <c r="A116" s="95">
        <v>43059.988159722219</v>
      </c>
      <c r="B116" s="95">
        <v>43060</v>
      </c>
      <c r="C116" s="111">
        <v>100</v>
      </c>
      <c r="D116" s="112" t="s">
        <v>395</v>
      </c>
      <c r="E116" s="113" t="s">
        <v>275</v>
      </c>
    </row>
    <row r="117" spans="1:5" x14ac:dyDescent="0.25">
      <c r="A117" s="95">
        <v>43059.99490740741</v>
      </c>
      <c r="B117" s="95">
        <v>43060</v>
      </c>
      <c r="C117" s="111">
        <v>100</v>
      </c>
      <c r="D117" s="112" t="s">
        <v>396</v>
      </c>
      <c r="E117" s="113" t="s">
        <v>275</v>
      </c>
    </row>
    <row r="118" spans="1:5" x14ac:dyDescent="0.25">
      <c r="A118" s="95">
        <v>43059.996435185189</v>
      </c>
      <c r="B118" s="95">
        <v>43060</v>
      </c>
      <c r="C118" s="111">
        <v>500</v>
      </c>
      <c r="D118" s="112" t="s">
        <v>397</v>
      </c>
      <c r="E118" s="113" t="s">
        <v>275</v>
      </c>
    </row>
    <row r="119" spans="1:5" x14ac:dyDescent="0.25">
      <c r="A119" s="95">
        <v>43060.016597222224</v>
      </c>
      <c r="B119" s="95">
        <v>43061</v>
      </c>
      <c r="C119" s="111">
        <v>500</v>
      </c>
      <c r="D119" s="112" t="s">
        <v>398</v>
      </c>
      <c r="E119" s="113" t="s">
        <v>275</v>
      </c>
    </row>
    <row r="120" spans="1:5" x14ac:dyDescent="0.25">
      <c r="A120" s="95">
        <v>43060.056828703702</v>
      </c>
      <c r="B120" s="95">
        <v>43061</v>
      </c>
      <c r="C120" s="111">
        <v>400</v>
      </c>
      <c r="D120" s="112" t="s">
        <v>399</v>
      </c>
      <c r="E120" s="113" t="s">
        <v>275</v>
      </c>
    </row>
    <row r="121" spans="1:5" x14ac:dyDescent="0.25">
      <c r="A121" s="95">
        <v>43060.315972222219</v>
      </c>
      <c r="B121" s="95">
        <v>43061</v>
      </c>
      <c r="C121" s="111">
        <v>300</v>
      </c>
      <c r="D121" s="112" t="s">
        <v>95</v>
      </c>
      <c r="E121" s="113" t="s">
        <v>44</v>
      </c>
    </row>
    <row r="122" spans="1:5" x14ac:dyDescent="0.25">
      <c r="A122" s="95">
        <v>43060.358564814815</v>
      </c>
      <c r="B122" s="95">
        <v>43061</v>
      </c>
      <c r="C122" s="111">
        <v>500</v>
      </c>
      <c r="D122" s="112" t="s">
        <v>400</v>
      </c>
      <c r="E122" s="113" t="s">
        <v>275</v>
      </c>
    </row>
    <row r="123" spans="1:5" x14ac:dyDescent="0.25">
      <c r="A123" s="95">
        <v>43060.38958333333</v>
      </c>
      <c r="B123" s="95">
        <v>43061</v>
      </c>
      <c r="C123" s="111">
        <v>300</v>
      </c>
      <c r="D123" s="112" t="s">
        <v>186</v>
      </c>
      <c r="E123" s="113" t="s">
        <v>44</v>
      </c>
    </row>
    <row r="124" spans="1:5" x14ac:dyDescent="0.25">
      <c r="A124" s="95">
        <v>43060.465914351851</v>
      </c>
      <c r="B124" s="95">
        <v>43061</v>
      </c>
      <c r="C124" s="111">
        <v>500</v>
      </c>
      <c r="D124" s="112" t="s">
        <v>401</v>
      </c>
      <c r="E124" s="113" t="s">
        <v>275</v>
      </c>
    </row>
    <row r="125" spans="1:5" x14ac:dyDescent="0.25">
      <c r="A125" s="95">
        <v>43060.543495370373</v>
      </c>
      <c r="B125" s="95">
        <v>43061</v>
      </c>
      <c r="C125" s="111">
        <v>500</v>
      </c>
      <c r="D125" s="112" t="s">
        <v>170</v>
      </c>
      <c r="E125" s="113" t="s">
        <v>275</v>
      </c>
    </row>
    <row r="126" spans="1:5" x14ac:dyDescent="0.25">
      <c r="A126" s="95">
        <v>43060.646828703706</v>
      </c>
      <c r="B126" s="95">
        <v>43061</v>
      </c>
      <c r="C126" s="111">
        <v>2000</v>
      </c>
      <c r="D126" s="112" t="s">
        <v>402</v>
      </c>
      <c r="E126" s="113" t="s">
        <v>162</v>
      </c>
    </row>
    <row r="127" spans="1:5" x14ac:dyDescent="0.25">
      <c r="A127" s="95">
        <v>43060.67832175926</v>
      </c>
      <c r="B127" s="95">
        <v>43061</v>
      </c>
      <c r="C127" s="111">
        <v>1500</v>
      </c>
      <c r="D127" s="112" t="s">
        <v>403</v>
      </c>
      <c r="E127" s="113" t="s">
        <v>44</v>
      </c>
    </row>
    <row r="128" spans="1:5" x14ac:dyDescent="0.25">
      <c r="A128" s="95">
        <v>43060.728472222225</v>
      </c>
      <c r="B128" s="95">
        <v>43061</v>
      </c>
      <c r="C128" s="111">
        <v>500</v>
      </c>
      <c r="D128" s="112" t="s">
        <v>404</v>
      </c>
      <c r="E128" s="113" t="s">
        <v>275</v>
      </c>
    </row>
    <row r="129" spans="1:5" x14ac:dyDescent="0.25">
      <c r="A129" s="95">
        <v>43060.868425925924</v>
      </c>
      <c r="B129" s="95">
        <v>43061</v>
      </c>
      <c r="C129" s="111">
        <v>450</v>
      </c>
      <c r="D129" s="112" t="s">
        <v>405</v>
      </c>
      <c r="E129" s="113" t="s">
        <v>44</v>
      </c>
    </row>
    <row r="130" spans="1:5" x14ac:dyDescent="0.25">
      <c r="A130" s="95">
        <v>43060.875</v>
      </c>
      <c r="B130" s="95">
        <v>43061</v>
      </c>
      <c r="C130" s="111">
        <v>350</v>
      </c>
      <c r="D130" s="112" t="s">
        <v>96</v>
      </c>
      <c r="E130" s="113" t="s">
        <v>44</v>
      </c>
    </row>
    <row r="131" spans="1:5" x14ac:dyDescent="0.25">
      <c r="A131" s="95">
        <v>43060.946111111109</v>
      </c>
      <c r="B131" s="95">
        <v>43061</v>
      </c>
      <c r="C131" s="111">
        <v>300</v>
      </c>
      <c r="D131" s="112" t="s">
        <v>406</v>
      </c>
      <c r="E131" s="113" t="s">
        <v>275</v>
      </c>
    </row>
    <row r="132" spans="1:5" x14ac:dyDescent="0.25">
      <c r="A132" s="95">
        <v>43060.950624999998</v>
      </c>
      <c r="B132" s="95">
        <v>43061</v>
      </c>
      <c r="C132" s="111">
        <v>50</v>
      </c>
      <c r="D132" s="112" t="s">
        <v>407</v>
      </c>
      <c r="E132" s="113" t="s">
        <v>275</v>
      </c>
    </row>
    <row r="133" spans="1:5" x14ac:dyDescent="0.25">
      <c r="A133" s="95">
        <v>43061.155011574076</v>
      </c>
      <c r="B133" s="95">
        <v>43062</v>
      </c>
      <c r="C133" s="111">
        <v>1000</v>
      </c>
      <c r="D133" s="112" t="s">
        <v>408</v>
      </c>
      <c r="E133" s="113" t="s">
        <v>44</v>
      </c>
    </row>
    <row r="134" spans="1:5" x14ac:dyDescent="0.25">
      <c r="A134" s="95">
        <v>43061.167210648149</v>
      </c>
      <c r="B134" s="95">
        <v>43062</v>
      </c>
      <c r="C134" s="111">
        <v>1500</v>
      </c>
      <c r="D134" s="112" t="s">
        <v>409</v>
      </c>
      <c r="E134" s="113" t="s">
        <v>275</v>
      </c>
    </row>
    <row r="135" spans="1:5" x14ac:dyDescent="0.25">
      <c r="A135" s="95">
        <v>43061.330405092594</v>
      </c>
      <c r="B135" s="95">
        <v>43062</v>
      </c>
      <c r="C135" s="111">
        <v>1000</v>
      </c>
      <c r="D135" s="112" t="s">
        <v>410</v>
      </c>
      <c r="E135" s="113" t="s">
        <v>275</v>
      </c>
    </row>
    <row r="136" spans="1:5" x14ac:dyDescent="0.25">
      <c r="A136" s="95">
        <v>43061.605462962965</v>
      </c>
      <c r="B136" s="95">
        <v>43062</v>
      </c>
      <c r="C136" s="111">
        <v>100</v>
      </c>
      <c r="D136" s="112" t="s">
        <v>411</v>
      </c>
      <c r="E136" s="113" t="s">
        <v>128</v>
      </c>
    </row>
    <row r="137" spans="1:5" x14ac:dyDescent="0.25">
      <c r="A137" s="95">
        <v>43061.611342592594</v>
      </c>
      <c r="B137" s="95">
        <v>43062</v>
      </c>
      <c r="C137" s="111">
        <v>1000</v>
      </c>
      <c r="D137" s="112" t="s">
        <v>412</v>
      </c>
      <c r="E137" s="113" t="s">
        <v>275</v>
      </c>
    </row>
    <row r="138" spans="1:5" x14ac:dyDescent="0.25">
      <c r="A138" s="95">
        <v>43061.771585648145</v>
      </c>
      <c r="B138" s="95">
        <v>43062</v>
      </c>
      <c r="C138" s="111">
        <v>1000</v>
      </c>
      <c r="D138" s="112" t="s">
        <v>413</v>
      </c>
      <c r="E138" s="113" t="s">
        <v>44</v>
      </c>
    </row>
    <row r="139" spans="1:5" x14ac:dyDescent="0.25">
      <c r="A139" s="95">
        <v>43061.849861111114</v>
      </c>
      <c r="B139" s="95">
        <v>43062</v>
      </c>
      <c r="C139" s="111">
        <v>2000</v>
      </c>
      <c r="D139" s="112" t="s">
        <v>414</v>
      </c>
      <c r="E139" s="113" t="s">
        <v>275</v>
      </c>
    </row>
    <row r="140" spans="1:5" x14ac:dyDescent="0.25">
      <c r="A140" s="95">
        <v>43062.585787037038</v>
      </c>
      <c r="B140" s="95">
        <v>43063</v>
      </c>
      <c r="C140" s="111">
        <v>200</v>
      </c>
      <c r="D140" s="112" t="s">
        <v>415</v>
      </c>
      <c r="E140" s="113" t="s">
        <v>44</v>
      </c>
    </row>
    <row r="141" spans="1:5" x14ac:dyDescent="0.25">
      <c r="A141" s="95">
        <v>43062.625740740739</v>
      </c>
      <c r="B141" s="95">
        <v>43063</v>
      </c>
      <c r="C141" s="111">
        <v>150</v>
      </c>
      <c r="D141" s="112" t="s">
        <v>416</v>
      </c>
      <c r="E141" s="113" t="s">
        <v>156</v>
      </c>
    </row>
    <row r="142" spans="1:5" x14ac:dyDescent="0.25">
      <c r="A142" s="95">
        <v>43062.628680555557</v>
      </c>
      <c r="B142" s="95">
        <v>43063</v>
      </c>
      <c r="C142" s="111">
        <v>100</v>
      </c>
      <c r="D142" s="112" t="s">
        <v>416</v>
      </c>
      <c r="E142" s="113" t="s">
        <v>128</v>
      </c>
    </row>
    <row r="143" spans="1:5" x14ac:dyDescent="0.25">
      <c r="A143" s="95">
        <v>43062.744930555556</v>
      </c>
      <c r="B143" s="95">
        <v>43063</v>
      </c>
      <c r="C143" s="111">
        <v>500</v>
      </c>
      <c r="D143" s="112" t="s">
        <v>417</v>
      </c>
      <c r="E143" s="113" t="s">
        <v>44</v>
      </c>
    </row>
    <row r="144" spans="1:5" x14ac:dyDescent="0.25">
      <c r="A144" s="95">
        <v>43062.934050925927</v>
      </c>
      <c r="B144" s="95">
        <v>43063</v>
      </c>
      <c r="C144" s="111">
        <v>1750</v>
      </c>
      <c r="D144" s="112" t="s">
        <v>97</v>
      </c>
      <c r="E144" s="113" t="s">
        <v>44</v>
      </c>
    </row>
    <row r="145" spans="1:5" x14ac:dyDescent="0.25">
      <c r="A145" s="95">
        <v>43063.024305555555</v>
      </c>
      <c r="B145" s="95">
        <v>43066</v>
      </c>
      <c r="C145" s="111">
        <v>100</v>
      </c>
      <c r="D145" s="112" t="s">
        <v>98</v>
      </c>
      <c r="E145" s="113" t="s">
        <v>44</v>
      </c>
    </row>
    <row r="146" spans="1:5" x14ac:dyDescent="0.25">
      <c r="A146" s="95">
        <v>43063.947928240741</v>
      </c>
      <c r="B146" s="95">
        <v>43066</v>
      </c>
      <c r="C146" s="111">
        <v>200</v>
      </c>
      <c r="D146" s="112" t="s">
        <v>137</v>
      </c>
      <c r="E146" s="113" t="s">
        <v>44</v>
      </c>
    </row>
    <row r="147" spans="1:5" x14ac:dyDescent="0.25">
      <c r="A147" s="95">
        <v>43064.326388888891</v>
      </c>
      <c r="B147" s="95">
        <v>43066</v>
      </c>
      <c r="C147" s="111">
        <v>500</v>
      </c>
      <c r="D147" s="112" t="s">
        <v>110</v>
      </c>
      <c r="E147" s="113" t="s">
        <v>44</v>
      </c>
    </row>
    <row r="148" spans="1:5" x14ac:dyDescent="0.25">
      <c r="A148" s="95">
        <v>43064.371527777781</v>
      </c>
      <c r="B148" s="95">
        <v>43066</v>
      </c>
      <c r="C148" s="111">
        <v>500</v>
      </c>
      <c r="D148" s="112" t="s">
        <v>138</v>
      </c>
      <c r="E148" s="113" t="s">
        <v>44</v>
      </c>
    </row>
    <row r="149" spans="1:5" x14ac:dyDescent="0.25">
      <c r="A149" s="95">
        <v>43064.674004629633</v>
      </c>
      <c r="B149" s="95">
        <v>43066</v>
      </c>
      <c r="C149" s="111">
        <v>100</v>
      </c>
      <c r="D149" s="112" t="s">
        <v>418</v>
      </c>
      <c r="E149" s="113" t="s">
        <v>44</v>
      </c>
    </row>
    <row r="150" spans="1:5" x14ac:dyDescent="0.25">
      <c r="A150" s="95">
        <v>43064.788194444445</v>
      </c>
      <c r="B150" s="95">
        <v>43066</v>
      </c>
      <c r="C150" s="111">
        <v>50</v>
      </c>
      <c r="D150" s="112" t="s">
        <v>99</v>
      </c>
      <c r="E150" s="113" t="s">
        <v>44</v>
      </c>
    </row>
    <row r="151" spans="1:5" x14ac:dyDescent="0.25">
      <c r="A151" s="95">
        <v>43064.973668981482</v>
      </c>
      <c r="B151" s="95">
        <v>43066</v>
      </c>
      <c r="C151" s="111">
        <v>300</v>
      </c>
      <c r="D151" s="112" t="s">
        <v>399</v>
      </c>
      <c r="E151" s="113" t="s">
        <v>156</v>
      </c>
    </row>
    <row r="152" spans="1:5" x14ac:dyDescent="0.25">
      <c r="A152" s="95">
        <v>43065.833749999998</v>
      </c>
      <c r="B152" s="95">
        <v>43066</v>
      </c>
      <c r="C152" s="111">
        <v>300</v>
      </c>
      <c r="D152" s="112" t="s">
        <v>419</v>
      </c>
      <c r="E152" s="113" t="s">
        <v>156</v>
      </c>
    </row>
    <row r="153" spans="1:5" x14ac:dyDescent="0.25">
      <c r="A153" s="95">
        <v>43065.849768518521</v>
      </c>
      <c r="B153" s="95">
        <v>43066</v>
      </c>
      <c r="C153" s="111">
        <v>50</v>
      </c>
      <c r="D153" s="112" t="s">
        <v>420</v>
      </c>
      <c r="E153" s="113" t="s">
        <v>44</v>
      </c>
    </row>
    <row r="154" spans="1:5" x14ac:dyDescent="0.25">
      <c r="A154" s="95">
        <v>43065.851331018515</v>
      </c>
      <c r="B154" s="95">
        <v>43066</v>
      </c>
      <c r="C154" s="111">
        <v>300</v>
      </c>
      <c r="D154" s="112" t="s">
        <v>419</v>
      </c>
      <c r="E154" s="113" t="s">
        <v>128</v>
      </c>
    </row>
    <row r="155" spans="1:5" x14ac:dyDescent="0.25">
      <c r="A155" s="95">
        <v>43065.90625</v>
      </c>
      <c r="B155" s="95">
        <v>43066</v>
      </c>
      <c r="C155" s="111">
        <v>100</v>
      </c>
      <c r="D155" s="112" t="s">
        <v>187</v>
      </c>
      <c r="E155" s="113" t="s">
        <v>44</v>
      </c>
    </row>
    <row r="156" spans="1:5" x14ac:dyDescent="0.25">
      <c r="A156" s="95">
        <v>43066.50640046296</v>
      </c>
      <c r="B156" s="95">
        <v>43067</v>
      </c>
      <c r="C156" s="111">
        <v>200</v>
      </c>
      <c r="D156" s="112" t="s">
        <v>421</v>
      </c>
      <c r="E156" s="113" t="s">
        <v>44</v>
      </c>
    </row>
    <row r="157" spans="1:5" x14ac:dyDescent="0.25">
      <c r="A157" s="95">
        <v>43066.624212962961</v>
      </c>
      <c r="B157" s="95">
        <v>43067</v>
      </c>
      <c r="C157" s="111">
        <v>500</v>
      </c>
      <c r="D157" s="112" t="s">
        <v>173</v>
      </c>
      <c r="E157" s="113" t="s">
        <v>44</v>
      </c>
    </row>
    <row r="158" spans="1:5" x14ac:dyDescent="0.25">
      <c r="A158" s="95">
        <v>43066.625509259262</v>
      </c>
      <c r="B158" s="95">
        <v>43067</v>
      </c>
      <c r="C158" s="111">
        <v>30000</v>
      </c>
      <c r="D158" s="112" t="s">
        <v>422</v>
      </c>
      <c r="E158" s="113" t="s">
        <v>44</v>
      </c>
    </row>
    <row r="159" spans="1:5" x14ac:dyDescent="0.25">
      <c r="A159" s="95">
        <v>43066.627268518518</v>
      </c>
      <c r="B159" s="95">
        <v>43067</v>
      </c>
      <c r="C159" s="111">
        <v>20000</v>
      </c>
      <c r="D159" s="112" t="s">
        <v>422</v>
      </c>
      <c r="E159" s="113" t="s">
        <v>44</v>
      </c>
    </row>
    <row r="160" spans="1:5" x14ac:dyDescent="0.25">
      <c r="A160" s="95">
        <v>43066.70989583333</v>
      </c>
      <c r="B160" s="95">
        <v>43067</v>
      </c>
      <c r="C160" s="111">
        <v>50</v>
      </c>
      <c r="D160" s="112" t="s">
        <v>423</v>
      </c>
      <c r="E160" s="113" t="s">
        <v>44</v>
      </c>
    </row>
    <row r="161" spans="1:5" x14ac:dyDescent="0.25">
      <c r="A161" s="95">
        <v>43066.768518518518</v>
      </c>
      <c r="B161" s="95">
        <v>43067</v>
      </c>
      <c r="C161" s="111">
        <v>200</v>
      </c>
      <c r="D161" s="112" t="s">
        <v>424</v>
      </c>
      <c r="E161" s="113" t="s">
        <v>44</v>
      </c>
    </row>
    <row r="162" spans="1:5" x14ac:dyDescent="0.25">
      <c r="A162" s="95">
        <v>43067.041180555556</v>
      </c>
      <c r="B162" s="95">
        <v>43068</v>
      </c>
      <c r="C162" s="111">
        <v>2150</v>
      </c>
      <c r="D162" s="112" t="s">
        <v>425</v>
      </c>
      <c r="E162" s="113" t="s">
        <v>128</v>
      </c>
    </row>
    <row r="163" spans="1:5" x14ac:dyDescent="0.25">
      <c r="A163" s="95">
        <v>43067.378472222219</v>
      </c>
      <c r="B163" s="95">
        <v>43068</v>
      </c>
      <c r="C163" s="111">
        <v>500</v>
      </c>
      <c r="D163" s="112" t="s">
        <v>140</v>
      </c>
      <c r="E163" s="113" t="s">
        <v>128</v>
      </c>
    </row>
    <row r="164" spans="1:5" x14ac:dyDescent="0.25">
      <c r="A164" s="95">
        <v>43067.608483796299</v>
      </c>
      <c r="B164" s="95">
        <v>43068</v>
      </c>
      <c r="C164" s="111">
        <v>1000</v>
      </c>
      <c r="D164" s="112" t="s">
        <v>426</v>
      </c>
      <c r="E164" s="113" t="s">
        <v>44</v>
      </c>
    </row>
    <row r="165" spans="1:5" x14ac:dyDescent="0.25">
      <c r="A165" s="95">
        <v>43067.679108796299</v>
      </c>
      <c r="B165" s="95">
        <v>43068</v>
      </c>
      <c r="C165" s="111">
        <v>100</v>
      </c>
      <c r="D165" s="112" t="s">
        <v>427</v>
      </c>
      <c r="E165" s="113" t="s">
        <v>44</v>
      </c>
    </row>
    <row r="166" spans="1:5" x14ac:dyDescent="0.25">
      <c r="A166" s="95">
        <v>43067.865277777775</v>
      </c>
      <c r="B166" s="95">
        <v>43068</v>
      </c>
      <c r="C166" s="111">
        <v>150</v>
      </c>
      <c r="D166" s="112" t="s">
        <v>100</v>
      </c>
      <c r="E166" s="113" t="s">
        <v>44</v>
      </c>
    </row>
    <row r="167" spans="1:5" x14ac:dyDescent="0.25">
      <c r="A167" s="95">
        <v>43068.052199074074</v>
      </c>
      <c r="B167" s="95">
        <v>43069</v>
      </c>
      <c r="C167" s="111">
        <v>100</v>
      </c>
      <c r="D167" s="112" t="s">
        <v>428</v>
      </c>
      <c r="E167" s="113" t="s">
        <v>44</v>
      </c>
    </row>
    <row r="168" spans="1:5" x14ac:dyDescent="0.25">
      <c r="A168" s="95">
        <v>43068.108414351853</v>
      </c>
      <c r="B168" s="95">
        <v>43069</v>
      </c>
      <c r="C168" s="111">
        <v>30000</v>
      </c>
      <c r="D168" s="112" t="s">
        <v>79</v>
      </c>
      <c r="E168" s="113" t="s">
        <v>44</v>
      </c>
    </row>
    <row r="169" spans="1:5" x14ac:dyDescent="0.25">
      <c r="A169" s="95">
        <v>43068.416435185187</v>
      </c>
      <c r="B169" s="95">
        <v>43069</v>
      </c>
      <c r="C169" s="111">
        <v>500</v>
      </c>
      <c r="D169" s="112" t="s">
        <v>429</v>
      </c>
      <c r="E169" s="113" t="s">
        <v>44</v>
      </c>
    </row>
    <row r="170" spans="1:5" x14ac:dyDescent="0.25">
      <c r="A170" s="95">
        <v>43068.479189814818</v>
      </c>
      <c r="B170" s="95">
        <v>43069</v>
      </c>
      <c r="C170" s="111">
        <v>500</v>
      </c>
      <c r="D170" s="112" t="s">
        <v>101</v>
      </c>
      <c r="E170" s="113" t="s">
        <v>44</v>
      </c>
    </row>
    <row r="171" spans="1:5" x14ac:dyDescent="0.25">
      <c r="A171" s="95">
        <v>43068.586805555555</v>
      </c>
      <c r="B171" s="95">
        <v>43069</v>
      </c>
      <c r="C171" s="111">
        <v>500</v>
      </c>
      <c r="D171" s="112" t="s">
        <v>102</v>
      </c>
      <c r="E171" s="113" t="s">
        <v>44</v>
      </c>
    </row>
    <row r="172" spans="1:5" x14ac:dyDescent="0.25">
      <c r="A172" s="95">
        <v>43068.734525462962</v>
      </c>
      <c r="B172" s="95">
        <v>43069</v>
      </c>
      <c r="C172" s="111">
        <v>500</v>
      </c>
      <c r="D172" s="112" t="s">
        <v>430</v>
      </c>
      <c r="E172" s="113" t="s">
        <v>44</v>
      </c>
    </row>
    <row r="173" spans="1:5" x14ac:dyDescent="0.25">
      <c r="A173" s="95">
        <v>43068.815474537034</v>
      </c>
      <c r="B173" s="95">
        <v>43069</v>
      </c>
      <c r="C173" s="111">
        <v>500</v>
      </c>
      <c r="D173" s="112" t="s">
        <v>431</v>
      </c>
      <c r="E173" s="113" t="s">
        <v>44</v>
      </c>
    </row>
    <row r="174" spans="1:5" x14ac:dyDescent="0.25">
      <c r="A174" s="95">
        <v>43069.725706018522</v>
      </c>
      <c r="B174" s="114"/>
      <c r="C174" s="111">
        <v>500</v>
      </c>
      <c r="D174" s="112" t="s">
        <v>77</v>
      </c>
      <c r="E174" s="113" t="s">
        <v>44</v>
      </c>
    </row>
    <row r="175" spans="1:5" x14ac:dyDescent="0.25">
      <c r="A175" s="95">
        <v>43069.725706018522</v>
      </c>
      <c r="B175" s="114"/>
      <c r="C175" s="111">
        <v>2000</v>
      </c>
      <c r="D175" s="112" t="s">
        <v>76</v>
      </c>
      <c r="E175" s="113" t="s">
        <v>44</v>
      </c>
    </row>
    <row r="176" spans="1:5" x14ac:dyDescent="0.25">
      <c r="A176" s="95">
        <v>43069.625011574077</v>
      </c>
      <c r="B176" s="114"/>
      <c r="C176" s="111">
        <v>500</v>
      </c>
      <c r="D176" s="112" t="s">
        <v>191</v>
      </c>
      <c r="E176" s="113" t="s">
        <v>44</v>
      </c>
    </row>
    <row r="177" spans="1:5" x14ac:dyDescent="0.25">
      <c r="A177" s="95">
        <v>43069.548634259256</v>
      </c>
      <c r="B177" s="114"/>
      <c r="C177" s="111">
        <v>500</v>
      </c>
      <c r="D177" s="112" t="s">
        <v>77</v>
      </c>
      <c r="E177" s="113" t="s">
        <v>44</v>
      </c>
    </row>
    <row r="178" spans="1:5" x14ac:dyDescent="0.25">
      <c r="A178" s="95">
        <v>43069.420138888891</v>
      </c>
      <c r="B178" s="114"/>
      <c r="C178" s="111">
        <v>100</v>
      </c>
      <c r="D178" s="112" t="s">
        <v>103</v>
      </c>
      <c r="E178" s="113" t="s">
        <v>44</v>
      </c>
    </row>
    <row r="179" spans="1:5" x14ac:dyDescent="0.25">
      <c r="A179" s="95">
        <v>43069.385243055556</v>
      </c>
      <c r="B179" s="114"/>
      <c r="C179" s="111">
        <v>500</v>
      </c>
      <c r="D179" s="112" t="s">
        <v>432</v>
      </c>
      <c r="E179" s="113" t="s">
        <v>44</v>
      </c>
    </row>
    <row r="180" spans="1:5" ht="30" customHeight="1" x14ac:dyDescent="0.25">
      <c r="A180" s="135" t="s">
        <v>39</v>
      </c>
      <c r="B180" s="136"/>
      <c r="C180" s="11">
        <f>SUM(C10:C173)-SUM(C10:C173)*2.9%+0.01</f>
        <v>201224.22400000002</v>
      </c>
      <c r="D180" s="54"/>
      <c r="E180" s="31"/>
    </row>
    <row r="181" spans="1:5" ht="30" customHeight="1" x14ac:dyDescent="0.25">
      <c r="A181" s="135" t="s">
        <v>141</v>
      </c>
      <c r="B181" s="136"/>
      <c r="C181" s="11">
        <f>SUM(C174:C179)-SUM(C174:C179)*2.9%</f>
        <v>3981.1</v>
      </c>
      <c r="D181" s="54"/>
      <c r="E181" s="31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81:B181"/>
    <mergeCell ref="C1:E1"/>
    <mergeCell ref="C2:E2"/>
    <mergeCell ref="C4:E4"/>
    <mergeCell ref="C5:E5"/>
    <mergeCell ref="C6:E6"/>
    <mergeCell ref="A180:B180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2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47" customWidth="1"/>
    <col min="5" max="5" width="23.140625" style="47" customWidth="1"/>
    <col min="6" max="6" width="59.85546875" customWidth="1"/>
  </cols>
  <sheetData>
    <row r="1" spans="1:6" ht="18.75" x14ac:dyDescent="0.3">
      <c r="B1" s="137" t="s">
        <v>16</v>
      </c>
      <c r="C1" s="137"/>
      <c r="D1" s="137"/>
      <c r="E1" s="137"/>
      <c r="F1" s="137"/>
    </row>
    <row r="2" spans="1:6" ht="18.75" x14ac:dyDescent="0.3">
      <c r="B2" s="137" t="s">
        <v>17</v>
      </c>
      <c r="C2" s="137"/>
      <c r="D2" s="137"/>
      <c r="E2" s="137"/>
      <c r="F2" s="137"/>
    </row>
    <row r="3" spans="1:6" ht="18" customHeight="1" x14ac:dyDescent="0.3">
      <c r="D3" s="46"/>
      <c r="E3" s="46"/>
      <c r="F3" s="8"/>
    </row>
    <row r="4" spans="1:6" ht="18.75" x14ac:dyDescent="0.25">
      <c r="B4" s="138" t="s">
        <v>19</v>
      </c>
      <c r="C4" s="138"/>
      <c r="D4" s="138"/>
      <c r="E4" s="138"/>
      <c r="F4" s="138"/>
    </row>
    <row r="5" spans="1:6" ht="18.75" x14ac:dyDescent="0.25">
      <c r="B5" s="138" t="s">
        <v>433</v>
      </c>
      <c r="C5" s="138"/>
      <c r="D5" s="138"/>
      <c r="E5" s="138"/>
      <c r="F5" s="138"/>
    </row>
    <row r="6" spans="1:6" ht="18.75" x14ac:dyDescent="0.3">
      <c r="D6" s="139"/>
      <c r="E6" s="139"/>
      <c r="F6" s="139"/>
    </row>
    <row r="8" spans="1:6" s="52" customFormat="1" ht="45" x14ac:dyDescent="0.25">
      <c r="A8" s="48" t="s">
        <v>14</v>
      </c>
      <c r="B8" s="49" t="s">
        <v>20</v>
      </c>
      <c r="C8" s="49" t="s">
        <v>23</v>
      </c>
      <c r="D8" s="50" t="s">
        <v>43</v>
      </c>
      <c r="E8" s="50" t="s">
        <v>1</v>
      </c>
      <c r="F8" s="51" t="s">
        <v>34</v>
      </c>
    </row>
    <row r="9" spans="1:6" x14ac:dyDescent="0.25">
      <c r="A9" s="84">
        <v>43040</v>
      </c>
      <c r="B9" s="43">
        <v>43042</v>
      </c>
      <c r="C9" s="65" t="s">
        <v>112</v>
      </c>
      <c r="D9" s="44">
        <v>946</v>
      </c>
      <c r="E9" s="71" t="s">
        <v>113</v>
      </c>
      <c r="F9" s="68" t="s">
        <v>44</v>
      </c>
    </row>
    <row r="10" spans="1:6" x14ac:dyDescent="0.25">
      <c r="A10" s="84">
        <v>43046</v>
      </c>
      <c r="B10" s="43">
        <v>43048</v>
      </c>
      <c r="C10" s="65" t="s">
        <v>439</v>
      </c>
      <c r="D10" s="44">
        <v>470.5</v>
      </c>
      <c r="E10" s="71" t="s">
        <v>193</v>
      </c>
      <c r="F10" s="68" t="s">
        <v>44</v>
      </c>
    </row>
    <row r="11" spans="1:6" x14ac:dyDescent="0.25">
      <c r="A11" s="84">
        <v>43046</v>
      </c>
      <c r="B11" s="43">
        <v>43048</v>
      </c>
      <c r="C11" s="65" t="s">
        <v>111</v>
      </c>
      <c r="D11" s="44">
        <v>468.5</v>
      </c>
      <c r="E11" s="94" t="s">
        <v>440</v>
      </c>
      <c r="F11" s="68" t="s">
        <v>44</v>
      </c>
    </row>
    <row r="12" spans="1:6" x14ac:dyDescent="0.25">
      <c r="A12" s="84">
        <v>43049</v>
      </c>
      <c r="B12" s="43">
        <v>43052</v>
      </c>
      <c r="C12" s="65" t="s">
        <v>442</v>
      </c>
      <c r="D12" s="44">
        <v>1.53</v>
      </c>
      <c r="E12" s="71" t="s">
        <v>441</v>
      </c>
      <c r="F12" s="68" t="s">
        <v>44</v>
      </c>
    </row>
    <row r="13" spans="1:6" x14ac:dyDescent="0.25">
      <c r="A13" s="84">
        <v>43049</v>
      </c>
      <c r="B13" s="43">
        <v>43052</v>
      </c>
      <c r="C13" s="65" t="s">
        <v>444</v>
      </c>
      <c r="D13" s="44">
        <v>6.34</v>
      </c>
      <c r="E13" s="71" t="s">
        <v>443</v>
      </c>
      <c r="F13" s="68" t="s">
        <v>44</v>
      </c>
    </row>
    <row r="14" spans="1:6" x14ac:dyDescent="0.25">
      <c r="A14" s="84">
        <v>43051</v>
      </c>
      <c r="B14" s="43">
        <v>43053</v>
      </c>
      <c r="C14" s="65" t="s">
        <v>445</v>
      </c>
      <c r="D14" s="44">
        <v>278.3</v>
      </c>
      <c r="E14" s="71" t="s">
        <v>195</v>
      </c>
      <c r="F14" s="68" t="s">
        <v>44</v>
      </c>
    </row>
    <row r="15" spans="1:6" x14ac:dyDescent="0.25">
      <c r="A15" s="84">
        <v>43052</v>
      </c>
      <c r="B15" s="43">
        <v>43054</v>
      </c>
      <c r="C15" s="65" t="s">
        <v>447</v>
      </c>
      <c r="D15" s="44">
        <v>86.1</v>
      </c>
      <c r="E15" s="71" t="s">
        <v>446</v>
      </c>
      <c r="F15" s="68" t="s">
        <v>44</v>
      </c>
    </row>
    <row r="16" spans="1:6" x14ac:dyDescent="0.25">
      <c r="A16" s="84">
        <v>43055</v>
      </c>
      <c r="B16" s="43">
        <v>43059</v>
      </c>
      <c r="C16" s="65" t="s">
        <v>447</v>
      </c>
      <c r="D16" s="44">
        <v>86.1</v>
      </c>
      <c r="E16" s="71" t="s">
        <v>194</v>
      </c>
      <c r="F16" s="68" t="s">
        <v>44</v>
      </c>
    </row>
    <row r="17" spans="1:6" x14ac:dyDescent="0.25">
      <c r="A17" s="84">
        <v>43059</v>
      </c>
      <c r="B17" s="43">
        <v>43061</v>
      </c>
      <c r="C17" s="65" t="s">
        <v>112</v>
      </c>
      <c r="D17" s="44">
        <v>951</v>
      </c>
      <c r="E17" s="71" t="s">
        <v>142</v>
      </c>
      <c r="F17" s="68" t="s">
        <v>275</v>
      </c>
    </row>
    <row r="18" spans="1:6" x14ac:dyDescent="0.25">
      <c r="A18" s="84">
        <v>43061</v>
      </c>
      <c r="B18" s="43">
        <v>43063</v>
      </c>
      <c r="C18" s="65" t="s">
        <v>449</v>
      </c>
      <c r="D18" s="44">
        <v>4479.6899999999996</v>
      </c>
      <c r="E18" s="71" t="s">
        <v>448</v>
      </c>
      <c r="F18" s="68" t="s">
        <v>275</v>
      </c>
    </row>
    <row r="19" spans="1:6" x14ac:dyDescent="0.25">
      <c r="A19" s="84">
        <v>43065</v>
      </c>
      <c r="B19" s="43">
        <v>43067</v>
      </c>
      <c r="C19" s="65" t="s">
        <v>450</v>
      </c>
      <c r="D19" s="44">
        <v>2873</v>
      </c>
      <c r="E19" s="71" t="s">
        <v>451</v>
      </c>
      <c r="F19" s="68" t="s">
        <v>156</v>
      </c>
    </row>
    <row r="20" spans="1:6" x14ac:dyDescent="0.25">
      <c r="A20" s="84">
        <v>43067</v>
      </c>
      <c r="B20" s="43">
        <v>43069</v>
      </c>
      <c r="C20" s="65" t="s">
        <v>452</v>
      </c>
      <c r="D20" s="44">
        <v>4795</v>
      </c>
      <c r="E20" s="71" t="s">
        <v>453</v>
      </c>
      <c r="F20" s="68" t="s">
        <v>44</v>
      </c>
    </row>
    <row r="21" spans="1:6" ht="15" customHeight="1" x14ac:dyDescent="0.25">
      <c r="A21" s="140" t="s">
        <v>28</v>
      </c>
      <c r="B21" s="141"/>
      <c r="C21" s="141"/>
      <c r="D21" s="30">
        <f>SUM(D9:D20)</f>
        <v>15442.06</v>
      </c>
      <c r="E21" s="30"/>
      <c r="F21" s="24"/>
    </row>
    <row r="22" spans="1:6" x14ac:dyDescent="0.25">
      <c r="A22" s="140" t="s">
        <v>114</v>
      </c>
      <c r="B22" s="141"/>
      <c r="C22" s="141"/>
      <c r="D22" s="30">
        <v>0</v>
      </c>
      <c r="E22" s="30"/>
      <c r="F22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2:C22"/>
    <mergeCell ref="D6:F6"/>
    <mergeCell ref="B4:F4"/>
    <mergeCell ref="B1:F1"/>
    <mergeCell ref="B2:F2"/>
    <mergeCell ref="B5:F5"/>
    <mergeCell ref="A21:C2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0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44.85546875" customWidth="1"/>
  </cols>
  <sheetData>
    <row r="1" spans="1:4" ht="18.75" x14ac:dyDescent="0.3">
      <c r="B1" s="137" t="s">
        <v>16</v>
      </c>
      <c r="C1" s="137"/>
      <c r="D1" s="137"/>
    </row>
    <row r="2" spans="1:4" ht="18.75" x14ac:dyDescent="0.3">
      <c r="B2" s="137" t="s">
        <v>17</v>
      </c>
      <c r="C2" s="137"/>
      <c r="D2" s="137"/>
    </row>
    <row r="3" spans="1:4" ht="18" customHeight="1" x14ac:dyDescent="0.3">
      <c r="C3" s="46"/>
      <c r="D3" s="8"/>
    </row>
    <row r="4" spans="1:4" ht="18.75" x14ac:dyDescent="0.25">
      <c r="B4" s="138" t="s">
        <v>24</v>
      </c>
      <c r="C4" s="138"/>
      <c r="D4" s="138"/>
    </row>
    <row r="5" spans="1:4" ht="18.75" x14ac:dyDescent="0.25">
      <c r="B5" s="138" t="s">
        <v>433</v>
      </c>
      <c r="C5" s="138"/>
      <c r="D5" s="138"/>
    </row>
    <row r="6" spans="1:4" ht="18.75" x14ac:dyDescent="0.3">
      <c r="C6" s="139"/>
      <c r="D6" s="139"/>
    </row>
    <row r="8" spans="1:4" s="52" customFormat="1" ht="30" x14ac:dyDescent="0.25">
      <c r="A8" s="48" t="s">
        <v>14</v>
      </c>
      <c r="B8" s="49" t="s">
        <v>20</v>
      </c>
      <c r="C8" s="50" t="s">
        <v>7</v>
      </c>
      <c r="D8" s="51" t="s">
        <v>1</v>
      </c>
    </row>
    <row r="9" spans="1:4" x14ac:dyDescent="0.25">
      <c r="A9" s="3">
        <v>43046</v>
      </c>
      <c r="B9" s="3">
        <v>43047</v>
      </c>
      <c r="C9" s="57">
        <v>500</v>
      </c>
      <c r="D9" s="42" t="s">
        <v>455</v>
      </c>
    </row>
    <row r="10" spans="1:4" x14ac:dyDescent="0.25">
      <c r="A10" s="3">
        <v>43050</v>
      </c>
      <c r="B10" s="3">
        <v>43052</v>
      </c>
      <c r="C10" s="57">
        <v>50</v>
      </c>
      <c r="D10" s="42" t="s">
        <v>457</v>
      </c>
    </row>
    <row r="11" spans="1:4" x14ac:dyDescent="0.25">
      <c r="A11" s="3">
        <v>43054</v>
      </c>
      <c r="B11" s="3">
        <v>43055</v>
      </c>
      <c r="C11" s="57">
        <v>714</v>
      </c>
      <c r="D11" s="42" t="s">
        <v>458</v>
      </c>
    </row>
    <row r="12" spans="1:4" x14ac:dyDescent="0.25">
      <c r="A12" s="3">
        <v>43054</v>
      </c>
      <c r="B12" s="3">
        <v>43055</v>
      </c>
      <c r="C12" s="56">
        <v>3000</v>
      </c>
      <c r="D12" s="42" t="s">
        <v>456</v>
      </c>
    </row>
    <row r="13" spans="1:4" x14ac:dyDescent="0.25">
      <c r="A13" s="3">
        <v>43054</v>
      </c>
      <c r="B13" s="3">
        <v>43055</v>
      </c>
      <c r="C13" s="57">
        <v>200</v>
      </c>
      <c r="D13" s="42" t="s">
        <v>456</v>
      </c>
    </row>
    <row r="14" spans="1:4" x14ac:dyDescent="0.25">
      <c r="A14" s="3">
        <v>43060</v>
      </c>
      <c r="B14" s="3">
        <v>43061</v>
      </c>
      <c r="C14" s="57">
        <v>500</v>
      </c>
      <c r="D14" s="42" t="s">
        <v>459</v>
      </c>
    </row>
    <row r="15" spans="1:4" x14ac:dyDescent="0.25">
      <c r="A15" s="3">
        <v>43060</v>
      </c>
      <c r="B15" s="3">
        <v>43061</v>
      </c>
      <c r="C15" s="57">
        <v>300</v>
      </c>
      <c r="D15" s="42" t="s">
        <v>455</v>
      </c>
    </row>
    <row r="16" spans="1:4" x14ac:dyDescent="0.25">
      <c r="A16" s="3">
        <v>43064</v>
      </c>
      <c r="B16" s="3">
        <v>43066</v>
      </c>
      <c r="C16" s="57">
        <v>200</v>
      </c>
      <c r="D16" s="42" t="s">
        <v>454</v>
      </c>
    </row>
    <row r="17" spans="1:4" x14ac:dyDescent="0.25">
      <c r="A17" s="3">
        <v>43065</v>
      </c>
      <c r="B17" s="3">
        <v>43066</v>
      </c>
      <c r="C17" s="57">
        <v>300</v>
      </c>
      <c r="D17" s="115" t="s">
        <v>455</v>
      </c>
    </row>
    <row r="18" spans="1:4" x14ac:dyDescent="0.25">
      <c r="A18" s="3">
        <v>43067</v>
      </c>
      <c r="B18" s="3">
        <v>43068</v>
      </c>
      <c r="C18" s="57">
        <v>2000</v>
      </c>
      <c r="D18" s="81" t="s">
        <v>456</v>
      </c>
    </row>
    <row r="19" spans="1:4" ht="30" customHeight="1" x14ac:dyDescent="0.25">
      <c r="A19" s="140" t="s">
        <v>37</v>
      </c>
      <c r="B19" s="141"/>
      <c r="C19" s="11">
        <f>SUM(C9:C18)-SUM(C9:C18)*2.8%</f>
        <v>7546.6080000000002</v>
      </c>
      <c r="D19" s="24"/>
    </row>
    <row r="20" spans="1:4" ht="30" customHeight="1" x14ac:dyDescent="0.25">
      <c r="A20" s="140" t="s">
        <v>143</v>
      </c>
      <c r="B20" s="141"/>
      <c r="C20" s="11">
        <v>0</v>
      </c>
      <c r="D20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0:B20"/>
    <mergeCell ref="B1:D1"/>
    <mergeCell ref="B2:D2"/>
    <mergeCell ref="B4:D4"/>
    <mergeCell ref="B5:D5"/>
    <mergeCell ref="C6:D6"/>
    <mergeCell ref="A19:B1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5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35.5703125" customWidth="1"/>
    <col min="5" max="5" width="9.85546875" customWidth="1"/>
  </cols>
  <sheetData>
    <row r="1" spans="1:4" ht="18.75" x14ac:dyDescent="0.3">
      <c r="B1" s="137" t="s">
        <v>16</v>
      </c>
      <c r="C1" s="137"/>
      <c r="D1" s="137"/>
    </row>
    <row r="2" spans="1:4" ht="18.75" x14ac:dyDescent="0.3">
      <c r="B2" s="137" t="s">
        <v>17</v>
      </c>
      <c r="C2" s="137"/>
      <c r="D2" s="137"/>
    </row>
    <row r="3" spans="1:4" ht="18" customHeight="1" x14ac:dyDescent="0.3">
      <c r="C3" s="46"/>
      <c r="D3" s="8"/>
    </row>
    <row r="4" spans="1:4" ht="18.75" x14ac:dyDescent="0.25">
      <c r="B4" s="138" t="s">
        <v>26</v>
      </c>
      <c r="C4" s="138"/>
      <c r="D4" s="138"/>
    </row>
    <row r="5" spans="1:4" ht="18.75" x14ac:dyDescent="0.25">
      <c r="B5" s="138" t="s">
        <v>433</v>
      </c>
      <c r="C5" s="138"/>
      <c r="D5" s="138"/>
    </row>
    <row r="6" spans="1:4" ht="18.75" x14ac:dyDescent="0.3">
      <c r="C6" s="139"/>
      <c r="D6" s="139"/>
    </row>
    <row r="8" spans="1:4" s="52" customFormat="1" ht="30" x14ac:dyDescent="0.25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5">
      <c r="A9" s="104">
        <v>43015</v>
      </c>
      <c r="B9" s="116">
        <v>43046</v>
      </c>
      <c r="C9" s="57">
        <v>10000</v>
      </c>
      <c r="D9" s="96">
        <v>8220</v>
      </c>
    </row>
    <row r="10" spans="1:4" x14ac:dyDescent="0.25">
      <c r="A10" s="104">
        <v>43024</v>
      </c>
      <c r="B10" s="116">
        <v>43046</v>
      </c>
      <c r="C10" s="57">
        <v>500</v>
      </c>
      <c r="D10" s="96">
        <v>9735</v>
      </c>
    </row>
    <row r="11" spans="1:4" x14ac:dyDescent="0.25">
      <c r="A11" s="104">
        <v>43026</v>
      </c>
      <c r="B11" s="116">
        <v>43046</v>
      </c>
      <c r="C11" s="57">
        <v>50</v>
      </c>
      <c r="D11" s="96">
        <v>9090</v>
      </c>
    </row>
    <row r="12" spans="1:4" x14ac:dyDescent="0.25">
      <c r="A12" s="104">
        <v>43041</v>
      </c>
      <c r="B12" s="117"/>
      <c r="C12" s="97">
        <v>250</v>
      </c>
      <c r="D12" s="96">
        <v>4733</v>
      </c>
    </row>
    <row r="13" spans="1:4" x14ac:dyDescent="0.25">
      <c r="A13" s="104">
        <v>43042</v>
      </c>
      <c r="B13" s="117"/>
      <c r="C13" s="97">
        <v>0.57999999999999996</v>
      </c>
      <c r="D13" s="96">
        <v>5778</v>
      </c>
    </row>
    <row r="14" spans="1:4" x14ac:dyDescent="0.25">
      <c r="A14" s="104">
        <v>43048</v>
      </c>
      <c r="B14" s="117"/>
      <c r="C14" s="97">
        <v>50</v>
      </c>
      <c r="D14" s="96">
        <v>5778</v>
      </c>
    </row>
    <row r="15" spans="1:4" x14ac:dyDescent="0.25">
      <c r="A15" s="104">
        <v>43048</v>
      </c>
      <c r="B15" s="117"/>
      <c r="C15" s="97">
        <v>100</v>
      </c>
      <c r="D15" s="96">
        <v>1220</v>
      </c>
    </row>
    <row r="16" spans="1:4" x14ac:dyDescent="0.25">
      <c r="A16" s="104">
        <v>43050</v>
      </c>
      <c r="B16" s="117"/>
      <c r="C16" s="97">
        <v>1</v>
      </c>
      <c r="D16" s="96">
        <v>7468</v>
      </c>
    </row>
    <row r="17" spans="1:4" x14ac:dyDescent="0.25">
      <c r="A17" s="104">
        <v>43059</v>
      </c>
      <c r="B17" s="117"/>
      <c r="C17" s="97">
        <v>100</v>
      </c>
      <c r="D17" s="96">
        <v>9321</v>
      </c>
    </row>
    <row r="18" spans="1:4" x14ac:dyDescent="0.25">
      <c r="A18" s="104">
        <v>43061</v>
      </c>
      <c r="B18" s="117"/>
      <c r="C18" s="97">
        <v>12</v>
      </c>
      <c r="D18" s="107" t="s">
        <v>460</v>
      </c>
    </row>
    <row r="19" spans="1:4" x14ac:dyDescent="0.25">
      <c r="A19" s="104">
        <v>43062</v>
      </c>
      <c r="B19" s="117"/>
      <c r="C19" s="97">
        <v>180</v>
      </c>
      <c r="D19" s="96">
        <v>6073</v>
      </c>
    </row>
    <row r="20" spans="1:4" x14ac:dyDescent="0.25">
      <c r="A20" s="104">
        <v>43063</v>
      </c>
      <c r="B20" s="69"/>
      <c r="C20" s="97">
        <v>20</v>
      </c>
      <c r="D20" s="107" t="s">
        <v>461</v>
      </c>
    </row>
    <row r="21" spans="1:4" x14ac:dyDescent="0.25">
      <c r="A21" s="104">
        <v>43066</v>
      </c>
      <c r="B21" s="105"/>
      <c r="C21" s="97">
        <v>30</v>
      </c>
      <c r="D21" s="96">
        <v>9621</v>
      </c>
    </row>
    <row r="22" spans="1:4" x14ac:dyDescent="0.25">
      <c r="A22" s="104">
        <v>43065</v>
      </c>
      <c r="B22" s="105"/>
      <c r="C22" s="97">
        <v>548</v>
      </c>
      <c r="D22" s="96">
        <v>7529</v>
      </c>
    </row>
    <row r="23" spans="1:4" x14ac:dyDescent="0.25">
      <c r="A23" s="104">
        <v>43066</v>
      </c>
      <c r="B23" s="105"/>
      <c r="C23" s="97">
        <v>15</v>
      </c>
      <c r="D23" s="96">
        <v>6322</v>
      </c>
    </row>
    <row r="24" spans="1:4" ht="30" customHeight="1" x14ac:dyDescent="0.25">
      <c r="A24" s="140" t="s">
        <v>28</v>
      </c>
      <c r="B24" s="141"/>
      <c r="C24" s="11">
        <f>SUM(C9:C11)-SUM(C9:C11)*5%</f>
        <v>10022.5</v>
      </c>
      <c r="D24" s="24"/>
    </row>
    <row r="25" spans="1:4" ht="30" customHeight="1" x14ac:dyDescent="0.25">
      <c r="A25" s="140" t="s">
        <v>123</v>
      </c>
      <c r="B25" s="141"/>
      <c r="C25" s="11">
        <f>SUM(C12:C23)-SUM(C12:C23)*5%</f>
        <v>1241.251</v>
      </c>
      <c r="D25" s="24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25:B25"/>
    <mergeCell ref="A24:B24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ignoredErrors>
    <ignoredError sqref="D18 D2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01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7" customWidth="1"/>
    <col min="4" max="4" width="35" customWidth="1"/>
  </cols>
  <sheetData>
    <row r="1" spans="1:4" ht="18.75" x14ac:dyDescent="0.3">
      <c r="B1" s="137" t="s">
        <v>16</v>
      </c>
      <c r="C1" s="137"/>
      <c r="D1" s="137"/>
    </row>
    <row r="2" spans="1:4" ht="18.75" x14ac:dyDescent="0.3">
      <c r="B2" s="137" t="s">
        <v>17</v>
      </c>
      <c r="C2" s="137"/>
      <c r="D2" s="137"/>
    </row>
    <row r="3" spans="1:4" ht="18" customHeight="1" x14ac:dyDescent="0.3">
      <c r="C3" s="46"/>
      <c r="D3" s="8"/>
    </row>
    <row r="4" spans="1:4" ht="18.75" x14ac:dyDescent="0.25">
      <c r="B4" s="138" t="s">
        <v>35</v>
      </c>
      <c r="C4" s="138"/>
      <c r="D4" s="138"/>
    </row>
    <row r="5" spans="1:4" ht="18.75" x14ac:dyDescent="0.25">
      <c r="B5" s="138" t="s">
        <v>433</v>
      </c>
      <c r="C5" s="138"/>
      <c r="D5" s="138"/>
    </row>
    <row r="6" spans="1:4" ht="18.75" x14ac:dyDescent="0.3">
      <c r="C6" s="139"/>
      <c r="D6" s="139"/>
    </row>
    <row r="8" spans="1:4" s="52" customFormat="1" ht="30" x14ac:dyDescent="0.25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5">
      <c r="A9" s="104">
        <v>43012.470509259001</v>
      </c>
      <c r="B9" s="3">
        <v>43052</v>
      </c>
      <c r="C9" s="106">
        <v>500</v>
      </c>
      <c r="D9" s="107" t="s">
        <v>115</v>
      </c>
    </row>
    <row r="10" spans="1:4" x14ac:dyDescent="0.25">
      <c r="A10" s="104">
        <v>43013.725543981003</v>
      </c>
      <c r="B10" s="3">
        <v>43052</v>
      </c>
      <c r="C10" s="106">
        <v>150</v>
      </c>
      <c r="D10" s="107" t="s">
        <v>121</v>
      </c>
    </row>
    <row r="11" spans="1:4" x14ac:dyDescent="0.25">
      <c r="A11" s="104">
        <v>43014.918611111003</v>
      </c>
      <c r="B11" s="3">
        <v>43052</v>
      </c>
      <c r="C11" s="106">
        <v>1000</v>
      </c>
      <c r="D11" s="107" t="s">
        <v>199</v>
      </c>
    </row>
    <row r="12" spans="1:4" x14ac:dyDescent="0.25">
      <c r="A12" s="104">
        <v>43015.108946758999</v>
      </c>
      <c r="B12" s="3">
        <v>43052</v>
      </c>
      <c r="C12" s="106">
        <v>200</v>
      </c>
      <c r="D12" s="107" t="s">
        <v>200</v>
      </c>
    </row>
    <row r="13" spans="1:4" x14ac:dyDescent="0.25">
      <c r="A13" s="104">
        <v>43015.897997685002</v>
      </c>
      <c r="B13" s="3">
        <v>43052</v>
      </c>
      <c r="C13" s="106">
        <v>100</v>
      </c>
      <c r="D13" s="107" t="s">
        <v>201</v>
      </c>
    </row>
    <row r="14" spans="1:4" x14ac:dyDescent="0.25">
      <c r="A14" s="104">
        <v>43016.781064814997</v>
      </c>
      <c r="B14" s="3">
        <v>43052</v>
      </c>
      <c r="C14" s="106">
        <v>500</v>
      </c>
      <c r="D14" s="107" t="s">
        <v>197</v>
      </c>
    </row>
    <row r="15" spans="1:4" x14ac:dyDescent="0.25">
      <c r="A15" s="104">
        <v>43019.669687499998</v>
      </c>
      <c r="B15" s="3">
        <v>43052</v>
      </c>
      <c r="C15" s="106">
        <v>100</v>
      </c>
      <c r="D15" s="107" t="s">
        <v>202</v>
      </c>
    </row>
    <row r="16" spans="1:4" x14ac:dyDescent="0.25">
      <c r="A16" s="104">
        <v>43020.809780092997</v>
      </c>
      <c r="B16" s="3">
        <v>43052</v>
      </c>
      <c r="C16" s="106">
        <v>200</v>
      </c>
      <c r="D16" s="107" t="s">
        <v>115</v>
      </c>
    </row>
    <row r="17" spans="1:4" x14ac:dyDescent="0.25">
      <c r="A17" s="104">
        <v>43024.803449074003</v>
      </c>
      <c r="B17" s="3">
        <v>43052</v>
      </c>
      <c r="C17" s="106">
        <v>300</v>
      </c>
      <c r="D17" s="107" t="s">
        <v>119</v>
      </c>
    </row>
    <row r="18" spans="1:4" x14ac:dyDescent="0.25">
      <c r="A18" s="104">
        <v>43025.428587962997</v>
      </c>
      <c r="B18" s="3">
        <v>43052</v>
      </c>
      <c r="C18" s="106">
        <v>200</v>
      </c>
      <c r="D18" s="107" t="s">
        <v>203</v>
      </c>
    </row>
    <row r="19" spans="1:4" x14ac:dyDescent="0.25">
      <c r="A19" s="104">
        <v>43025.506631944001</v>
      </c>
      <c r="B19" s="3">
        <v>43052</v>
      </c>
      <c r="C19" s="106">
        <v>400</v>
      </c>
      <c r="D19" s="107" t="s">
        <v>204</v>
      </c>
    </row>
    <row r="20" spans="1:4" x14ac:dyDescent="0.25">
      <c r="A20" s="104">
        <v>43025.524201389002</v>
      </c>
      <c r="B20" s="3">
        <v>43052</v>
      </c>
      <c r="C20" s="106">
        <v>200</v>
      </c>
      <c r="D20" s="107" t="s">
        <v>198</v>
      </c>
    </row>
    <row r="21" spans="1:4" x14ac:dyDescent="0.25">
      <c r="A21" s="104">
        <v>43025.539583332997</v>
      </c>
      <c r="B21" s="3">
        <v>43052</v>
      </c>
      <c r="C21" s="106">
        <v>300</v>
      </c>
      <c r="D21" s="107" t="s">
        <v>205</v>
      </c>
    </row>
    <row r="22" spans="1:4" x14ac:dyDescent="0.25">
      <c r="A22" s="104">
        <v>43025.553240740999</v>
      </c>
      <c r="B22" s="3">
        <v>43052</v>
      </c>
      <c r="C22" s="106">
        <v>300</v>
      </c>
      <c r="D22" s="107" t="s">
        <v>196</v>
      </c>
    </row>
    <row r="23" spans="1:4" x14ac:dyDescent="0.25">
      <c r="A23" s="104">
        <v>43025.751469907002</v>
      </c>
      <c r="B23" s="3">
        <v>43052</v>
      </c>
      <c r="C23" s="106">
        <v>50</v>
      </c>
      <c r="D23" s="107" t="s">
        <v>206</v>
      </c>
    </row>
    <row r="24" spans="1:4" x14ac:dyDescent="0.25">
      <c r="A24" s="104">
        <v>43025.758634259</v>
      </c>
      <c r="B24" s="3">
        <v>43052</v>
      </c>
      <c r="C24" s="106">
        <v>15</v>
      </c>
      <c r="D24" s="107" t="s">
        <v>207</v>
      </c>
    </row>
    <row r="25" spans="1:4" x14ac:dyDescent="0.25">
      <c r="A25" s="104">
        <v>43025.759849536997</v>
      </c>
      <c r="B25" s="3">
        <v>43052</v>
      </c>
      <c r="C25" s="106">
        <v>50</v>
      </c>
      <c r="D25" s="107" t="s">
        <v>208</v>
      </c>
    </row>
    <row r="26" spans="1:4" x14ac:dyDescent="0.25">
      <c r="A26" s="104">
        <v>43025.761203704002</v>
      </c>
      <c r="B26" s="3">
        <v>43052</v>
      </c>
      <c r="C26" s="106">
        <v>300</v>
      </c>
      <c r="D26" s="107" t="s">
        <v>209</v>
      </c>
    </row>
    <row r="27" spans="1:4" x14ac:dyDescent="0.25">
      <c r="A27" s="104">
        <v>43025.921574073996</v>
      </c>
      <c r="B27" s="3">
        <v>43052</v>
      </c>
      <c r="C27" s="106">
        <v>100</v>
      </c>
      <c r="D27" s="107" t="s">
        <v>210</v>
      </c>
    </row>
    <row r="28" spans="1:4" x14ac:dyDescent="0.25">
      <c r="A28" s="104">
        <v>43025.973668981002</v>
      </c>
      <c r="B28" s="3">
        <v>43052</v>
      </c>
      <c r="C28" s="106">
        <v>200</v>
      </c>
      <c r="D28" s="107" t="s">
        <v>211</v>
      </c>
    </row>
    <row r="29" spans="1:4" x14ac:dyDescent="0.25">
      <c r="A29" s="104">
        <v>43026.660439815001</v>
      </c>
      <c r="B29" s="3">
        <v>43052</v>
      </c>
      <c r="C29" s="106">
        <v>100</v>
      </c>
      <c r="D29" s="107" t="s">
        <v>116</v>
      </c>
    </row>
    <row r="30" spans="1:4" x14ac:dyDescent="0.25">
      <c r="A30" s="104">
        <v>43026.733101851998</v>
      </c>
      <c r="B30" s="3">
        <v>43052</v>
      </c>
      <c r="C30" s="106">
        <v>35</v>
      </c>
      <c r="D30" s="107" t="s">
        <v>212</v>
      </c>
    </row>
    <row r="31" spans="1:4" x14ac:dyDescent="0.25">
      <c r="A31" s="104">
        <v>43027.289363426004</v>
      </c>
      <c r="B31" s="3">
        <v>43052</v>
      </c>
      <c r="C31" s="106">
        <v>300</v>
      </c>
      <c r="D31" s="107" t="s">
        <v>120</v>
      </c>
    </row>
    <row r="32" spans="1:4" x14ac:dyDescent="0.25">
      <c r="A32" s="104">
        <v>43028.571724537003</v>
      </c>
      <c r="B32" s="3">
        <v>43052</v>
      </c>
      <c r="C32" s="106">
        <v>200</v>
      </c>
      <c r="D32" s="107" t="s">
        <v>115</v>
      </c>
    </row>
    <row r="33" spans="1:4" x14ac:dyDescent="0.25">
      <c r="A33" s="104">
        <v>43028.739293981002</v>
      </c>
      <c r="B33" s="3">
        <v>43052</v>
      </c>
      <c r="C33" s="106">
        <v>200</v>
      </c>
      <c r="D33" s="107" t="s">
        <v>213</v>
      </c>
    </row>
    <row r="34" spans="1:4" x14ac:dyDescent="0.25">
      <c r="A34" s="104">
        <v>43028.766435185004</v>
      </c>
      <c r="B34" s="3">
        <v>43052</v>
      </c>
      <c r="C34" s="106">
        <v>200</v>
      </c>
      <c r="D34" s="107" t="s">
        <v>213</v>
      </c>
    </row>
    <row r="35" spans="1:4" x14ac:dyDescent="0.25">
      <c r="A35" s="104">
        <v>43028.970011573998</v>
      </c>
      <c r="B35" s="3">
        <v>43052</v>
      </c>
      <c r="C35" s="106">
        <v>600</v>
      </c>
      <c r="D35" s="107" t="s">
        <v>196</v>
      </c>
    </row>
    <row r="36" spans="1:4" x14ac:dyDescent="0.25">
      <c r="A36" s="104">
        <v>43029.881597222004</v>
      </c>
      <c r="B36" s="3">
        <v>43052</v>
      </c>
      <c r="C36" s="106">
        <v>300</v>
      </c>
      <c r="D36" s="107" t="s">
        <v>214</v>
      </c>
    </row>
    <row r="37" spans="1:4" x14ac:dyDescent="0.25">
      <c r="A37" s="104">
        <v>43030.983599537001</v>
      </c>
      <c r="B37" s="3">
        <v>43052</v>
      </c>
      <c r="C37" s="106">
        <v>50</v>
      </c>
      <c r="D37" s="107" t="s">
        <v>215</v>
      </c>
    </row>
    <row r="38" spans="1:4" x14ac:dyDescent="0.25">
      <c r="A38" s="104">
        <v>43033.475567130001</v>
      </c>
      <c r="B38" s="3">
        <v>43052</v>
      </c>
      <c r="C38" s="106">
        <v>70</v>
      </c>
      <c r="D38" s="107" t="s">
        <v>216</v>
      </c>
    </row>
    <row r="39" spans="1:4" x14ac:dyDescent="0.25">
      <c r="A39" s="104">
        <v>43033.917013888997</v>
      </c>
      <c r="B39" s="3">
        <v>43052</v>
      </c>
      <c r="C39" s="106">
        <v>500</v>
      </c>
      <c r="D39" s="107" t="s">
        <v>144</v>
      </c>
    </row>
    <row r="40" spans="1:4" x14ac:dyDescent="0.25">
      <c r="A40" s="104">
        <v>43034.140173610998</v>
      </c>
      <c r="B40" s="3">
        <v>43052</v>
      </c>
      <c r="C40" s="106">
        <v>100</v>
      </c>
      <c r="D40" s="107" t="s">
        <v>203</v>
      </c>
    </row>
    <row r="41" spans="1:4" x14ac:dyDescent="0.25">
      <c r="A41" s="104">
        <v>43034.381840278002</v>
      </c>
      <c r="B41" s="3">
        <v>43052</v>
      </c>
      <c r="C41" s="106">
        <v>100</v>
      </c>
      <c r="D41" s="107" t="s">
        <v>117</v>
      </c>
    </row>
    <row r="42" spans="1:4" x14ac:dyDescent="0.25">
      <c r="A42" s="104">
        <v>43034.746921295999</v>
      </c>
      <c r="B42" s="3">
        <v>43052</v>
      </c>
      <c r="C42" s="106">
        <v>200</v>
      </c>
      <c r="D42" s="107" t="s">
        <v>122</v>
      </c>
    </row>
    <row r="43" spans="1:4" x14ac:dyDescent="0.25">
      <c r="A43" s="104">
        <v>43035.116678241</v>
      </c>
      <c r="B43" s="3">
        <v>43052</v>
      </c>
      <c r="C43" s="106">
        <v>100</v>
      </c>
      <c r="D43" s="107" t="s">
        <v>203</v>
      </c>
    </row>
    <row r="44" spans="1:4" x14ac:dyDescent="0.25">
      <c r="A44" s="104">
        <v>43037.777141204002</v>
      </c>
      <c r="B44" s="3">
        <v>43052</v>
      </c>
      <c r="C44" s="106">
        <v>65</v>
      </c>
      <c r="D44" s="107" t="s">
        <v>217</v>
      </c>
    </row>
    <row r="45" spans="1:4" x14ac:dyDescent="0.25">
      <c r="A45" s="104">
        <v>43038.609085648</v>
      </c>
      <c r="B45" s="3">
        <v>43052</v>
      </c>
      <c r="C45" s="106">
        <v>300</v>
      </c>
      <c r="D45" s="107" t="s">
        <v>218</v>
      </c>
    </row>
    <row r="46" spans="1:4" x14ac:dyDescent="0.25">
      <c r="A46" s="104">
        <v>43039.788067130001</v>
      </c>
      <c r="B46" s="3">
        <v>43052</v>
      </c>
      <c r="C46" s="106">
        <v>10</v>
      </c>
      <c r="D46" s="107" t="s">
        <v>217</v>
      </c>
    </row>
    <row r="47" spans="1:4" x14ac:dyDescent="0.25">
      <c r="A47" s="104">
        <v>43041.790335648002</v>
      </c>
      <c r="B47" s="3">
        <v>43052</v>
      </c>
      <c r="C47" s="118">
        <v>600</v>
      </c>
      <c r="D47" s="107" t="s">
        <v>462</v>
      </c>
    </row>
    <row r="48" spans="1:4" x14ac:dyDescent="0.25">
      <c r="A48" s="104">
        <v>43041.821423611</v>
      </c>
      <c r="B48" s="3">
        <v>43052</v>
      </c>
      <c r="C48" s="118">
        <v>100</v>
      </c>
      <c r="D48" s="107" t="s">
        <v>145</v>
      </c>
    </row>
    <row r="49" spans="1:4" x14ac:dyDescent="0.25">
      <c r="A49" s="104">
        <v>43043.220578704</v>
      </c>
      <c r="B49" s="3">
        <v>43052</v>
      </c>
      <c r="C49" s="118">
        <v>1000</v>
      </c>
      <c r="D49" s="107" t="s">
        <v>115</v>
      </c>
    </row>
    <row r="50" spans="1:4" x14ac:dyDescent="0.25">
      <c r="A50" s="104">
        <v>43044.98994213</v>
      </c>
      <c r="B50" s="3">
        <v>43052</v>
      </c>
      <c r="C50" s="118">
        <v>300</v>
      </c>
      <c r="D50" s="107" t="s">
        <v>463</v>
      </c>
    </row>
    <row r="51" spans="1:4" x14ac:dyDescent="0.25">
      <c r="A51" s="104">
        <v>43047.804780093</v>
      </c>
      <c r="B51" s="3">
        <v>43052</v>
      </c>
      <c r="C51" s="118">
        <v>1000</v>
      </c>
      <c r="D51" s="107" t="s">
        <v>115</v>
      </c>
    </row>
    <row r="52" spans="1:4" x14ac:dyDescent="0.25">
      <c r="A52" s="104">
        <v>43047.949224536998</v>
      </c>
      <c r="B52" s="3">
        <v>43052</v>
      </c>
      <c r="C52" s="118">
        <v>500</v>
      </c>
      <c r="D52" s="107" t="s">
        <v>118</v>
      </c>
    </row>
    <row r="53" spans="1:4" x14ac:dyDescent="0.25">
      <c r="A53" s="95">
        <v>43050.049965277998</v>
      </c>
      <c r="B53" s="105"/>
      <c r="C53" s="97">
        <v>10</v>
      </c>
      <c r="D53" s="107" t="s">
        <v>217</v>
      </c>
    </row>
    <row r="54" spans="1:4" x14ac:dyDescent="0.25">
      <c r="A54" s="95">
        <v>43050.485428241002</v>
      </c>
      <c r="B54" s="105"/>
      <c r="C54" s="97">
        <v>25</v>
      </c>
      <c r="D54" s="107" t="s">
        <v>217</v>
      </c>
    </row>
    <row r="55" spans="1:4" x14ac:dyDescent="0.25">
      <c r="A55" s="95">
        <v>43051.509675925998</v>
      </c>
      <c r="B55" s="105"/>
      <c r="C55" s="97">
        <v>500</v>
      </c>
      <c r="D55" s="107" t="s">
        <v>464</v>
      </c>
    </row>
    <row r="56" spans="1:4" x14ac:dyDescent="0.25">
      <c r="A56" s="95">
        <v>43052.462546296003</v>
      </c>
      <c r="B56" s="105"/>
      <c r="C56" s="97">
        <v>100</v>
      </c>
      <c r="D56" s="107" t="s">
        <v>465</v>
      </c>
    </row>
    <row r="57" spans="1:4" x14ac:dyDescent="0.25">
      <c r="A57" s="95">
        <v>43052.464178241004</v>
      </c>
      <c r="B57" s="105"/>
      <c r="C57" s="97">
        <v>100</v>
      </c>
      <c r="D57" s="107" t="s">
        <v>465</v>
      </c>
    </row>
    <row r="58" spans="1:4" x14ac:dyDescent="0.25">
      <c r="A58" s="95">
        <v>43053.637141204003</v>
      </c>
      <c r="B58" s="105"/>
      <c r="C58" s="97">
        <v>200</v>
      </c>
      <c r="D58" s="107" t="s">
        <v>466</v>
      </c>
    </row>
    <row r="59" spans="1:4" x14ac:dyDescent="0.25">
      <c r="A59" s="95">
        <v>43057.952187499999</v>
      </c>
      <c r="B59" s="105"/>
      <c r="C59" s="97">
        <v>500</v>
      </c>
      <c r="D59" s="107" t="s">
        <v>467</v>
      </c>
    </row>
    <row r="60" spans="1:4" x14ac:dyDescent="0.25">
      <c r="A60" s="95">
        <v>43059.498194444001</v>
      </c>
      <c r="B60" s="105"/>
      <c r="C60" s="97">
        <v>300</v>
      </c>
      <c r="D60" s="107" t="s">
        <v>468</v>
      </c>
    </row>
    <row r="61" spans="1:4" x14ac:dyDescent="0.25">
      <c r="A61" s="95">
        <v>43059.520266204003</v>
      </c>
      <c r="B61" s="105"/>
      <c r="C61" s="97">
        <v>1000</v>
      </c>
      <c r="D61" s="107" t="s">
        <v>196</v>
      </c>
    </row>
    <row r="62" spans="1:4" x14ac:dyDescent="0.25">
      <c r="A62" s="95">
        <v>43059.526585647996</v>
      </c>
      <c r="B62" s="105"/>
      <c r="C62" s="97">
        <v>500</v>
      </c>
      <c r="D62" s="107" t="s">
        <v>469</v>
      </c>
    </row>
    <row r="63" spans="1:4" x14ac:dyDescent="0.25">
      <c r="A63" s="95">
        <v>43059.551967592997</v>
      </c>
      <c r="B63" s="105"/>
      <c r="C63" s="97">
        <v>200</v>
      </c>
      <c r="D63" s="107" t="s">
        <v>470</v>
      </c>
    </row>
    <row r="64" spans="1:4" x14ac:dyDescent="0.25">
      <c r="A64" s="95">
        <v>43059.726747685003</v>
      </c>
      <c r="B64" s="105"/>
      <c r="C64" s="97">
        <v>100</v>
      </c>
      <c r="D64" s="107" t="s">
        <v>471</v>
      </c>
    </row>
    <row r="65" spans="1:4" x14ac:dyDescent="0.25">
      <c r="A65" s="95">
        <v>43059.753703704002</v>
      </c>
      <c r="B65" s="105"/>
      <c r="C65" s="97">
        <v>100</v>
      </c>
      <c r="D65" s="107" t="s">
        <v>472</v>
      </c>
    </row>
    <row r="66" spans="1:4" x14ac:dyDescent="0.25">
      <c r="A66" s="95">
        <v>43059.785266204002</v>
      </c>
      <c r="B66" s="105"/>
      <c r="C66" s="97">
        <v>250</v>
      </c>
      <c r="D66" s="107" t="s">
        <v>473</v>
      </c>
    </row>
    <row r="67" spans="1:4" x14ac:dyDescent="0.25">
      <c r="A67" s="95">
        <v>43059.800798611002</v>
      </c>
      <c r="B67" s="105"/>
      <c r="C67" s="97">
        <v>50</v>
      </c>
      <c r="D67" s="107" t="s">
        <v>474</v>
      </c>
    </row>
    <row r="68" spans="1:4" x14ac:dyDescent="0.25">
      <c r="A68" s="95">
        <v>43059.811435185002</v>
      </c>
      <c r="B68" s="105"/>
      <c r="C68" s="97">
        <v>45</v>
      </c>
      <c r="D68" s="107" t="s">
        <v>475</v>
      </c>
    </row>
    <row r="69" spans="1:4" x14ac:dyDescent="0.25">
      <c r="A69" s="95">
        <v>43059.873206019001</v>
      </c>
      <c r="B69" s="105"/>
      <c r="C69" s="97">
        <v>300</v>
      </c>
      <c r="D69" s="107" t="s">
        <v>476</v>
      </c>
    </row>
    <row r="70" spans="1:4" x14ac:dyDescent="0.25">
      <c r="A70" s="95">
        <v>43059.876736111</v>
      </c>
      <c r="B70" s="105"/>
      <c r="C70" s="97">
        <v>200</v>
      </c>
      <c r="D70" s="107" t="s">
        <v>477</v>
      </c>
    </row>
    <row r="71" spans="1:4" x14ac:dyDescent="0.25">
      <c r="A71" s="95">
        <v>43059.901493056001</v>
      </c>
      <c r="B71" s="105"/>
      <c r="C71" s="97">
        <v>200</v>
      </c>
      <c r="D71" s="107" t="s">
        <v>478</v>
      </c>
    </row>
    <row r="72" spans="1:4" x14ac:dyDescent="0.25">
      <c r="A72" s="95">
        <v>43059.928113426002</v>
      </c>
      <c r="B72" s="105"/>
      <c r="C72" s="97">
        <v>200</v>
      </c>
      <c r="D72" s="107" t="s">
        <v>479</v>
      </c>
    </row>
    <row r="73" spans="1:4" x14ac:dyDescent="0.25">
      <c r="A73" s="95">
        <v>43059.937430555998</v>
      </c>
      <c r="B73" s="105"/>
      <c r="C73" s="97">
        <v>200</v>
      </c>
      <c r="D73" s="107" t="s">
        <v>480</v>
      </c>
    </row>
    <row r="74" spans="1:4" x14ac:dyDescent="0.25">
      <c r="A74" s="95">
        <v>43059.937951389002</v>
      </c>
      <c r="B74" s="105"/>
      <c r="C74" s="97">
        <v>40</v>
      </c>
      <c r="D74" s="107" t="s">
        <v>481</v>
      </c>
    </row>
    <row r="75" spans="1:4" x14ac:dyDescent="0.25">
      <c r="A75" s="95">
        <v>43059.939305555999</v>
      </c>
      <c r="B75" s="105"/>
      <c r="C75" s="97">
        <v>300</v>
      </c>
      <c r="D75" s="107" t="s">
        <v>482</v>
      </c>
    </row>
    <row r="76" spans="1:4" x14ac:dyDescent="0.25">
      <c r="A76" s="95">
        <v>43059.942418981002</v>
      </c>
      <c r="B76" s="105"/>
      <c r="C76" s="97">
        <v>500</v>
      </c>
      <c r="D76" s="107" t="s">
        <v>483</v>
      </c>
    </row>
    <row r="77" spans="1:4" x14ac:dyDescent="0.25">
      <c r="A77" s="95">
        <v>43059.962916666998</v>
      </c>
      <c r="B77" s="105"/>
      <c r="C77" s="97">
        <v>100</v>
      </c>
      <c r="D77" s="107" t="s">
        <v>484</v>
      </c>
    </row>
    <row r="78" spans="1:4" x14ac:dyDescent="0.25">
      <c r="A78" s="95">
        <v>43059.968043981004</v>
      </c>
      <c r="B78" s="105"/>
      <c r="C78" s="97">
        <v>600</v>
      </c>
      <c r="D78" s="107" t="s">
        <v>485</v>
      </c>
    </row>
    <row r="79" spans="1:4" x14ac:dyDescent="0.25">
      <c r="A79" s="95">
        <v>43060.073310184998</v>
      </c>
      <c r="B79" s="105"/>
      <c r="C79" s="97">
        <v>200</v>
      </c>
      <c r="D79" s="107" t="s">
        <v>486</v>
      </c>
    </row>
    <row r="80" spans="1:4" x14ac:dyDescent="0.25">
      <c r="A80" s="95">
        <v>43060.459409722003</v>
      </c>
      <c r="B80" s="105"/>
      <c r="C80" s="97">
        <v>100</v>
      </c>
      <c r="D80" s="107" t="s">
        <v>487</v>
      </c>
    </row>
    <row r="81" spans="1:4" x14ac:dyDescent="0.25">
      <c r="A81" s="95">
        <v>43060.65005787</v>
      </c>
      <c r="B81" s="105"/>
      <c r="C81" s="97">
        <v>500</v>
      </c>
      <c r="D81" s="107" t="s">
        <v>488</v>
      </c>
    </row>
    <row r="82" spans="1:4" x14ac:dyDescent="0.25">
      <c r="A82" s="95">
        <v>43060.892372684997</v>
      </c>
      <c r="B82" s="105"/>
      <c r="C82" s="97">
        <v>200</v>
      </c>
      <c r="D82" s="107" t="s">
        <v>489</v>
      </c>
    </row>
    <row r="83" spans="1:4" x14ac:dyDescent="0.25">
      <c r="A83" s="95">
        <v>43060.946990741002</v>
      </c>
      <c r="B83" s="105"/>
      <c r="C83" s="97">
        <v>50</v>
      </c>
      <c r="D83" s="107" t="s">
        <v>490</v>
      </c>
    </row>
    <row r="84" spans="1:4" x14ac:dyDescent="0.25">
      <c r="A84" s="95">
        <v>43061.047881944003</v>
      </c>
      <c r="B84" s="105"/>
      <c r="C84" s="97">
        <v>100</v>
      </c>
      <c r="D84" s="107" t="s">
        <v>491</v>
      </c>
    </row>
    <row r="85" spans="1:4" x14ac:dyDescent="0.25">
      <c r="A85" s="95">
        <v>43061.371076388998</v>
      </c>
      <c r="B85" s="105"/>
      <c r="C85" s="97">
        <v>300</v>
      </c>
      <c r="D85" s="107" t="s">
        <v>492</v>
      </c>
    </row>
    <row r="86" spans="1:4" x14ac:dyDescent="0.25">
      <c r="A86" s="95">
        <v>43061.399606480998</v>
      </c>
      <c r="B86" s="105"/>
      <c r="C86" s="97">
        <v>150</v>
      </c>
      <c r="D86" s="107" t="s">
        <v>203</v>
      </c>
    </row>
    <row r="87" spans="1:4" x14ac:dyDescent="0.25">
      <c r="A87" s="95">
        <v>43062.881678240999</v>
      </c>
      <c r="B87" s="105"/>
      <c r="C87" s="97">
        <v>7</v>
      </c>
      <c r="D87" s="107" t="s">
        <v>217</v>
      </c>
    </row>
    <row r="88" spans="1:4" x14ac:dyDescent="0.25">
      <c r="A88" s="95">
        <v>43064.414629630002</v>
      </c>
      <c r="B88" s="105"/>
      <c r="C88" s="97">
        <v>200</v>
      </c>
      <c r="D88" s="107" t="s">
        <v>485</v>
      </c>
    </row>
    <row r="89" spans="1:4" x14ac:dyDescent="0.25">
      <c r="A89" s="95">
        <v>43064.437418980997</v>
      </c>
      <c r="B89" s="105"/>
      <c r="C89" s="97">
        <v>500</v>
      </c>
      <c r="D89" s="107" t="s">
        <v>493</v>
      </c>
    </row>
    <row r="90" spans="1:4" x14ac:dyDescent="0.25">
      <c r="A90" s="95">
        <v>43064.628912036998</v>
      </c>
      <c r="B90" s="105"/>
      <c r="C90" s="97">
        <v>150</v>
      </c>
      <c r="D90" s="107" t="s">
        <v>494</v>
      </c>
    </row>
    <row r="91" spans="1:4" x14ac:dyDescent="0.25">
      <c r="A91" s="95">
        <v>43065.196516204</v>
      </c>
      <c r="B91" s="105"/>
      <c r="C91" s="97">
        <v>100</v>
      </c>
      <c r="D91" s="107" t="s">
        <v>495</v>
      </c>
    </row>
    <row r="92" spans="1:4" x14ac:dyDescent="0.25">
      <c r="A92" s="95">
        <v>43065.388298610997</v>
      </c>
      <c r="B92" s="105"/>
      <c r="C92" s="97">
        <v>25</v>
      </c>
      <c r="D92" s="107" t="s">
        <v>496</v>
      </c>
    </row>
    <row r="93" spans="1:4" x14ac:dyDescent="0.25">
      <c r="A93" s="95">
        <v>43065.64619213</v>
      </c>
      <c r="B93" s="105"/>
      <c r="C93" s="97">
        <v>500</v>
      </c>
      <c r="D93" s="107" t="s">
        <v>119</v>
      </c>
    </row>
    <row r="94" spans="1:4" x14ac:dyDescent="0.25">
      <c r="A94" s="95">
        <v>43065.829837963</v>
      </c>
      <c r="B94" s="105"/>
      <c r="C94" s="97">
        <v>100</v>
      </c>
      <c r="D94" s="107" t="s">
        <v>497</v>
      </c>
    </row>
    <row r="95" spans="1:4" x14ac:dyDescent="0.25">
      <c r="A95" s="95">
        <v>43066.823414352002</v>
      </c>
      <c r="B95" s="105"/>
      <c r="C95" s="97">
        <v>500</v>
      </c>
      <c r="D95" s="107" t="s">
        <v>115</v>
      </c>
    </row>
    <row r="96" spans="1:4" x14ac:dyDescent="0.25">
      <c r="A96" s="95">
        <v>43066.882766203998</v>
      </c>
      <c r="B96" s="105"/>
      <c r="C96" s="97">
        <v>50</v>
      </c>
      <c r="D96" s="107" t="s">
        <v>498</v>
      </c>
    </row>
    <row r="97" spans="1:4" x14ac:dyDescent="0.25">
      <c r="A97" s="95">
        <v>43068.429548610999</v>
      </c>
      <c r="B97" s="105"/>
      <c r="C97" s="97">
        <v>5</v>
      </c>
      <c r="D97" s="107" t="s">
        <v>217</v>
      </c>
    </row>
    <row r="98" spans="1:4" x14ac:dyDescent="0.25">
      <c r="A98" s="95">
        <v>43068.682777777998</v>
      </c>
      <c r="B98" s="105"/>
      <c r="C98" s="97">
        <v>100</v>
      </c>
      <c r="D98" s="107" t="s">
        <v>499</v>
      </c>
    </row>
    <row r="99" spans="1:4" ht="30" customHeight="1" x14ac:dyDescent="0.25">
      <c r="A99" s="142" t="s">
        <v>28</v>
      </c>
      <c r="B99" s="143"/>
      <c r="C99" s="77">
        <f>SUM(C9:C52)-1189.6</f>
        <v>10905.4</v>
      </c>
      <c r="D99" s="75"/>
    </row>
    <row r="100" spans="1:4" ht="30" customHeight="1" x14ac:dyDescent="0.25">
      <c r="A100" s="142" t="s">
        <v>124</v>
      </c>
      <c r="B100" s="143"/>
      <c r="C100" s="77">
        <f>SUM(C53:C98)-836.56</f>
        <v>9620.44</v>
      </c>
      <c r="D100" s="75"/>
    </row>
    <row r="101" spans="1:4" x14ac:dyDescent="0.25">
      <c r="C101" s="76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00:B100"/>
    <mergeCell ref="B1:D1"/>
    <mergeCell ref="B2:D2"/>
    <mergeCell ref="B4:D4"/>
    <mergeCell ref="B5:D5"/>
    <mergeCell ref="C6:D6"/>
    <mergeCell ref="A99:B99"/>
  </mergeCells>
  <pageMargins left="0.7" right="0.7" top="0.75" bottom="0.75" header="0.3" footer="0.3"/>
  <ignoredErrors>
    <ignoredError sqref="D9:D98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43"/>
  <sheetViews>
    <sheetView showGridLines="0" workbookViewId="0">
      <selection activeCell="A8" sqref="A8"/>
    </sheetView>
  </sheetViews>
  <sheetFormatPr defaultRowHeight="15" x14ac:dyDescent="0.25"/>
  <cols>
    <col min="1" max="1" width="20.7109375" customWidth="1"/>
    <col min="2" max="2" width="19.140625" customWidth="1"/>
    <col min="3" max="3" width="40.7109375" customWidth="1"/>
    <col min="4" max="4" width="63.5703125" customWidth="1"/>
  </cols>
  <sheetData>
    <row r="1" spans="1:4" ht="18.75" x14ac:dyDescent="0.3">
      <c r="B1" s="137" t="s">
        <v>16</v>
      </c>
      <c r="C1" s="137"/>
      <c r="D1" s="137"/>
    </row>
    <row r="2" spans="1:4" ht="18.75" x14ac:dyDescent="0.3">
      <c r="B2" s="137" t="s">
        <v>17</v>
      </c>
      <c r="C2" s="137"/>
      <c r="D2" s="137"/>
    </row>
    <row r="3" spans="1:4" ht="18" customHeight="1" x14ac:dyDescent="0.3">
      <c r="B3" s="8"/>
      <c r="C3" s="8"/>
    </row>
    <row r="4" spans="1:4" ht="18.75" x14ac:dyDescent="0.25">
      <c r="B4" s="138" t="s">
        <v>11</v>
      </c>
      <c r="C4" s="138"/>
      <c r="D4" s="138"/>
    </row>
    <row r="5" spans="1:4" ht="18.75" x14ac:dyDescent="0.25">
      <c r="B5" s="138" t="s">
        <v>18</v>
      </c>
      <c r="C5" s="138"/>
      <c r="D5" s="138"/>
    </row>
    <row r="6" spans="1:4" ht="18.75" x14ac:dyDescent="0.3">
      <c r="B6" s="139" t="s">
        <v>438</v>
      </c>
      <c r="C6" s="139"/>
      <c r="D6" s="139"/>
    </row>
    <row r="9" spans="1:4" x14ac:dyDescent="0.25">
      <c r="A9" s="10" t="s">
        <v>0</v>
      </c>
      <c r="B9" s="28" t="s">
        <v>7</v>
      </c>
      <c r="C9" s="53" t="s">
        <v>1</v>
      </c>
      <c r="D9" s="29" t="s">
        <v>34</v>
      </c>
    </row>
    <row r="10" spans="1:4" x14ac:dyDescent="0.25">
      <c r="A10" s="152" t="s">
        <v>41</v>
      </c>
      <c r="B10" s="153"/>
      <c r="C10" s="153"/>
      <c r="D10" s="154"/>
    </row>
    <row r="11" spans="1:4" x14ac:dyDescent="0.25">
      <c r="A11" s="90" t="s">
        <v>220</v>
      </c>
      <c r="B11" s="91">
        <v>500</v>
      </c>
      <c r="C11" s="108" t="s">
        <v>221</v>
      </c>
      <c r="D11" s="93" t="s">
        <v>44</v>
      </c>
    </row>
    <row r="12" spans="1:4" ht="15" customHeight="1" x14ac:dyDescent="0.25">
      <c r="A12" s="90" t="s">
        <v>220</v>
      </c>
      <c r="B12" s="91">
        <v>500</v>
      </c>
      <c r="C12" s="108" t="s">
        <v>45</v>
      </c>
      <c r="D12" s="93" t="s">
        <v>44</v>
      </c>
    </row>
    <row r="13" spans="1:4" ht="15" customHeight="1" x14ac:dyDescent="0.25">
      <c r="A13" s="90" t="s">
        <v>220</v>
      </c>
      <c r="B13" s="91">
        <v>300</v>
      </c>
      <c r="C13" s="108" t="s">
        <v>73</v>
      </c>
      <c r="D13" s="93" t="s">
        <v>44</v>
      </c>
    </row>
    <row r="14" spans="1:4" ht="15" customHeight="1" x14ac:dyDescent="0.25">
      <c r="A14" s="90" t="s">
        <v>220</v>
      </c>
      <c r="B14" s="91">
        <v>100</v>
      </c>
      <c r="C14" s="108" t="s">
        <v>46</v>
      </c>
      <c r="D14" s="93" t="s">
        <v>44</v>
      </c>
    </row>
    <row r="15" spans="1:4" ht="15" customHeight="1" x14ac:dyDescent="0.25">
      <c r="A15" s="90" t="s">
        <v>220</v>
      </c>
      <c r="B15" s="91">
        <v>500</v>
      </c>
      <c r="C15" s="108" t="s">
        <v>48</v>
      </c>
      <c r="D15" s="93" t="s">
        <v>44</v>
      </c>
    </row>
    <row r="16" spans="1:4" ht="15" customHeight="1" x14ac:dyDescent="0.25">
      <c r="A16" s="90" t="s">
        <v>220</v>
      </c>
      <c r="B16" s="91">
        <v>1000</v>
      </c>
      <c r="C16" s="108" t="s">
        <v>222</v>
      </c>
      <c r="D16" s="93" t="s">
        <v>44</v>
      </c>
    </row>
    <row r="17" spans="1:4" ht="15" customHeight="1" x14ac:dyDescent="0.25">
      <c r="A17" s="90" t="s">
        <v>220</v>
      </c>
      <c r="B17" s="91">
        <v>50</v>
      </c>
      <c r="C17" s="108" t="s">
        <v>164</v>
      </c>
      <c r="D17" s="93" t="s">
        <v>165</v>
      </c>
    </row>
    <row r="18" spans="1:4" ht="15" customHeight="1" x14ac:dyDescent="0.25">
      <c r="A18" s="90" t="s">
        <v>223</v>
      </c>
      <c r="B18" s="91">
        <v>300</v>
      </c>
      <c r="C18" s="108" t="s">
        <v>224</v>
      </c>
      <c r="D18" s="93" t="s">
        <v>44</v>
      </c>
    </row>
    <row r="19" spans="1:4" ht="15" customHeight="1" x14ac:dyDescent="0.25">
      <c r="A19" s="90" t="s">
        <v>223</v>
      </c>
      <c r="B19" s="91">
        <v>200</v>
      </c>
      <c r="C19" s="108" t="s">
        <v>225</v>
      </c>
      <c r="D19" s="93" t="s">
        <v>44</v>
      </c>
    </row>
    <row r="20" spans="1:4" ht="15" customHeight="1" x14ac:dyDescent="0.25">
      <c r="A20" s="90" t="s">
        <v>223</v>
      </c>
      <c r="B20" s="91">
        <v>500</v>
      </c>
      <c r="C20" s="108" t="s">
        <v>226</v>
      </c>
      <c r="D20" s="93" t="s">
        <v>44</v>
      </c>
    </row>
    <row r="21" spans="1:4" ht="15" customHeight="1" x14ac:dyDescent="0.25">
      <c r="A21" s="90" t="s">
        <v>223</v>
      </c>
      <c r="B21" s="91">
        <v>100</v>
      </c>
      <c r="C21" s="108" t="s">
        <v>227</v>
      </c>
      <c r="D21" s="93" t="s">
        <v>44</v>
      </c>
    </row>
    <row r="22" spans="1:4" ht="15" customHeight="1" x14ac:dyDescent="0.25">
      <c r="A22" s="90" t="s">
        <v>228</v>
      </c>
      <c r="B22" s="91">
        <v>1000</v>
      </c>
      <c r="C22" s="108" t="s">
        <v>229</v>
      </c>
      <c r="D22" s="93" t="s">
        <v>44</v>
      </c>
    </row>
    <row r="23" spans="1:4" ht="15" customHeight="1" x14ac:dyDescent="0.25">
      <c r="A23" s="90" t="s">
        <v>228</v>
      </c>
      <c r="B23" s="91">
        <v>150</v>
      </c>
      <c r="C23" s="108" t="s">
        <v>127</v>
      </c>
      <c r="D23" s="93" t="s">
        <v>44</v>
      </c>
    </row>
    <row r="24" spans="1:4" ht="15" customHeight="1" x14ac:dyDescent="0.25">
      <c r="A24" s="90" t="s">
        <v>228</v>
      </c>
      <c r="B24" s="91">
        <v>300</v>
      </c>
      <c r="C24" s="108" t="s">
        <v>54</v>
      </c>
      <c r="D24" s="93" t="s">
        <v>44</v>
      </c>
    </row>
    <row r="25" spans="1:4" ht="15" customHeight="1" x14ac:dyDescent="0.25">
      <c r="A25" s="90" t="s">
        <v>228</v>
      </c>
      <c r="B25" s="91">
        <v>30</v>
      </c>
      <c r="C25" s="108" t="s">
        <v>230</v>
      </c>
      <c r="D25" s="93" t="s">
        <v>44</v>
      </c>
    </row>
    <row r="26" spans="1:4" ht="15" customHeight="1" x14ac:dyDescent="0.25">
      <c r="A26" s="90" t="s">
        <v>228</v>
      </c>
      <c r="B26" s="91">
        <v>500</v>
      </c>
      <c r="C26" s="108" t="s">
        <v>231</v>
      </c>
      <c r="D26" s="93" t="s">
        <v>44</v>
      </c>
    </row>
    <row r="27" spans="1:4" ht="15" customHeight="1" x14ac:dyDescent="0.25">
      <c r="A27" s="90" t="s">
        <v>228</v>
      </c>
      <c r="B27" s="91">
        <v>150</v>
      </c>
      <c r="C27" s="108" t="s">
        <v>49</v>
      </c>
      <c r="D27" s="93" t="s">
        <v>44</v>
      </c>
    </row>
    <row r="28" spans="1:4" ht="15" customHeight="1" x14ac:dyDescent="0.25">
      <c r="A28" s="90" t="s">
        <v>228</v>
      </c>
      <c r="B28" s="91">
        <v>100</v>
      </c>
      <c r="C28" s="108" t="s">
        <v>50</v>
      </c>
      <c r="D28" s="93" t="s">
        <v>44</v>
      </c>
    </row>
    <row r="29" spans="1:4" ht="15" customHeight="1" x14ac:dyDescent="0.25">
      <c r="A29" s="90" t="s">
        <v>228</v>
      </c>
      <c r="B29" s="91">
        <v>500</v>
      </c>
      <c r="C29" s="108" t="s">
        <v>232</v>
      </c>
      <c r="D29" s="93" t="s">
        <v>44</v>
      </c>
    </row>
    <row r="30" spans="1:4" ht="15" customHeight="1" x14ac:dyDescent="0.25">
      <c r="A30" s="90" t="s">
        <v>233</v>
      </c>
      <c r="B30" s="91">
        <v>150</v>
      </c>
      <c r="C30" s="108" t="s">
        <v>234</v>
      </c>
      <c r="D30" s="93" t="s">
        <v>44</v>
      </c>
    </row>
    <row r="31" spans="1:4" ht="15" customHeight="1" x14ac:dyDescent="0.25">
      <c r="A31" s="90" t="s">
        <v>233</v>
      </c>
      <c r="B31" s="91">
        <v>500</v>
      </c>
      <c r="C31" s="108" t="s">
        <v>51</v>
      </c>
      <c r="D31" s="93" t="s">
        <v>44</v>
      </c>
    </row>
    <row r="32" spans="1:4" ht="15" customHeight="1" x14ac:dyDescent="0.25">
      <c r="A32" s="90" t="s">
        <v>233</v>
      </c>
      <c r="B32" s="91">
        <v>100</v>
      </c>
      <c r="C32" s="108" t="s">
        <v>159</v>
      </c>
      <c r="D32" s="93" t="s">
        <v>44</v>
      </c>
    </row>
    <row r="33" spans="1:4" x14ac:dyDescent="0.25">
      <c r="A33" s="90" t="s">
        <v>233</v>
      </c>
      <c r="B33" s="91">
        <v>200</v>
      </c>
      <c r="C33" s="108" t="s">
        <v>52</v>
      </c>
      <c r="D33" s="93" t="s">
        <v>44</v>
      </c>
    </row>
    <row r="34" spans="1:4" x14ac:dyDescent="0.25">
      <c r="A34" s="90" t="s">
        <v>233</v>
      </c>
      <c r="B34" s="91">
        <v>350</v>
      </c>
      <c r="C34" s="108" t="s">
        <v>235</v>
      </c>
      <c r="D34" s="93" t="s">
        <v>44</v>
      </c>
    </row>
    <row r="35" spans="1:4" ht="15" customHeight="1" x14ac:dyDescent="0.25">
      <c r="A35" s="90" t="s">
        <v>236</v>
      </c>
      <c r="B35" s="91">
        <v>1000</v>
      </c>
      <c r="C35" s="108" t="s">
        <v>237</v>
      </c>
      <c r="D35" s="93" t="s">
        <v>44</v>
      </c>
    </row>
    <row r="36" spans="1:4" x14ac:dyDescent="0.25">
      <c r="A36" s="90" t="s">
        <v>236</v>
      </c>
      <c r="B36" s="91">
        <v>30</v>
      </c>
      <c r="C36" s="108" t="s">
        <v>55</v>
      </c>
      <c r="D36" s="93" t="s">
        <v>44</v>
      </c>
    </row>
    <row r="37" spans="1:4" ht="15" customHeight="1" x14ac:dyDescent="0.25">
      <c r="A37" s="90" t="s">
        <v>236</v>
      </c>
      <c r="B37" s="91">
        <v>100</v>
      </c>
      <c r="C37" s="108" t="s">
        <v>56</v>
      </c>
      <c r="D37" s="93" t="s">
        <v>44</v>
      </c>
    </row>
    <row r="38" spans="1:4" x14ac:dyDescent="0.25">
      <c r="A38" s="90" t="s">
        <v>236</v>
      </c>
      <c r="B38" s="91">
        <v>150</v>
      </c>
      <c r="C38" s="108" t="s">
        <v>57</v>
      </c>
      <c r="D38" s="93" t="s">
        <v>44</v>
      </c>
    </row>
    <row r="39" spans="1:4" ht="15" customHeight="1" x14ac:dyDescent="0.25">
      <c r="A39" s="90" t="s">
        <v>238</v>
      </c>
      <c r="B39" s="91">
        <v>150</v>
      </c>
      <c r="C39" s="108" t="s">
        <v>239</v>
      </c>
      <c r="D39" s="93" t="s">
        <v>162</v>
      </c>
    </row>
    <row r="40" spans="1:4" x14ac:dyDescent="0.25">
      <c r="A40" s="90" t="s">
        <v>238</v>
      </c>
      <c r="B40" s="91">
        <v>500</v>
      </c>
      <c r="C40" s="108" t="s">
        <v>48</v>
      </c>
      <c r="D40" s="93" t="s">
        <v>44</v>
      </c>
    </row>
    <row r="41" spans="1:4" x14ac:dyDescent="0.25">
      <c r="A41" s="90" t="s">
        <v>240</v>
      </c>
      <c r="B41" s="91">
        <v>1000</v>
      </c>
      <c r="C41" s="108" t="s">
        <v>155</v>
      </c>
      <c r="D41" s="93" t="s">
        <v>178</v>
      </c>
    </row>
    <row r="42" spans="1:4" x14ac:dyDescent="0.25">
      <c r="A42" s="90" t="s">
        <v>240</v>
      </c>
      <c r="B42" s="91">
        <v>300</v>
      </c>
      <c r="C42" s="108" t="s">
        <v>241</v>
      </c>
      <c r="D42" s="93" t="s">
        <v>44</v>
      </c>
    </row>
    <row r="43" spans="1:4" x14ac:dyDescent="0.25">
      <c r="A43" s="90" t="s">
        <v>240</v>
      </c>
      <c r="B43" s="91">
        <v>400</v>
      </c>
      <c r="C43" s="108" t="s">
        <v>242</v>
      </c>
      <c r="D43" s="93" t="s">
        <v>44</v>
      </c>
    </row>
    <row r="44" spans="1:4" x14ac:dyDescent="0.25">
      <c r="A44" s="90" t="s">
        <v>240</v>
      </c>
      <c r="B44" s="91">
        <v>500</v>
      </c>
      <c r="C44" s="108" t="s">
        <v>243</v>
      </c>
      <c r="D44" s="93" t="s">
        <v>44</v>
      </c>
    </row>
    <row r="45" spans="1:4" x14ac:dyDescent="0.25">
      <c r="A45" s="90" t="s">
        <v>240</v>
      </c>
      <c r="B45" s="91">
        <v>300</v>
      </c>
      <c r="C45" s="108" t="s">
        <v>244</v>
      </c>
      <c r="D45" s="93" t="s">
        <v>44</v>
      </c>
    </row>
    <row r="46" spans="1:4" x14ac:dyDescent="0.25">
      <c r="A46" s="90" t="s">
        <v>240</v>
      </c>
      <c r="B46" s="91">
        <v>500</v>
      </c>
      <c r="C46" s="108" t="s">
        <v>245</v>
      </c>
      <c r="D46" s="93" t="s">
        <v>44</v>
      </c>
    </row>
    <row r="47" spans="1:4" x14ac:dyDescent="0.25">
      <c r="A47" s="90" t="s">
        <v>246</v>
      </c>
      <c r="B47" s="91">
        <v>150</v>
      </c>
      <c r="C47" s="108" t="s">
        <v>234</v>
      </c>
      <c r="D47" s="93" t="s">
        <v>44</v>
      </c>
    </row>
    <row r="48" spans="1:4" ht="15.75" customHeight="1" x14ac:dyDescent="0.25">
      <c r="A48" s="90" t="s">
        <v>246</v>
      </c>
      <c r="B48" s="91">
        <v>100</v>
      </c>
      <c r="C48" s="108" t="s">
        <v>161</v>
      </c>
      <c r="D48" s="93" t="s">
        <v>44</v>
      </c>
    </row>
    <row r="49" spans="1:4" x14ac:dyDescent="0.25">
      <c r="A49" s="90" t="s">
        <v>246</v>
      </c>
      <c r="B49" s="91">
        <v>100</v>
      </c>
      <c r="C49" s="108" t="s">
        <v>59</v>
      </c>
      <c r="D49" s="93" t="s">
        <v>44</v>
      </c>
    </row>
    <row r="50" spans="1:4" x14ac:dyDescent="0.25">
      <c r="A50" s="90" t="s">
        <v>247</v>
      </c>
      <c r="B50" s="91">
        <v>6300</v>
      </c>
      <c r="C50" s="108" t="s">
        <v>47</v>
      </c>
      <c r="D50" s="93" t="s">
        <v>248</v>
      </c>
    </row>
    <row r="51" spans="1:4" x14ac:dyDescent="0.25">
      <c r="A51" s="90" t="s">
        <v>247</v>
      </c>
      <c r="B51" s="91">
        <v>11300</v>
      </c>
      <c r="C51" s="108" t="s">
        <v>222</v>
      </c>
      <c r="D51" s="93" t="s">
        <v>44</v>
      </c>
    </row>
    <row r="52" spans="1:4" ht="16.5" customHeight="1" x14ac:dyDescent="0.25">
      <c r="A52" s="90" t="s">
        <v>247</v>
      </c>
      <c r="B52" s="91">
        <v>1000</v>
      </c>
      <c r="C52" s="108" t="s">
        <v>61</v>
      </c>
      <c r="D52" s="93" t="s">
        <v>44</v>
      </c>
    </row>
    <row r="53" spans="1:4" x14ac:dyDescent="0.25">
      <c r="A53" s="90" t="s">
        <v>247</v>
      </c>
      <c r="B53" s="91">
        <v>500</v>
      </c>
      <c r="C53" s="108" t="s">
        <v>163</v>
      </c>
      <c r="D53" s="93" t="s">
        <v>44</v>
      </c>
    </row>
    <row r="54" spans="1:4" x14ac:dyDescent="0.25">
      <c r="A54" s="90" t="s">
        <v>249</v>
      </c>
      <c r="B54" s="91">
        <v>2600</v>
      </c>
      <c r="C54" s="108" t="s">
        <v>250</v>
      </c>
      <c r="D54" s="93" t="s">
        <v>251</v>
      </c>
    </row>
    <row r="55" spans="1:4" x14ac:dyDescent="0.25">
      <c r="A55" s="90" t="s">
        <v>249</v>
      </c>
      <c r="B55" s="91">
        <v>4000</v>
      </c>
      <c r="C55" s="108" t="s">
        <v>250</v>
      </c>
      <c r="D55" s="93" t="s">
        <v>44</v>
      </c>
    </row>
    <row r="56" spans="1:4" x14ac:dyDescent="0.25">
      <c r="A56" s="90" t="s">
        <v>249</v>
      </c>
      <c r="B56" s="91">
        <v>3500</v>
      </c>
      <c r="C56" s="108" t="s">
        <v>252</v>
      </c>
      <c r="D56" s="93" t="s">
        <v>44</v>
      </c>
    </row>
    <row r="57" spans="1:4" x14ac:dyDescent="0.25">
      <c r="A57" s="90" t="s">
        <v>249</v>
      </c>
      <c r="B57" s="91">
        <v>500</v>
      </c>
      <c r="C57" s="108" t="s">
        <v>253</v>
      </c>
      <c r="D57" s="93" t="s">
        <v>44</v>
      </c>
    </row>
    <row r="58" spans="1:4" x14ac:dyDescent="0.25">
      <c r="A58" s="90" t="s">
        <v>249</v>
      </c>
      <c r="B58" s="91">
        <v>150</v>
      </c>
      <c r="C58" s="108" t="s">
        <v>254</v>
      </c>
      <c r="D58" s="93" t="s">
        <v>44</v>
      </c>
    </row>
    <row r="59" spans="1:4" x14ac:dyDescent="0.25">
      <c r="A59" s="90" t="s">
        <v>249</v>
      </c>
      <c r="B59" s="91">
        <v>450</v>
      </c>
      <c r="C59" s="108" t="s">
        <v>62</v>
      </c>
      <c r="D59" s="93" t="s">
        <v>44</v>
      </c>
    </row>
    <row r="60" spans="1:4" x14ac:dyDescent="0.25">
      <c r="A60" s="90" t="s">
        <v>249</v>
      </c>
      <c r="B60" s="91">
        <v>500</v>
      </c>
      <c r="C60" s="108" t="s">
        <v>48</v>
      </c>
      <c r="D60" s="93" t="s">
        <v>44</v>
      </c>
    </row>
    <row r="61" spans="1:4" x14ac:dyDescent="0.25">
      <c r="A61" s="90" t="s">
        <v>255</v>
      </c>
      <c r="B61" s="91">
        <v>50</v>
      </c>
      <c r="C61" s="108" t="s">
        <v>256</v>
      </c>
      <c r="D61" s="93" t="s">
        <v>44</v>
      </c>
    </row>
    <row r="62" spans="1:4" x14ac:dyDescent="0.25">
      <c r="A62" s="90" t="s">
        <v>255</v>
      </c>
      <c r="B62" s="91">
        <v>100</v>
      </c>
      <c r="C62" s="108" t="s">
        <v>257</v>
      </c>
      <c r="D62" s="93" t="s">
        <v>44</v>
      </c>
    </row>
    <row r="63" spans="1:4" x14ac:dyDescent="0.25">
      <c r="A63" s="90" t="s">
        <v>255</v>
      </c>
      <c r="B63" s="91">
        <v>100</v>
      </c>
      <c r="C63" s="108" t="s">
        <v>158</v>
      </c>
      <c r="D63" s="93" t="s">
        <v>44</v>
      </c>
    </row>
    <row r="64" spans="1:4" x14ac:dyDescent="0.25">
      <c r="A64" s="90" t="s">
        <v>255</v>
      </c>
      <c r="B64" s="91">
        <v>500</v>
      </c>
      <c r="C64" s="108" t="s">
        <v>160</v>
      </c>
      <c r="D64" s="93" t="s">
        <v>44</v>
      </c>
    </row>
    <row r="65" spans="1:4" x14ac:dyDescent="0.25">
      <c r="A65" s="90" t="s">
        <v>255</v>
      </c>
      <c r="B65" s="91">
        <v>100</v>
      </c>
      <c r="C65" s="108" t="s">
        <v>63</v>
      </c>
      <c r="D65" s="93" t="s">
        <v>44</v>
      </c>
    </row>
    <row r="66" spans="1:4" x14ac:dyDescent="0.25">
      <c r="A66" s="90" t="s">
        <v>258</v>
      </c>
      <c r="B66" s="91">
        <v>500</v>
      </c>
      <c r="C66" s="108" t="s">
        <v>259</v>
      </c>
      <c r="D66" s="93" t="s">
        <v>44</v>
      </c>
    </row>
    <row r="67" spans="1:4" x14ac:dyDescent="0.25">
      <c r="A67" s="90" t="s">
        <v>258</v>
      </c>
      <c r="B67" s="91">
        <v>150</v>
      </c>
      <c r="C67" s="108" t="s">
        <v>153</v>
      </c>
      <c r="D67" s="93" t="s">
        <v>44</v>
      </c>
    </row>
    <row r="68" spans="1:4" x14ac:dyDescent="0.25">
      <c r="A68" s="90" t="s">
        <v>260</v>
      </c>
      <c r="B68" s="91">
        <v>4300</v>
      </c>
      <c r="C68" s="108" t="s">
        <v>250</v>
      </c>
      <c r="D68" s="93" t="s">
        <v>261</v>
      </c>
    </row>
    <row r="69" spans="1:4" x14ac:dyDescent="0.25">
      <c r="A69" s="90" t="s">
        <v>260</v>
      </c>
      <c r="B69" s="91">
        <v>1400</v>
      </c>
      <c r="C69" s="108" t="s">
        <v>250</v>
      </c>
      <c r="D69" s="93" t="s">
        <v>251</v>
      </c>
    </row>
    <row r="70" spans="1:4" x14ac:dyDescent="0.25">
      <c r="A70" s="90" t="s">
        <v>260</v>
      </c>
      <c r="B70" s="91">
        <v>1000</v>
      </c>
      <c r="C70" s="108" t="s">
        <v>262</v>
      </c>
      <c r="D70" s="93" t="s">
        <v>128</v>
      </c>
    </row>
    <row r="71" spans="1:4" x14ac:dyDescent="0.25">
      <c r="A71" s="90" t="s">
        <v>260</v>
      </c>
      <c r="B71" s="91">
        <v>9800</v>
      </c>
      <c r="C71" s="108" t="s">
        <v>47</v>
      </c>
      <c r="D71" s="93" t="s">
        <v>44</v>
      </c>
    </row>
    <row r="72" spans="1:4" x14ac:dyDescent="0.25">
      <c r="A72" s="90" t="s">
        <v>260</v>
      </c>
      <c r="B72" s="91">
        <v>1000</v>
      </c>
      <c r="C72" s="108" t="s">
        <v>154</v>
      </c>
      <c r="D72" s="93" t="s">
        <v>44</v>
      </c>
    </row>
    <row r="73" spans="1:4" x14ac:dyDescent="0.25">
      <c r="A73" s="90" t="s">
        <v>263</v>
      </c>
      <c r="B73" s="91">
        <v>300</v>
      </c>
      <c r="C73" s="108" t="s">
        <v>151</v>
      </c>
      <c r="D73" s="93" t="s">
        <v>44</v>
      </c>
    </row>
    <row r="74" spans="1:4" x14ac:dyDescent="0.25">
      <c r="A74" s="90" t="s">
        <v>263</v>
      </c>
      <c r="B74" s="91">
        <v>50</v>
      </c>
      <c r="C74" s="108" t="s">
        <v>64</v>
      </c>
      <c r="D74" s="93" t="s">
        <v>44</v>
      </c>
    </row>
    <row r="75" spans="1:4" x14ac:dyDescent="0.25">
      <c r="A75" s="90" t="s">
        <v>263</v>
      </c>
      <c r="B75" s="91">
        <v>150</v>
      </c>
      <c r="C75" s="108" t="s">
        <v>234</v>
      </c>
      <c r="D75" s="93" t="s">
        <v>44</v>
      </c>
    </row>
    <row r="76" spans="1:4" x14ac:dyDescent="0.25">
      <c r="A76" s="90" t="s">
        <v>263</v>
      </c>
      <c r="B76" s="91">
        <v>300</v>
      </c>
      <c r="C76" s="108" t="s">
        <v>264</v>
      </c>
      <c r="D76" s="93" t="s">
        <v>44</v>
      </c>
    </row>
    <row r="77" spans="1:4" x14ac:dyDescent="0.25">
      <c r="A77" s="90" t="s">
        <v>263</v>
      </c>
      <c r="B77" s="91">
        <v>100</v>
      </c>
      <c r="C77" s="108" t="s">
        <v>265</v>
      </c>
      <c r="D77" s="93" t="s">
        <v>44</v>
      </c>
    </row>
    <row r="78" spans="1:4" x14ac:dyDescent="0.25">
      <c r="A78" s="90" t="s">
        <v>263</v>
      </c>
      <c r="B78" s="91">
        <v>100</v>
      </c>
      <c r="C78" s="108" t="s">
        <v>65</v>
      </c>
      <c r="D78" s="93" t="s">
        <v>44</v>
      </c>
    </row>
    <row r="79" spans="1:4" x14ac:dyDescent="0.25">
      <c r="A79" s="90" t="s">
        <v>263</v>
      </c>
      <c r="B79" s="91">
        <v>100</v>
      </c>
      <c r="C79" s="108" t="s">
        <v>266</v>
      </c>
      <c r="D79" s="93" t="s">
        <v>44</v>
      </c>
    </row>
    <row r="80" spans="1:4" x14ac:dyDescent="0.25">
      <c r="A80" s="90" t="s">
        <v>263</v>
      </c>
      <c r="B80" s="91">
        <v>100</v>
      </c>
      <c r="C80" s="108" t="s">
        <v>267</v>
      </c>
      <c r="D80" s="93" t="s">
        <v>44</v>
      </c>
    </row>
    <row r="81" spans="1:4" x14ac:dyDescent="0.25">
      <c r="A81" s="90" t="s">
        <v>263</v>
      </c>
      <c r="B81" s="91">
        <v>110</v>
      </c>
      <c r="C81" s="108" t="s">
        <v>268</v>
      </c>
      <c r="D81" s="93" t="s">
        <v>44</v>
      </c>
    </row>
    <row r="82" spans="1:4" x14ac:dyDescent="0.25">
      <c r="A82" s="90" t="s">
        <v>263</v>
      </c>
      <c r="B82" s="91">
        <v>150</v>
      </c>
      <c r="C82" s="108" t="s">
        <v>269</v>
      </c>
      <c r="D82" s="93" t="s">
        <v>44</v>
      </c>
    </row>
    <row r="83" spans="1:4" x14ac:dyDescent="0.25">
      <c r="A83" s="90" t="s">
        <v>263</v>
      </c>
      <c r="B83" s="91">
        <v>500</v>
      </c>
      <c r="C83" s="108" t="s">
        <v>270</v>
      </c>
      <c r="D83" s="93" t="s">
        <v>44</v>
      </c>
    </row>
    <row r="84" spans="1:4" x14ac:dyDescent="0.25">
      <c r="A84" s="90" t="s">
        <v>263</v>
      </c>
      <c r="B84" s="91">
        <v>300</v>
      </c>
      <c r="C84" s="108" t="s">
        <v>66</v>
      </c>
      <c r="D84" s="93" t="s">
        <v>44</v>
      </c>
    </row>
    <row r="85" spans="1:4" x14ac:dyDescent="0.25">
      <c r="A85" s="90" t="s">
        <v>263</v>
      </c>
      <c r="B85" s="91">
        <v>500</v>
      </c>
      <c r="C85" s="108" t="s">
        <v>271</v>
      </c>
      <c r="D85" s="93" t="s">
        <v>44</v>
      </c>
    </row>
    <row r="86" spans="1:4" x14ac:dyDescent="0.25">
      <c r="A86" s="90" t="s">
        <v>263</v>
      </c>
      <c r="B86" s="91">
        <v>200</v>
      </c>
      <c r="C86" s="108" t="s">
        <v>272</v>
      </c>
      <c r="D86" s="93" t="s">
        <v>44</v>
      </c>
    </row>
    <row r="87" spans="1:4" x14ac:dyDescent="0.25">
      <c r="A87" s="90" t="s">
        <v>273</v>
      </c>
      <c r="B87" s="91">
        <v>1200</v>
      </c>
      <c r="C87" s="108" t="s">
        <v>53</v>
      </c>
      <c r="D87" s="93" t="s">
        <v>44</v>
      </c>
    </row>
    <row r="88" spans="1:4" x14ac:dyDescent="0.25">
      <c r="A88" s="90" t="s">
        <v>273</v>
      </c>
      <c r="B88" s="91">
        <v>200</v>
      </c>
      <c r="C88" s="108" t="s">
        <v>274</v>
      </c>
      <c r="D88" s="93" t="s">
        <v>275</v>
      </c>
    </row>
    <row r="89" spans="1:4" x14ac:dyDescent="0.25">
      <c r="A89" s="90" t="s">
        <v>273</v>
      </c>
      <c r="B89" s="91">
        <v>300</v>
      </c>
      <c r="C89" s="108" t="s">
        <v>276</v>
      </c>
      <c r="D89" s="93" t="s">
        <v>275</v>
      </c>
    </row>
    <row r="90" spans="1:4" x14ac:dyDescent="0.25">
      <c r="A90" s="90" t="s">
        <v>273</v>
      </c>
      <c r="B90" s="91">
        <v>2000</v>
      </c>
      <c r="C90" s="108" t="s">
        <v>166</v>
      </c>
      <c r="D90" s="93" t="s">
        <v>44</v>
      </c>
    </row>
    <row r="91" spans="1:4" x14ac:dyDescent="0.25">
      <c r="A91" s="90" t="s">
        <v>273</v>
      </c>
      <c r="B91" s="91">
        <v>500</v>
      </c>
      <c r="C91" s="108" t="s">
        <v>67</v>
      </c>
      <c r="D91" s="93" t="s">
        <v>44</v>
      </c>
    </row>
    <row r="92" spans="1:4" x14ac:dyDescent="0.25">
      <c r="A92" s="90" t="s">
        <v>273</v>
      </c>
      <c r="B92" s="91">
        <v>100</v>
      </c>
      <c r="C92" s="108" t="s">
        <v>68</v>
      </c>
      <c r="D92" s="93" t="s">
        <v>44</v>
      </c>
    </row>
    <row r="93" spans="1:4" x14ac:dyDescent="0.25">
      <c r="A93" s="90" t="s">
        <v>273</v>
      </c>
      <c r="B93" s="91">
        <v>500</v>
      </c>
      <c r="C93" s="108" t="s">
        <v>277</v>
      </c>
      <c r="D93" s="93" t="s">
        <v>44</v>
      </c>
    </row>
    <row r="94" spans="1:4" x14ac:dyDescent="0.25">
      <c r="A94" s="90" t="s">
        <v>273</v>
      </c>
      <c r="B94" s="91">
        <v>1000</v>
      </c>
      <c r="C94" s="108" t="s">
        <v>278</v>
      </c>
      <c r="D94" s="93" t="s">
        <v>44</v>
      </c>
    </row>
    <row r="95" spans="1:4" x14ac:dyDescent="0.25">
      <c r="A95" s="90" t="s">
        <v>279</v>
      </c>
      <c r="B95" s="91">
        <v>150</v>
      </c>
      <c r="C95" s="108" t="s">
        <v>152</v>
      </c>
      <c r="D95" s="93" t="s">
        <v>128</v>
      </c>
    </row>
    <row r="96" spans="1:4" x14ac:dyDescent="0.25">
      <c r="A96" s="90" t="s">
        <v>279</v>
      </c>
      <c r="B96" s="91">
        <v>500</v>
      </c>
      <c r="C96" s="108" t="s">
        <v>280</v>
      </c>
      <c r="D96" s="93" t="s">
        <v>128</v>
      </c>
    </row>
    <row r="97" spans="1:4" x14ac:dyDescent="0.25">
      <c r="A97" s="90" t="s">
        <v>279</v>
      </c>
      <c r="B97" s="91">
        <v>100</v>
      </c>
      <c r="C97" s="108" t="s">
        <v>281</v>
      </c>
      <c r="D97" s="93" t="s">
        <v>275</v>
      </c>
    </row>
    <row r="98" spans="1:4" x14ac:dyDescent="0.25">
      <c r="A98" s="90" t="s">
        <v>279</v>
      </c>
      <c r="B98" s="91">
        <v>1000</v>
      </c>
      <c r="C98" s="108" t="s">
        <v>282</v>
      </c>
      <c r="D98" s="93" t="s">
        <v>275</v>
      </c>
    </row>
    <row r="99" spans="1:4" x14ac:dyDescent="0.25">
      <c r="A99" s="90" t="s">
        <v>279</v>
      </c>
      <c r="B99" s="91">
        <v>200</v>
      </c>
      <c r="C99" s="108" t="s">
        <v>283</v>
      </c>
      <c r="D99" s="93" t="s">
        <v>275</v>
      </c>
    </row>
    <row r="100" spans="1:4" x14ac:dyDescent="0.25">
      <c r="A100" s="90" t="s">
        <v>279</v>
      </c>
      <c r="B100" s="91">
        <v>300</v>
      </c>
      <c r="C100" s="108" t="s">
        <v>284</v>
      </c>
      <c r="D100" s="93" t="s">
        <v>275</v>
      </c>
    </row>
    <row r="101" spans="1:4" x14ac:dyDescent="0.25">
      <c r="A101" s="90" t="s">
        <v>279</v>
      </c>
      <c r="B101" s="91">
        <v>350</v>
      </c>
      <c r="C101" s="108" t="s">
        <v>285</v>
      </c>
      <c r="D101" s="93" t="s">
        <v>275</v>
      </c>
    </row>
    <row r="102" spans="1:4" x14ac:dyDescent="0.25">
      <c r="A102" s="90" t="s">
        <v>279</v>
      </c>
      <c r="B102" s="91">
        <v>30</v>
      </c>
      <c r="C102" s="108" t="s">
        <v>286</v>
      </c>
      <c r="D102" s="93" t="s">
        <v>44</v>
      </c>
    </row>
    <row r="103" spans="1:4" x14ac:dyDescent="0.25">
      <c r="A103" s="90" t="s">
        <v>279</v>
      </c>
      <c r="B103" s="91">
        <v>500</v>
      </c>
      <c r="C103" s="108" t="s">
        <v>69</v>
      </c>
      <c r="D103" s="93" t="s">
        <v>44</v>
      </c>
    </row>
    <row r="104" spans="1:4" x14ac:dyDescent="0.25">
      <c r="A104" s="90" t="s">
        <v>279</v>
      </c>
      <c r="B104" s="91">
        <v>50</v>
      </c>
      <c r="C104" s="108" t="s">
        <v>70</v>
      </c>
      <c r="D104" s="93" t="s">
        <v>44</v>
      </c>
    </row>
    <row r="105" spans="1:4" x14ac:dyDescent="0.25">
      <c r="A105" s="90" t="s">
        <v>279</v>
      </c>
      <c r="B105" s="91">
        <v>500</v>
      </c>
      <c r="C105" s="108" t="s">
        <v>48</v>
      </c>
      <c r="D105" s="93" t="s">
        <v>44</v>
      </c>
    </row>
    <row r="106" spans="1:4" x14ac:dyDescent="0.25">
      <c r="A106" s="90" t="s">
        <v>279</v>
      </c>
      <c r="B106" s="91">
        <v>200</v>
      </c>
      <c r="C106" s="108" t="s">
        <v>58</v>
      </c>
      <c r="D106" s="93" t="s">
        <v>44</v>
      </c>
    </row>
    <row r="107" spans="1:4" x14ac:dyDescent="0.25">
      <c r="A107" s="90" t="s">
        <v>287</v>
      </c>
      <c r="B107" s="91">
        <v>1000</v>
      </c>
      <c r="C107" s="108" t="s">
        <v>157</v>
      </c>
      <c r="D107" s="93" t="s">
        <v>156</v>
      </c>
    </row>
    <row r="108" spans="1:4" x14ac:dyDescent="0.25">
      <c r="A108" s="90" t="s">
        <v>287</v>
      </c>
      <c r="B108" s="91">
        <v>100</v>
      </c>
      <c r="C108" s="108" t="s">
        <v>71</v>
      </c>
      <c r="D108" s="93" t="s">
        <v>44</v>
      </c>
    </row>
    <row r="109" spans="1:4" x14ac:dyDescent="0.25">
      <c r="A109" s="90" t="s">
        <v>287</v>
      </c>
      <c r="B109" s="91">
        <v>500</v>
      </c>
      <c r="C109" s="108" t="s">
        <v>72</v>
      </c>
      <c r="D109" s="93" t="s">
        <v>44</v>
      </c>
    </row>
    <row r="110" spans="1:4" x14ac:dyDescent="0.25">
      <c r="A110" s="90" t="s">
        <v>288</v>
      </c>
      <c r="B110" s="91">
        <v>2000</v>
      </c>
      <c r="C110" s="108" t="s">
        <v>47</v>
      </c>
      <c r="D110" s="93" t="s">
        <v>289</v>
      </c>
    </row>
    <row r="111" spans="1:4" x14ac:dyDescent="0.25">
      <c r="A111" s="90" t="s">
        <v>288</v>
      </c>
      <c r="B111" s="91">
        <v>500</v>
      </c>
      <c r="C111" s="108" t="s">
        <v>290</v>
      </c>
      <c r="D111" s="93" t="s">
        <v>156</v>
      </c>
    </row>
    <row r="112" spans="1:4" x14ac:dyDescent="0.25">
      <c r="A112" s="90" t="s">
        <v>288</v>
      </c>
      <c r="B112" s="91">
        <v>750</v>
      </c>
      <c r="C112" s="108" t="s">
        <v>291</v>
      </c>
      <c r="D112" s="93" t="s">
        <v>156</v>
      </c>
    </row>
    <row r="113" spans="1:5" x14ac:dyDescent="0.25">
      <c r="A113" s="90" t="s">
        <v>288</v>
      </c>
      <c r="B113" s="91">
        <v>100</v>
      </c>
      <c r="C113" s="108" t="s">
        <v>292</v>
      </c>
      <c r="D113" s="93" t="s">
        <v>156</v>
      </c>
    </row>
    <row r="114" spans="1:5" x14ac:dyDescent="0.25">
      <c r="A114" s="90" t="s">
        <v>288</v>
      </c>
      <c r="B114" s="91">
        <v>500</v>
      </c>
      <c r="C114" s="108" t="s">
        <v>293</v>
      </c>
      <c r="D114" s="93" t="s">
        <v>275</v>
      </c>
    </row>
    <row r="115" spans="1:5" x14ac:dyDescent="0.25">
      <c r="A115" s="90" t="s">
        <v>288</v>
      </c>
      <c r="B115" s="91">
        <v>100</v>
      </c>
      <c r="C115" s="108" t="s">
        <v>294</v>
      </c>
      <c r="D115" s="93" t="s">
        <v>44</v>
      </c>
    </row>
    <row r="116" spans="1:5" x14ac:dyDescent="0.25">
      <c r="A116" s="90" t="s">
        <v>288</v>
      </c>
      <c r="B116" s="91">
        <v>100</v>
      </c>
      <c r="C116" s="108" t="s">
        <v>158</v>
      </c>
      <c r="D116" s="93" t="s">
        <v>44</v>
      </c>
    </row>
    <row r="117" spans="1:5" x14ac:dyDescent="0.25">
      <c r="A117" s="90" t="s">
        <v>295</v>
      </c>
      <c r="B117" s="91">
        <v>150</v>
      </c>
      <c r="C117" s="108" t="s">
        <v>234</v>
      </c>
      <c r="D117" s="93" t="s">
        <v>44</v>
      </c>
    </row>
    <row r="118" spans="1:5" x14ac:dyDescent="0.25">
      <c r="A118" s="90" t="s">
        <v>295</v>
      </c>
      <c r="B118" s="91">
        <v>500</v>
      </c>
      <c r="C118" s="108" t="s">
        <v>296</v>
      </c>
      <c r="D118" s="93" t="s">
        <v>44</v>
      </c>
    </row>
    <row r="119" spans="1:5" x14ac:dyDescent="0.25">
      <c r="A119" s="90" t="s">
        <v>295</v>
      </c>
      <c r="B119" s="91">
        <v>100</v>
      </c>
      <c r="C119" s="108" t="s">
        <v>297</v>
      </c>
      <c r="D119" s="93" t="s">
        <v>44</v>
      </c>
    </row>
    <row r="120" spans="1:5" x14ac:dyDescent="0.25">
      <c r="A120" s="90" t="s">
        <v>298</v>
      </c>
      <c r="B120" s="91">
        <v>500</v>
      </c>
      <c r="C120" s="108" t="s">
        <v>237</v>
      </c>
      <c r="D120" s="93" t="s">
        <v>44</v>
      </c>
    </row>
    <row r="121" spans="1:5" x14ac:dyDescent="0.25">
      <c r="A121" s="90" t="s">
        <v>298</v>
      </c>
      <c r="B121" s="91">
        <v>100</v>
      </c>
      <c r="C121" s="108" t="s">
        <v>129</v>
      </c>
      <c r="D121" s="93" t="s">
        <v>44</v>
      </c>
    </row>
    <row r="122" spans="1:5" x14ac:dyDescent="0.25">
      <c r="A122" s="90" t="s">
        <v>299</v>
      </c>
      <c r="B122" s="91">
        <v>333</v>
      </c>
      <c r="C122" s="108" t="s">
        <v>300</v>
      </c>
      <c r="D122" s="93" t="s">
        <v>44</v>
      </c>
    </row>
    <row r="123" spans="1:5" x14ac:dyDescent="0.25">
      <c r="A123" s="90" t="s">
        <v>299</v>
      </c>
      <c r="B123" s="91">
        <v>100</v>
      </c>
      <c r="C123" s="108" t="s">
        <v>227</v>
      </c>
      <c r="D123" s="93" t="s">
        <v>44</v>
      </c>
    </row>
    <row r="124" spans="1:5" x14ac:dyDescent="0.25">
      <c r="A124" s="90" t="s">
        <v>299</v>
      </c>
      <c r="B124" s="91">
        <v>500</v>
      </c>
      <c r="C124" s="108" t="s">
        <v>48</v>
      </c>
      <c r="D124" s="93" t="s">
        <v>44</v>
      </c>
    </row>
    <row r="125" spans="1:5" x14ac:dyDescent="0.25">
      <c r="A125" s="90" t="s">
        <v>301</v>
      </c>
      <c r="B125" s="91">
        <v>500</v>
      </c>
      <c r="C125" s="108" t="s">
        <v>157</v>
      </c>
      <c r="D125" s="93" t="s">
        <v>156</v>
      </c>
    </row>
    <row r="126" spans="1:5" x14ac:dyDescent="0.25">
      <c r="A126" s="90" t="s">
        <v>301</v>
      </c>
      <c r="B126" s="91">
        <v>500</v>
      </c>
      <c r="C126" s="108" t="s">
        <v>74</v>
      </c>
      <c r="D126" s="93" t="s">
        <v>44</v>
      </c>
    </row>
    <row r="127" spans="1:5" x14ac:dyDescent="0.25">
      <c r="A127" s="149" t="s">
        <v>126</v>
      </c>
      <c r="B127" s="150"/>
      <c r="C127" s="150"/>
      <c r="D127" s="151"/>
    </row>
    <row r="128" spans="1:5" ht="30" customHeight="1" x14ac:dyDescent="0.25">
      <c r="A128" s="99" t="s">
        <v>238</v>
      </c>
      <c r="B128" s="100">
        <v>500</v>
      </c>
      <c r="C128" s="144" t="s">
        <v>302</v>
      </c>
      <c r="D128" s="145"/>
      <c r="E128" s="66"/>
    </row>
    <row r="129" spans="1:5" ht="30" customHeight="1" x14ac:dyDescent="0.25">
      <c r="A129" s="99" t="s">
        <v>279</v>
      </c>
      <c r="B129" s="100">
        <v>4350</v>
      </c>
      <c r="C129" s="144" t="s">
        <v>303</v>
      </c>
      <c r="D129" s="145"/>
      <c r="E129" s="66"/>
    </row>
    <row r="130" spans="1:5" ht="30" customHeight="1" x14ac:dyDescent="0.25">
      <c r="A130" s="109">
        <v>43062</v>
      </c>
      <c r="B130" s="110">
        <v>11600</v>
      </c>
      <c r="C130" s="144" t="s">
        <v>167</v>
      </c>
      <c r="D130" s="145"/>
      <c r="E130" s="66"/>
    </row>
    <row r="131" spans="1:5" ht="30" customHeight="1" x14ac:dyDescent="0.25">
      <c r="A131" s="99" t="s">
        <v>298</v>
      </c>
      <c r="B131" s="100">
        <v>1750</v>
      </c>
      <c r="C131" s="144" t="s">
        <v>304</v>
      </c>
      <c r="D131" s="145"/>
      <c r="E131" s="66"/>
    </row>
    <row r="132" spans="1:5" ht="15" customHeight="1" x14ac:dyDescent="0.25">
      <c r="A132" s="146" t="s">
        <v>42</v>
      </c>
      <c r="B132" s="147"/>
      <c r="C132" s="147"/>
      <c r="D132" s="148"/>
    </row>
    <row r="133" spans="1:5" ht="30" customHeight="1" x14ac:dyDescent="0.25">
      <c r="A133" s="99" t="s">
        <v>236</v>
      </c>
      <c r="B133" s="100">
        <v>20000</v>
      </c>
      <c r="C133" s="144" t="s">
        <v>219</v>
      </c>
      <c r="D133" s="145"/>
    </row>
    <row r="134" spans="1:5" ht="30.75" customHeight="1" x14ac:dyDescent="0.25">
      <c r="A134" s="99" t="s">
        <v>238</v>
      </c>
      <c r="B134" s="100">
        <v>13040</v>
      </c>
      <c r="C134" s="144" t="s">
        <v>219</v>
      </c>
      <c r="D134" s="145"/>
    </row>
    <row r="135" spans="1:5" ht="30" customHeight="1" x14ac:dyDescent="0.25">
      <c r="A135" s="99" t="s">
        <v>240</v>
      </c>
      <c r="B135" s="100">
        <v>41460</v>
      </c>
      <c r="C135" s="144" t="s">
        <v>219</v>
      </c>
      <c r="D135" s="145"/>
    </row>
    <row r="136" spans="1:5" x14ac:dyDescent="0.25">
      <c r="A136" s="99" t="s">
        <v>247</v>
      </c>
      <c r="B136" s="100">
        <v>47400</v>
      </c>
      <c r="C136" s="144" t="s">
        <v>75</v>
      </c>
      <c r="D136" s="145"/>
    </row>
    <row r="137" spans="1:5" ht="30" customHeight="1" x14ac:dyDescent="0.25">
      <c r="A137" s="99" t="s">
        <v>249</v>
      </c>
      <c r="B137" s="100">
        <v>11080</v>
      </c>
      <c r="C137" s="144" t="s">
        <v>219</v>
      </c>
      <c r="D137" s="145"/>
    </row>
    <row r="138" spans="1:5" ht="30" customHeight="1" x14ac:dyDescent="0.25">
      <c r="A138" s="99" t="s">
        <v>260</v>
      </c>
      <c r="B138" s="100">
        <v>26151</v>
      </c>
      <c r="C138" s="144" t="s">
        <v>219</v>
      </c>
      <c r="D138" s="145"/>
    </row>
    <row r="139" spans="1:5" ht="30" customHeight="1" x14ac:dyDescent="0.25">
      <c r="A139" s="99" t="s">
        <v>279</v>
      </c>
      <c r="B139" s="100">
        <v>11119</v>
      </c>
      <c r="C139" s="144" t="s">
        <v>219</v>
      </c>
      <c r="D139" s="145"/>
    </row>
    <row r="140" spans="1:5" ht="30" customHeight="1" x14ac:dyDescent="0.25">
      <c r="A140" s="99" t="s">
        <v>288</v>
      </c>
      <c r="B140" s="100">
        <v>13596</v>
      </c>
      <c r="C140" s="144" t="s">
        <v>219</v>
      </c>
      <c r="D140" s="145"/>
    </row>
    <row r="141" spans="1:5" x14ac:dyDescent="0.25">
      <c r="A141" s="10" t="s">
        <v>2</v>
      </c>
      <c r="B141" s="30">
        <f>SUM(B133:B140,B128:B131,B11:B126)</f>
        <v>286779</v>
      </c>
      <c r="C141" s="30"/>
      <c r="D141" s="31"/>
    </row>
    <row r="143" spans="1:5" x14ac:dyDescent="0.25">
      <c r="C143" s="72"/>
    </row>
  </sheetData>
  <sheetProtection password="C6E7" sheet="1" formatCells="0" formatColumns="0" formatRows="0" insertColumns="0" insertRows="0" insertHyperlinks="0" deleteColumns="0" deleteRows="0" sort="0" autoFilter="0" pivotTables="0"/>
  <mergeCells count="20">
    <mergeCell ref="C140:D140"/>
    <mergeCell ref="A132:D132"/>
    <mergeCell ref="C133:D133"/>
    <mergeCell ref="C139:D139"/>
    <mergeCell ref="A127:D127"/>
    <mergeCell ref="A10:D10"/>
    <mergeCell ref="C135:D135"/>
    <mergeCell ref="C134:D134"/>
    <mergeCell ref="C137:D137"/>
    <mergeCell ref="C138:D138"/>
    <mergeCell ref="C131:D131"/>
    <mergeCell ref="C130:D130"/>
    <mergeCell ref="C129:D129"/>
    <mergeCell ref="C136:D136"/>
    <mergeCell ref="B1:D1"/>
    <mergeCell ref="B2:D2"/>
    <mergeCell ref="B4:D4"/>
    <mergeCell ref="B5:D5"/>
    <mergeCell ref="B6:D6"/>
    <mergeCell ref="C128:D1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2016-06-08T12:01:02Z</cp:lastPrinted>
  <dcterms:created xsi:type="dcterms:W3CDTF">2017-12-17T20:42:48Z</dcterms:created>
  <dcterms:modified xsi:type="dcterms:W3CDTF">2017-12-17T20:42:49Z</dcterms:modified>
</cp:coreProperties>
</file>