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esktop/"/>
    </mc:Choice>
  </mc:AlternateContent>
  <xr:revisionPtr revIDLastSave="0" documentId="8_{73DBB84F-62E9-3C4C-A081-7A4312EB933F}" xr6:coauthVersionLast="40" xr6:coauthVersionMax="40" xr10:uidLastSave="{00000000-0000-0000-0000-000000000000}"/>
  <bookViews>
    <workbookView xWindow="1460" yWindow="3320" windowWidth="24000" windowHeight="1352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3" i="4" l="1"/>
  <c r="C28" i="1"/>
  <c r="C27" i="1"/>
  <c r="C26" i="1"/>
  <c r="C24" i="1"/>
  <c r="C23" i="1"/>
  <c r="C22" i="1"/>
  <c r="C21" i="1"/>
  <c r="C20" i="1"/>
  <c r="C19" i="1" s="1"/>
  <c r="B154" i="4"/>
  <c r="C98" i="11"/>
  <c r="C99" i="11"/>
  <c r="C30" i="10"/>
  <c r="C29" i="10"/>
  <c r="C15" i="1" s="1"/>
  <c r="C12" i="8"/>
  <c r="D15" i="6"/>
  <c r="C343" i="13"/>
  <c r="C344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1" i="13"/>
  <c r="B175" i="5"/>
  <c r="C17" i="1" s="1"/>
  <c r="C25" i="1"/>
  <c r="C16" i="1"/>
  <c r="C14" i="1"/>
  <c r="C12" i="1"/>
  <c r="C13" i="1"/>
  <c r="C11" i="1" l="1"/>
  <c r="C30" i="1" s="1"/>
</calcChain>
</file>

<file path=xl/sharedStrings.xml><?xml version="1.0" encoding="utf-8"?>
<sst xmlns="http://schemas.openxmlformats.org/spreadsheetml/2006/main" count="1353" uniqueCount="701">
  <si>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</si>
  <si>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</si>
  <si>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</si>
  <si>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</si>
  <si>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</si>
  <si>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</si>
  <si>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</si>
  <si>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</si>
  <si>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</si>
  <si>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</si>
  <si>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</si>
  <si>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</si>
  <si>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</si>
  <si>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</si>
  <si>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</si>
  <si>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</si>
  <si>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</si>
  <si>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</si>
  <si>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</si>
  <si>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</si>
  <si>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</si>
  <si>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</si>
  <si>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</si>
  <si>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</si>
  <si>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</si>
  <si>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</si>
  <si>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</si>
  <si>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</si>
  <si>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</si>
  <si>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</si>
  <si>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</si>
  <si>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</si>
  <si>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</si>
  <si>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</si>
  <si>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</si>
  <si>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</si>
  <si>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</si>
  <si>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</si>
  <si>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</si>
  <si>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</si>
  <si>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</si>
  <si>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>Ожидается зачисление на р/сч за вычетом комиссии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</si>
  <si>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</si>
  <si>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</si>
  <si>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</si>
  <si>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</si>
  <si>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Сумма,
 руб.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</si>
  <si>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</si>
  <si>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</si>
  <si>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</si>
  <si>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Программа "Мероприятия и работа с общественностью"</t>
  </si>
  <si>
    <t xml:space="preserve">Программа "Мероприятия и работа с общественностью" </t>
  </si>
  <si>
    <t>.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</si>
  <si>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</si>
  <si>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 xml:space="preserve">Высоцкий Александр </t>
  </si>
  <si>
    <t xml:space="preserve">Имамова Ангелина </t>
  </si>
  <si>
    <t xml:space="preserve">Прудникова Елена </t>
  </si>
  <si>
    <t xml:space="preserve">Савельева Анна </t>
  </si>
  <si>
    <t>Анонимно</t>
  </si>
  <si>
    <t xml:space="preserve">Давтян Джемма </t>
  </si>
  <si>
    <t xml:space="preserve">Шаркова Ольга </t>
  </si>
  <si>
    <t xml:space="preserve">Желтова Виола </t>
  </si>
  <si>
    <t xml:space="preserve">Рыжкова Наталья </t>
  </si>
  <si>
    <t xml:space="preserve">Белякова Анастасия </t>
  </si>
  <si>
    <t xml:space="preserve">Дружинина Ирина </t>
  </si>
  <si>
    <t xml:space="preserve">Солнцева Елена </t>
  </si>
  <si>
    <t xml:space="preserve">Федоренко Елена </t>
  </si>
  <si>
    <t xml:space="preserve">Хрипунова Екатерина </t>
  </si>
  <si>
    <t xml:space="preserve">Пыленок Кристина </t>
  </si>
  <si>
    <t xml:space="preserve">Дергилев Василий </t>
  </si>
  <si>
    <t xml:space="preserve">Якоченко Кирилл </t>
  </si>
  <si>
    <t xml:space="preserve">Ельшина Юлия </t>
  </si>
  <si>
    <t xml:space="preserve">Моисеева Инга </t>
  </si>
  <si>
    <t xml:space="preserve">Ходжаева Елена </t>
  </si>
  <si>
    <t xml:space="preserve">Павлова Юлия </t>
  </si>
  <si>
    <t xml:space="preserve">Дячкина Полина </t>
  </si>
  <si>
    <t xml:space="preserve">Кирсанова Анастасия </t>
  </si>
  <si>
    <t xml:space="preserve">Манушичев Станислав </t>
  </si>
  <si>
    <t xml:space="preserve">Старых Ольга </t>
  </si>
  <si>
    <t>Овчинникова Татьяна</t>
  </si>
  <si>
    <t>Фирсова Ирина</t>
  </si>
  <si>
    <t xml:space="preserve">Высоцкая Анастасия </t>
  </si>
  <si>
    <t xml:space="preserve">Ваймер Олеся Андреевна </t>
  </si>
  <si>
    <t xml:space="preserve">Волкова Наталья </t>
  </si>
  <si>
    <t xml:space="preserve">Дунаева Анна </t>
  </si>
  <si>
    <t xml:space="preserve">Сергеева Марина </t>
  </si>
  <si>
    <t xml:space="preserve">Котова Елена </t>
  </si>
  <si>
    <t xml:space="preserve">Семенова Анна </t>
  </si>
  <si>
    <t xml:space="preserve">Язневич Елизавета </t>
  </si>
  <si>
    <t>Скоробогатова Ирина Борисовна</t>
  </si>
  <si>
    <t xml:space="preserve">Рюмина Елизавета </t>
  </si>
  <si>
    <t xml:space="preserve">Конбекова Ксения </t>
  </si>
  <si>
    <t>Фурцев Роман</t>
  </si>
  <si>
    <t xml:space="preserve">Карпецкая Екатерина </t>
  </si>
  <si>
    <t xml:space="preserve">Силичева Нина </t>
  </si>
  <si>
    <t xml:space="preserve">Иванов Вадим </t>
  </si>
  <si>
    <t xml:space="preserve">П Анна </t>
  </si>
  <si>
    <t xml:space="preserve">Павлова Ольга </t>
  </si>
  <si>
    <t xml:space="preserve">Kharkovskaya Ksenia </t>
  </si>
  <si>
    <t>Благотворительные пожертвования, переданные в кассу фонда</t>
  </si>
  <si>
    <t>Благотворительное пожертвование от фонда "LAPA"</t>
  </si>
  <si>
    <t xml:space="preserve">Благотворительные пожертвования, собранные на портале dobro.mail.ru </t>
  </si>
  <si>
    <t xml:space="preserve">Программа "Лапа дружбы" </t>
  </si>
  <si>
    <t>Программа "Лапа дружбы"</t>
  </si>
  <si>
    <t>С Полина Васильевна</t>
  </si>
  <si>
    <t xml:space="preserve">Бурдина Елена </t>
  </si>
  <si>
    <t xml:space="preserve">Вершинина Мария  </t>
  </si>
  <si>
    <t xml:space="preserve">Воронина Вероника </t>
  </si>
  <si>
    <t>С Ярослава Васильевна</t>
  </si>
  <si>
    <t>Благотворительное пожертвование на лечение собаки Жужи</t>
  </si>
  <si>
    <t xml:space="preserve">Усакова Наталья </t>
  </si>
  <si>
    <t xml:space="preserve">Волос Дмитрий </t>
  </si>
  <si>
    <t>ILYA NOVOSELSKY</t>
  </si>
  <si>
    <t>MARINA PETUKHOVA</t>
  </si>
  <si>
    <t>MARK KUZNETSOV</t>
  </si>
  <si>
    <t>MARIA MEDVEDKOVA</t>
  </si>
  <si>
    <t>DIANA DEMINA</t>
  </si>
  <si>
    <t>DARIA RYAZANTSEVA</t>
  </si>
  <si>
    <t>Благотворительное пожертвование на лечение кота Васи</t>
  </si>
  <si>
    <t>SHMIDT ANNA</t>
  </si>
  <si>
    <t>MARIIA SAPRONOVA</t>
  </si>
  <si>
    <t>ALEKSANDR PLETNEV</t>
  </si>
  <si>
    <t>ANASTASIA KOLTYSHEVA</t>
  </si>
  <si>
    <t>ANNA YURCHENKO</t>
  </si>
  <si>
    <t>ANNA KORKH</t>
  </si>
  <si>
    <t>BALAKAEVA YULIA</t>
  </si>
  <si>
    <t>Дата зачисления 
на р/сч</t>
  </si>
  <si>
    <t>1898</t>
  </si>
  <si>
    <t>2651</t>
  </si>
  <si>
    <t>4544</t>
  </si>
  <si>
    <t>Ордоян Марианна Эдуардовна</t>
  </si>
  <si>
    <t xml:space="preserve">Егорова Елена </t>
  </si>
  <si>
    <t xml:space="preserve">Королева Алина </t>
  </si>
  <si>
    <t xml:space="preserve">Сапрыкина Екатерина Сергеевна  </t>
  </si>
  <si>
    <t xml:space="preserve">Жиркова Светлана </t>
  </si>
  <si>
    <t xml:space="preserve">Муравьева Наталия </t>
  </si>
  <si>
    <t xml:space="preserve">Сорокин Дмитрий </t>
  </si>
  <si>
    <t>Благотворительное пожертвование на лечение собаки Сони</t>
  </si>
  <si>
    <t xml:space="preserve">Добрынина Надежда </t>
  </si>
  <si>
    <t xml:space="preserve">Т В С </t>
  </si>
  <si>
    <t xml:space="preserve">Богданова Анна </t>
  </si>
  <si>
    <t>Благотворительные пожертвования через мобильный терминал</t>
  </si>
  <si>
    <t>Оплата за рекламные услуги</t>
  </si>
  <si>
    <t>ANNA VASILEVA</t>
  </si>
  <si>
    <t>ANASTASIYA GOLIKOVA</t>
  </si>
  <si>
    <t>ANTONINA BOYARKOVA</t>
  </si>
  <si>
    <t>SERGEY GORSHKOV</t>
  </si>
  <si>
    <t>BOCHKAREVA VICTORIA</t>
  </si>
  <si>
    <t>ANFISA AVDYUSHCHENKO</t>
  </si>
  <si>
    <t>ANDREY</t>
  </si>
  <si>
    <t>октябрь</t>
  </si>
  <si>
    <t>3289</t>
  </si>
  <si>
    <t>1890</t>
  </si>
  <si>
    <t>6671</t>
  </si>
  <si>
    <t>8095</t>
  </si>
  <si>
    <t>5216</t>
  </si>
  <si>
    <t>2182</t>
  </si>
  <si>
    <t>2583</t>
  </si>
  <si>
    <t>9567</t>
  </si>
  <si>
    <t>5900</t>
  </si>
  <si>
    <t>5744</t>
  </si>
  <si>
    <t>4505</t>
  </si>
  <si>
    <t>4101</t>
  </si>
  <si>
    <t>5747</t>
  </si>
  <si>
    <t>5729</t>
  </si>
  <si>
    <t>2540</t>
  </si>
  <si>
    <t>0922</t>
  </si>
  <si>
    <t>7404</t>
  </si>
  <si>
    <t>3285</t>
  </si>
  <si>
    <t>1198</t>
  </si>
  <si>
    <t>Dmitrii Lebedeb</t>
  </si>
  <si>
    <t>Оплата за услуги связи</t>
  </si>
  <si>
    <t>Оплата за канцелярские товары</t>
  </si>
  <si>
    <t>за октябрь 2018 года</t>
  </si>
  <si>
    <t xml:space="preserve"> за октябрь 2018 года</t>
  </si>
  <si>
    <t>Остаток средств на 01.10.2018</t>
  </si>
  <si>
    <t>Общая сумма пожертвований за октябрь 2018г.</t>
  </si>
  <si>
    <t>Произведенные расходы за октябрь 2018г.</t>
  </si>
  <si>
    <t>Остаток средств на 31.10.2018</t>
  </si>
  <si>
    <t xml:space="preserve">Петушкова Полина </t>
  </si>
  <si>
    <t>Чикина Наталья</t>
  </si>
  <si>
    <t>Вилена Нагимовна</t>
  </si>
  <si>
    <t>Добронравова Ольга Борисовна</t>
  </si>
  <si>
    <t>Геранина Людмила Александровна</t>
  </si>
  <si>
    <t xml:space="preserve">Быкова Анастасия </t>
  </si>
  <si>
    <t xml:space="preserve">Денисова Ксения </t>
  </si>
  <si>
    <t>А Надежда Анатольевна</t>
  </si>
  <si>
    <t xml:space="preserve">Пономарева Ольга Александровна </t>
  </si>
  <si>
    <t xml:space="preserve">Соломонова Варвара Михайловна </t>
  </si>
  <si>
    <t xml:space="preserve">Красавина Елена </t>
  </si>
  <si>
    <t>Исаева Юлия Николаевна</t>
  </si>
  <si>
    <t xml:space="preserve">Суворов Денис Дмитриевич  </t>
  </si>
  <si>
    <t>Ефанова Надежда Сергеевна</t>
  </si>
  <si>
    <t xml:space="preserve">Тюрина Алеся Александровна </t>
  </si>
  <si>
    <t xml:space="preserve">Фоминых Галина </t>
  </si>
  <si>
    <t xml:space="preserve">К Ив </t>
  </si>
  <si>
    <t xml:space="preserve">Вяткина Татьяна Валерьевна </t>
  </si>
  <si>
    <t>Вотяков Сергей Сергеевич</t>
  </si>
  <si>
    <t xml:space="preserve">Мощицкая Юлия </t>
  </si>
  <si>
    <t>Викульцев Сергей</t>
  </si>
  <si>
    <t xml:space="preserve">Дагаева Ксения </t>
  </si>
  <si>
    <t xml:space="preserve">Кошелев А. </t>
  </si>
  <si>
    <t xml:space="preserve">Дринь Любовь Владимировна </t>
  </si>
  <si>
    <t>Сапожникова Ольга</t>
  </si>
  <si>
    <t>Благотворительное пожертвование на лечение собаки Пафнуши</t>
  </si>
  <si>
    <t xml:space="preserve">Комутков Денис Владимирович </t>
  </si>
  <si>
    <t xml:space="preserve">Петрова Любовь </t>
  </si>
  <si>
    <t>Тимофеев Александр Викторович</t>
  </si>
  <si>
    <t>Федорова Юлия Игоревна</t>
  </si>
  <si>
    <t>Горин Станислав Юрьевич</t>
  </si>
  <si>
    <t xml:space="preserve">Нурридин Муххитдинович </t>
  </si>
  <si>
    <t xml:space="preserve">Чистякова Елена Павловна </t>
  </si>
  <si>
    <t>Соловьева Екатерина Евгеньевна</t>
  </si>
  <si>
    <t xml:space="preserve">Степанова Светлана </t>
  </si>
  <si>
    <t xml:space="preserve">Карпенко Анастасия </t>
  </si>
  <si>
    <t xml:space="preserve">Ровенская Ольга </t>
  </si>
  <si>
    <t>Кругликова Ксения Николаевна</t>
  </si>
  <si>
    <t xml:space="preserve">К И </t>
  </si>
  <si>
    <t xml:space="preserve">Никитина Елена </t>
  </si>
  <si>
    <t xml:space="preserve">Сорокина Елена </t>
  </si>
  <si>
    <t xml:space="preserve">Черепанов Григорий Сергеевич </t>
  </si>
  <si>
    <t xml:space="preserve">Смирнова Наталья Владимировна </t>
  </si>
  <si>
    <t>Метелягина Елена Борисовна</t>
  </si>
  <si>
    <t xml:space="preserve">Екатерина </t>
  </si>
  <si>
    <t xml:space="preserve">Каландархонова Любовь </t>
  </si>
  <si>
    <t>Лесина Юлия</t>
  </si>
  <si>
    <t>Кулишенко Татьяна Михайловна</t>
  </si>
  <si>
    <t xml:space="preserve">Кудрявцева Алена </t>
  </si>
  <si>
    <t xml:space="preserve">Кирсанова Анастасия Валерьевна </t>
  </si>
  <si>
    <t>Резничук Елена Петровна</t>
  </si>
  <si>
    <t xml:space="preserve">Р Виктория Сергеевна </t>
  </si>
  <si>
    <t xml:space="preserve">Байч Александр Владимирович  </t>
  </si>
  <si>
    <t xml:space="preserve">Мосина Екатерина Эдуардовна </t>
  </si>
  <si>
    <t xml:space="preserve">Ершова Вероника Петровна  </t>
  </si>
  <si>
    <t>Таран Эллина Олеговна</t>
  </si>
  <si>
    <t xml:space="preserve">Иванова Ольга Алексеевна </t>
  </si>
  <si>
    <t xml:space="preserve">Лебедева Юлия Сергеевна </t>
  </si>
  <si>
    <t xml:space="preserve">Малахова Татьяна </t>
  </si>
  <si>
    <t xml:space="preserve">Траоре Абабакар </t>
  </si>
  <si>
    <t xml:space="preserve">Зобов Владимир Викторович </t>
  </si>
  <si>
    <t xml:space="preserve">Медведев Александр </t>
  </si>
  <si>
    <t xml:space="preserve">Трофимов Иван </t>
  </si>
  <si>
    <t xml:space="preserve">Плотникова Екатерина </t>
  </si>
  <si>
    <t>Благотворительные пожертвования, собранные на корпоративной ярмарке в компании "Дикси"</t>
  </si>
  <si>
    <t>Благотворительные пожертвования, собранные в ящик для сбора пожертвований, установленный в Студии “ZooRoom” г. Видное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</si>
  <si>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</si>
  <si>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в ящик для сбора пожертвований, установленный в вет. клинике "КрасногорьеВет"</t>
  </si>
  <si>
    <t>Благотворительные пожертвования, собранные в ящик для сбора пожертвований, установленный в салоне для собак и кошек "Боншери"</t>
  </si>
  <si>
    <t>Благотворительные пожертвования, собранные в ящик для сбора пожертвований, установленный в вет. центре "Комондор"</t>
  </si>
  <si>
    <t xml:space="preserve">Благотворительные пожертвования, собранные в ящик для сбора пожертвований, установленный в Центр красоты "100лица" </t>
  </si>
  <si>
    <t>Благотворительные пожертвования, собранные в ящик для сбора пожертвований, установленный в вет. клинике "Орикс"</t>
  </si>
  <si>
    <t>Благотворительные пожертвования, собранные в ящик для сбора пожертвований, установленный в вет. клинике "Ковчег"</t>
  </si>
  <si>
    <t>Благотворительные пожертвования, собранные в ящик для сбора пожертвований, установленный в вет. клинике "Дорог каждый"</t>
  </si>
  <si>
    <t>Проценты от банка</t>
  </si>
  <si>
    <t>Благотворительное пожертвование от БФ "БЛАГОДЕТЕЛЬНОЕ ОБЩЕСТВО"</t>
  </si>
  <si>
    <t>Благотворительное пожертвование от ИП К Роман Васильевич</t>
  </si>
  <si>
    <t>Средства, собранные на благотворительном забеге "Добрая Москва"</t>
  </si>
  <si>
    <t xml:space="preserve">Оплата за вет. услуги - кастрацию собаки Чака в вет. клинике "Вет-ОК" </t>
  </si>
  <si>
    <t xml:space="preserve">Оплата за вет. услуги - кастрацию собаки Монти в вет. клинике "Вет-ОК" </t>
  </si>
  <si>
    <t xml:space="preserve">Оплата за вет. услуги - наложение косметического шва собаке Шарлотте в вет. клинике "Аист-вет" Одинцово </t>
  </si>
  <si>
    <t xml:space="preserve">Оплата за вет. услуги - стерилизацию собаки Шарлотты в вет. клинике "Аист-вет" Одинцово </t>
  </si>
  <si>
    <t xml:space="preserve">Оплата за вет. услуги - стерилизацию собаки Маруси в вет. клинике "Беланта" Братеево </t>
  </si>
  <si>
    <t xml:space="preserve">Оплата за вет. услуги - стерилизацию кошек Яснотки, Снежки, Оливки, собак Зары, Джесси, Румбы, Марты, Молли и лисы Юкико в клинике "Умка" </t>
  </si>
  <si>
    <t xml:space="preserve">Оплата за вет. услуги - стерилизацию кошки Муськи в вет. клинике "Бимка" пос. Ашукино </t>
  </si>
  <si>
    <t xml:space="preserve">Оплата за вет. услуги - стерилизацию кошки Матрешки в вет. клинике "Свой доктор" Котельники </t>
  </si>
  <si>
    <t xml:space="preserve">Оплата за вет. услуги - стерилизацию кошек Ники, Пуши и Лапки в вет. клинике "Пантера" г. Воскресенск </t>
  </si>
  <si>
    <t xml:space="preserve">Оплата за вет. услуги - анализы и стационарное содержание кошки Бабуси в зооцентре "КиС" </t>
  </si>
  <si>
    <t xml:space="preserve">Оплата за вет. услуги - стерилизацию кошки Триши в вет. клинике "Аист-вет" Одинцово </t>
  </si>
  <si>
    <t xml:space="preserve">Оплата за вет. услуги - стерилизацию кошки Лизы в вет. центре "Dr. Hug" </t>
  </si>
  <si>
    <t xml:space="preserve">Оплата за вет. услуги - стерилизацию кошки Пуни в вет. клинике "Свой доктор" Кунцево </t>
  </si>
  <si>
    <t xml:space="preserve">Оплата за вет. услуги - стерилизацию кошки Алисы в вет. клинике "Свой доктор" Кунцево </t>
  </si>
  <si>
    <t xml:space="preserve">Оплата за вет. услуги - стерилизацию кошки Рыси в вет. центре "Dr. Hug" </t>
  </si>
  <si>
    <t xml:space="preserve">Оплата за вет. услуги - стерилизацию кошки Мурлышки в вет. клинике "Свой доктор" Котельники </t>
  </si>
  <si>
    <t xml:space="preserve">Оплата за вет. услуги - стерилизацию кошки Муси в вет. клинике "Свой доктор" Кунцево </t>
  </si>
  <si>
    <t xml:space="preserve">Оплата за вет. услуги - стерилизацию кошки Клёпы в вет. клинике "Свой доктор" Кунцево </t>
  </si>
  <si>
    <t xml:space="preserve">Оплата за вет. услуги - стерилизацию кошки Боси в вет. центре "Dr. Hug" </t>
  </si>
  <si>
    <t xml:space="preserve">Оплата за вет. услуги - стерилизацию кошки Буси в вет. центре "Dr. Hug" </t>
  </si>
  <si>
    <t xml:space="preserve">Оплата за вет. услуги - стерилизацию собак Максимы, Ханны, Чолли, Эрви, Черри, Таси и кастрацию собаки Бориса в вет. клинике "Вива" г. Пушкино </t>
  </si>
  <si>
    <t xml:space="preserve">Оплата за вет. услуги - стерилизацию кошек Буси и Манечки в вет. клинике "Бимка" Ашукино </t>
  </si>
  <si>
    <t xml:space="preserve">Оплата за вет. услуги - кастрацию собаки Патрика в вет. клинике "Алисавет" Бутово </t>
  </si>
  <si>
    <t xml:space="preserve">Оплата за вет. услуги - кастрацию кота Ленчика в вет. клинике "Бимка" Ашукино </t>
  </si>
  <si>
    <t xml:space="preserve">Оплата за вет. услуги - стационарное содержание кошек Пятнашки и Снежаны в вет. клинике "Аист-вет" Одинцово </t>
  </si>
  <si>
    <t>Оплата за вет. услуги - кремацию собаки Люси</t>
  </si>
  <si>
    <t xml:space="preserve">Оплата за вет. услуги - стационарное содержание собаки Фроси в вет. клинике "Фауна" </t>
  </si>
  <si>
    <t xml:space="preserve">Оплата за вет. услуги - стерилизацию собаки Люси в вет. клинике "Фауна" </t>
  </si>
  <si>
    <t>Оплата за вет. услуги - стерилизацию собаки Гретты и кошки Карамельки, кастрацию котов Умки, Мыша, Оси, Финика и собаки Бони в вет. клинике "101 Далматинец" Москва</t>
  </si>
  <si>
    <t>Оплата за вет. услуги - стерилизацию собак Пенни и Филиции, кошек Керри, Кубышки и кастрацию кота Боба в вет. клинике "101 Далматинец" Сходня</t>
  </si>
  <si>
    <t xml:space="preserve">Оплата за вет. услуги - стерилизацию и стационарное содержание кошки Мамки в вет. клинике "Аист-вет" Одинцово </t>
  </si>
  <si>
    <t xml:space="preserve">Оплата за вет. услуги - стерилизацию собаки Найды в вет. клинике "Ковчег" </t>
  </si>
  <si>
    <t>Оплата за вет. услуги - проведение операции собаке Ви в вет. клинике "Алисавет" на ул. Лобачевского</t>
  </si>
  <si>
    <t>Оплата за вет. услуги - проведение анализов собаке Сене в вет. клинике "Алисавет" на ул. Лобачевского</t>
  </si>
  <si>
    <t>Оплата за вет. услуги - обследование собаки Мышки в вет. клинике "Биоконтроль"</t>
  </si>
  <si>
    <t>Оплата за вет. услуги - прием врача собаки Колумба в вет. клинике "Алисавет" на ул. Лобачевского</t>
  </si>
  <si>
    <t>Оплата за вет. услуги - проведение операции собаке Соне в вет. клинике "Биоконтроль"</t>
  </si>
  <si>
    <t>Оплата за вет. услуги - проведение мед. манипуляций собаке Соне в вет. клинике "Биоконтроль"</t>
  </si>
  <si>
    <t>Оплата за вет. услуги - прием врача, анализы, проведение химиотерапии собаке Жуже в вет. клинике "Биоконтроль"</t>
  </si>
  <si>
    <t>Оплата за вет. услуги - обследование кота Макешица в вет. центре "Dr. Hug"</t>
  </si>
  <si>
    <t>Оплата за вет. услуги - обследование кота Севера в вет. центре "Dr. Hug"</t>
  </si>
  <si>
    <t>Оплата за вет. услуги - обследование кота Джейсона в вет. центре "Dr. Hug"</t>
  </si>
  <si>
    <t>Оплата за вет. услуги - мед. манипуляции и обследование кошки Тессы в вет. центре "Dr. Hug"</t>
  </si>
  <si>
    <t xml:space="preserve">Оплата за вет. услуги - лечение в стационаре кошки Ириски в вет. клинике "Аист-вет" Одинцово </t>
  </si>
  <si>
    <t>Оплата за лекарственные препараты для собаки Джона</t>
  </si>
  <si>
    <t>Оплата за лекарственные препараты для кота Вениамина</t>
  </si>
  <si>
    <t>Оплата за вет. услуги - проведение операции собаке Жуже в вет. клинике "Биоконтроль"</t>
  </si>
  <si>
    <t>Оплата за вет. услуги - МРТ-диагностику собаки Джона в Центре ветеринарной МРТ-диагностики</t>
  </si>
  <si>
    <t>Оплата за вет. услуги - обследование собаки Керри в вет. клинике "Алисавет" на ул. Лобачевского</t>
  </si>
  <si>
    <t>Оплата за вет. услуги - прием врача собаки Дани в вет. клинике "Алисавет" Бутово</t>
  </si>
  <si>
    <t>Оплата за вет. услуги - прием врача и проведение исследования собаке Ричи в вет. клинике "Беланта" Братеево</t>
  </si>
  <si>
    <t>Оплата за вет. услуги - проведение исследования кошке Рысе в вет. клинике "101 Далматинец" Москва</t>
  </si>
  <si>
    <t>Оплата за вет. услуги - прием врача и проведение исследований собаке Ричи в вет. клинике "Биоконтроль"</t>
  </si>
  <si>
    <t>Оплата за консервы для кошек для приюта "Кожуховский"</t>
  </si>
  <si>
    <t>Оплата за консервы для собак для приюта "Бирюлево"</t>
  </si>
  <si>
    <t>Оплата за лекарственные препараты для волонтерской группы помощи "Второй шанс"</t>
  </si>
  <si>
    <t>Оплата за корм для кошек для волонтерской группы помощи животным "Второй шанс"</t>
  </si>
  <si>
    <t>Оплата за лекарственные препараты для Частного Одинцовского приюта</t>
  </si>
  <si>
    <t>Оплата за ветеринарные препараты для группы помощи животным "Второй шанс"</t>
  </si>
  <si>
    <t>Оплата за ветеринарные препараты для волонтерской группы "Второй шанс"</t>
  </si>
  <si>
    <t>Оплата за ветеринарные препараты для Частного Одинцовского приюта</t>
  </si>
  <si>
    <t>Оплата за корм для собак для приюта "Бирюлево"</t>
  </si>
  <si>
    <t xml:space="preserve">Оплата за ГСМ </t>
  </si>
  <si>
    <t>Оплата за хозяйственные товары и расходные материалы для оргтехники</t>
  </si>
  <si>
    <t>Оплата за накопитель (корзина)</t>
  </si>
  <si>
    <t xml:space="preserve">Оплата за печать на баннерном полотне </t>
  </si>
  <si>
    <t xml:space="preserve">Оплата за косынки </t>
  </si>
  <si>
    <t>Оплата за свитшоты</t>
  </si>
  <si>
    <t>Оплата за печать листовок</t>
  </si>
  <si>
    <t xml:space="preserve">Оплата за компрессор для воздушных шаров </t>
  </si>
  <si>
    <t>Оплата за оказание услуг по управлению контентом сайта за сентябрь</t>
  </si>
  <si>
    <t>Оплата за оказание услуг по управлению контентом сайта за октябрь</t>
  </si>
  <si>
    <t>Командировочные расходы</t>
  </si>
  <si>
    <t xml:space="preserve">Оплата за аренду нежилого помещения за октябрь </t>
  </si>
  <si>
    <t>Оплата за аренду нежилого помещения переменная часть за август и сентябрь</t>
  </si>
  <si>
    <t>Перечисление налога при УСН</t>
  </si>
  <si>
    <t>ANNA KURNOSOVA</t>
  </si>
  <si>
    <t>OLEG DUBROVSKIY</t>
  </si>
  <si>
    <t>IGOR SHISHIKIN</t>
  </si>
  <si>
    <t>LILIIA BRAINIS</t>
  </si>
  <si>
    <t>Благотворительное пожертвование на лечение собаки Рыжий</t>
  </si>
  <si>
    <t>TAISIYA MAXIMOVA</t>
  </si>
  <si>
    <t>AGAPOVA KSENIIA</t>
  </si>
  <si>
    <t>MULTI CARD</t>
  </si>
  <si>
    <t>YULIYA SOKOLOVA</t>
  </si>
  <si>
    <t>DENIS LASHUKOV</t>
  </si>
  <si>
    <t>IRINA LAKTYUSHINA</t>
  </si>
  <si>
    <t>SAVINA OLGA</t>
  </si>
  <si>
    <t>RUSLAN BUTOVSKY</t>
  </si>
  <si>
    <t>Благотворительное пожертвование в Фонд РЭЙ</t>
  </si>
  <si>
    <t>ROMAN ZHUKOV</t>
  </si>
  <si>
    <t>IVAN MEDVEDEV</t>
  </si>
  <si>
    <t>VLADISLAV BIKH</t>
  </si>
  <si>
    <t>AINURA NIGMETOVA</t>
  </si>
  <si>
    <t>NIKOLAY RYASHIN</t>
  </si>
  <si>
    <t>DMITRY YARNYKH</t>
  </si>
  <si>
    <t>REGINA ROMANOVA</t>
  </si>
  <si>
    <t>DANIIL KHIZOV</t>
  </si>
  <si>
    <t>FAINA RAYGORODSKAYA</t>
  </si>
  <si>
    <t>MARIJA LOMAKINA</t>
  </si>
  <si>
    <t>NATALYA SEROSHTANOVA</t>
  </si>
  <si>
    <t>ANNA BELYAEVA</t>
  </si>
  <si>
    <t>NATALIA FEDOSEEVA</t>
  </si>
  <si>
    <t>VALEEVA GULNARA</t>
  </si>
  <si>
    <t>VERA POLYAKOVA</t>
  </si>
  <si>
    <t>DANATA JELISEJEVA</t>
  </si>
  <si>
    <t>DARYA SKRIPNIK</t>
  </si>
  <si>
    <t>ALENA NIKOLSKAIA</t>
  </si>
  <si>
    <t>VLADISLAV PISKAREV</t>
  </si>
  <si>
    <t>MIKHAIL SOMOV</t>
  </si>
  <si>
    <t>OLGA MOSKALENKO</t>
  </si>
  <si>
    <t>YURIY NUKULIN</t>
  </si>
  <si>
    <t>VIKTORIA ZHARKOVA</t>
  </si>
  <si>
    <t>VLADIMIR GEGECHKORI</t>
  </si>
  <si>
    <t>ELENA PILYUGINA</t>
  </si>
  <si>
    <t>MOMENTUM R</t>
  </si>
  <si>
    <t>ELENA KAPUSTINA</t>
  </si>
  <si>
    <t>ANNA UDYAROVA</t>
  </si>
  <si>
    <t>NATALYA BUSLOVA</t>
  </si>
  <si>
    <t>TATYANA SPITSYNA</t>
  </si>
  <si>
    <t>VIKTORIIA MANSHINA</t>
  </si>
  <si>
    <t>IRINA SHINOVA</t>
  </si>
  <si>
    <t>SKAKOVSKAYA MARIYA</t>
  </si>
  <si>
    <t>YULIYA KOENOVA</t>
  </si>
  <si>
    <t>ANNA DENISOVA</t>
  </si>
  <si>
    <t>ALEXANDER KOTOV</t>
  </si>
  <si>
    <t>YANDEX MONEY</t>
  </si>
  <si>
    <t>YULIYA OBOLESHEVA</t>
  </si>
  <si>
    <t>ELENA KOSTINA</t>
  </si>
  <si>
    <t>OLEG IVANOV</t>
  </si>
  <si>
    <t>ROMAN VASILCHUK</t>
  </si>
  <si>
    <t>ANASTASIYA LUNINA</t>
  </si>
  <si>
    <t>ELENA KARTSEVA</t>
  </si>
  <si>
    <t>KRISTINA NORETS</t>
  </si>
  <si>
    <t>JULIA MOSHCHITSKAYA</t>
  </si>
  <si>
    <t>BORIS ERMILOV</t>
  </si>
  <si>
    <t>GALINA CHERNAYA</t>
  </si>
  <si>
    <t>YULIYA KOCHEROVA</t>
  </si>
  <si>
    <t>SIANOVA OLGA</t>
  </si>
  <si>
    <t>TATYANA SHASHKINA</t>
  </si>
  <si>
    <t>ELENA SKRYABINA</t>
  </si>
  <si>
    <t>ANNA ZAKHAROVA</t>
  </si>
  <si>
    <t>NATALIA SYSOEVA</t>
  </si>
  <si>
    <t>EKATERINA DMITROVA</t>
  </si>
  <si>
    <t>NIKITA LUNIN</t>
  </si>
  <si>
    <t>ANASTASIIA BAZECKAIA</t>
  </si>
  <si>
    <t>YAMONEY VIRTUAL</t>
  </si>
  <si>
    <t>ELENA VANKOVA</t>
  </si>
  <si>
    <t>IVAN KOZLOV</t>
  </si>
  <si>
    <t>VASILISA DELONE</t>
  </si>
  <si>
    <t>EVGENIJ BUKHARKOV</t>
  </si>
  <si>
    <t>ANASTASIYA LEVCHENKO</t>
  </si>
  <si>
    <t>YULIYA BALITSKAYA</t>
  </si>
  <si>
    <t>MOMENTUM</t>
  </si>
  <si>
    <t>SOFIA</t>
  </si>
  <si>
    <t>V. SHAKIRZYANOVA</t>
  </si>
  <si>
    <t>OLGA MATVEEVA</t>
  </si>
  <si>
    <t>ELENA KHARCHUTKINA</t>
  </si>
  <si>
    <t>MARIA FOMINA</t>
  </si>
  <si>
    <t>SVETLANA AVALIANI</t>
  </si>
  <si>
    <t>EKATERINA BAGINA</t>
  </si>
  <si>
    <t>N. RASNOVSKAYA</t>
  </si>
  <si>
    <t>SERAFIMA TELEGINA</t>
  </si>
  <si>
    <t>EXPRESS CARD</t>
  </si>
  <si>
    <t>NIKITA SHIPILOV</t>
  </si>
  <si>
    <t>ALEXANDRA ELIZAROVA</t>
  </si>
  <si>
    <t>IRINA KRASYUKOVA</t>
  </si>
  <si>
    <t>EKATERINA NEGRILO</t>
  </si>
  <si>
    <t>ANTON KUZNETSOV</t>
  </si>
  <si>
    <t>SHPILEVSKYA ELENA</t>
  </si>
  <si>
    <t>SVETLANA SAVELYEVA</t>
  </si>
  <si>
    <t>GALINA NIFONTOVA</t>
  </si>
  <si>
    <t>ANASTASIIA FOMENKOVA</t>
  </si>
  <si>
    <t>EVGENIIA PETROVA</t>
  </si>
  <si>
    <t>DARIA VOINOVA</t>
  </si>
  <si>
    <t>ALYONA</t>
  </si>
  <si>
    <t>MIKHAIL BEZVERKHIY</t>
  </si>
  <si>
    <t>OLESYA KISHCHENKO</t>
  </si>
  <si>
    <t>YULIYA CHEREPANOVA</t>
  </si>
  <si>
    <t>OLGA PANINA</t>
  </si>
  <si>
    <t>NINA POMUKHINA</t>
  </si>
  <si>
    <t>DARYA SHISHKINA</t>
  </si>
  <si>
    <t>NIKISHINA TATIANA</t>
  </si>
  <si>
    <t>MILENA ASEEVA</t>
  </si>
  <si>
    <t>ALEKSANDRA TUZHILKINA</t>
  </si>
  <si>
    <t>MARIA KHAN</t>
  </si>
  <si>
    <t>ALENA SINICHKINA</t>
  </si>
  <si>
    <t>R.KOSTYUCHENKO</t>
  </si>
  <si>
    <t>OLGA MASHKO</t>
  </si>
  <si>
    <t>Мария Шимченко</t>
  </si>
  <si>
    <t>OLGA MALMBERG</t>
  </si>
  <si>
    <t>EKATERINA GORDEEVA</t>
  </si>
  <si>
    <t>VIKTORIYA DYNIKOVA</t>
  </si>
  <si>
    <t>ANNA FEDOTOVA</t>
  </si>
  <si>
    <t>ALEXANDR BOLSHOV</t>
  </si>
  <si>
    <t>MURAD SAIDOV</t>
  </si>
  <si>
    <t>DARYA GRIGOREVA</t>
  </si>
  <si>
    <t>VLVLADISLAV PANKRATOV</t>
  </si>
  <si>
    <t>DIANA DUDAREVA</t>
  </si>
  <si>
    <t>ELIZAVETA YUSHINA</t>
  </si>
  <si>
    <t>YANA SVININA</t>
  </si>
  <si>
    <t>ELENA VOLKOVA</t>
  </si>
  <si>
    <t>ALEXANDRA GROMOVA</t>
  </si>
  <si>
    <t>ELIZAVETA GAVRILOVA</t>
  </si>
  <si>
    <t>IRINA ANTONOVA</t>
  </si>
  <si>
    <t>OLGA SVESHNIKOVA</t>
  </si>
  <si>
    <t>JULIA TSYMBALYUK</t>
  </si>
  <si>
    <t>ALEXEY LOPATCHENKO</t>
  </si>
  <si>
    <t>ANDREY MIKRYUKOV</t>
  </si>
  <si>
    <t>TATIANA ZAYTSEVA</t>
  </si>
  <si>
    <t>ELENA BOGDANOVA</t>
  </si>
  <si>
    <t>DUBIKOVA ELENA</t>
  </si>
  <si>
    <t>NATALYA YAKUNINA</t>
  </si>
  <si>
    <t>MARINA KOSTEREVA</t>
  </si>
  <si>
    <t>DIACHKOVA MARINA</t>
  </si>
  <si>
    <t>T.KONSTANTINOVA</t>
  </si>
  <si>
    <t>ELINA EROKHINA</t>
  </si>
  <si>
    <t>EKATERINA YUDAEVA</t>
  </si>
  <si>
    <t>SVETLANA IVANOVA</t>
  </si>
  <si>
    <t>RAMIL ZARTDINOV</t>
  </si>
  <si>
    <t>ALEXANDER BARABANOV</t>
  </si>
  <si>
    <t>ANNA AVERYASKINA</t>
  </si>
  <si>
    <t>N NAGORYANSKAYA</t>
  </si>
  <si>
    <t>RAJABALI</t>
  </si>
  <si>
    <t>VIKTOR KOLESNIKOV</t>
  </si>
  <si>
    <t>VEZORGINA MARIA</t>
  </si>
  <si>
    <t>ANNA MARISYUK</t>
  </si>
  <si>
    <t>ANNA IVANOVA</t>
  </si>
  <si>
    <t>AJNURA NIGMETOVA</t>
  </si>
  <si>
    <t>ANNA SMIRNOVA</t>
  </si>
  <si>
    <t>IVANOVA HANNA</t>
  </si>
  <si>
    <t>ELENA PODCHALIMOVA</t>
  </si>
  <si>
    <t>V. OKHOTNITSKAYA</t>
  </si>
  <si>
    <t>VALENTINA KNIAZKINA</t>
  </si>
  <si>
    <t>KIRA GRIBOVA</t>
  </si>
  <si>
    <t>MOME</t>
  </si>
  <si>
    <t>Благотворительное пожертвование на покупку будок для приюта</t>
  </si>
  <si>
    <t>PRONCHENKOVA</t>
  </si>
  <si>
    <t>SEMEN SHKIN</t>
  </si>
  <si>
    <t>SVETLANA LOGASHKINA</t>
  </si>
  <si>
    <t>ANASTASIYA YAKIMOVA</t>
  </si>
  <si>
    <t>TATIANA FEDOTOVA</t>
  </si>
  <si>
    <t>ALEXANDER KABALENOV</t>
  </si>
  <si>
    <t>ELLA ATABEKOVA</t>
  </si>
  <si>
    <t>K. SHALOMITSKAYA</t>
  </si>
  <si>
    <t>YULIYA POLEVAYA</t>
  </si>
  <si>
    <t>MARGARITA AKHRAROVA</t>
  </si>
  <si>
    <t>A.UGOLNIKOVA</t>
  </si>
  <si>
    <t>EKATERINA IVANOVA</t>
  </si>
  <si>
    <t>ANNA KOTOVA</t>
  </si>
  <si>
    <t>GALINA KAPAEVA</t>
  </si>
  <si>
    <t>Настя Кравчик</t>
  </si>
  <si>
    <t>LUKONINA LARISSA</t>
  </si>
  <si>
    <t>SERGEY BONDAREV</t>
  </si>
  <si>
    <t>IRINA KURNOSOVA</t>
  </si>
  <si>
    <t>Благотворительное пожертвование на лечение собаки Персика</t>
  </si>
  <si>
    <t>DARYA OBYSKALOVA</t>
  </si>
  <si>
    <t>KIRILL LYUBKIN</t>
  </si>
  <si>
    <t>NATALIA GUKASYAN</t>
  </si>
  <si>
    <t>TATIANA BALTUTIS</t>
  </si>
  <si>
    <t>ELENA POLOZKOVA</t>
  </si>
  <si>
    <t>IRINA NIKOLAEVA</t>
  </si>
  <si>
    <t>ELENA DAVYDOVA</t>
  </si>
  <si>
    <t>ALENA GAYDUK</t>
  </si>
  <si>
    <t>ANASTASIA ILINA</t>
  </si>
  <si>
    <t>YULIYA MAKAROVA</t>
  </si>
  <si>
    <t>EKATERINA SKOBEYKO</t>
  </si>
  <si>
    <t>EKATERINA GORBATENKO</t>
  </si>
  <si>
    <t>YULIYA MELIANTSOVA</t>
  </si>
  <si>
    <t>AYRAT YALILOV</t>
  </si>
  <si>
    <t>ANGELINA ISKHAKOVA</t>
  </si>
  <si>
    <t>VALERIYA YAKHINA</t>
  </si>
  <si>
    <t>ANNA POLUSHINA</t>
  </si>
  <si>
    <t>EKATERINA SMIRNOVA</t>
  </si>
  <si>
    <t>KRISTINA PEGUSHINA</t>
  </si>
  <si>
    <t>ANNA KOROBEINIKOVA</t>
  </si>
  <si>
    <t>ANNA PETRENKO</t>
  </si>
  <si>
    <t>DARIA LABKOVSKAYA</t>
  </si>
  <si>
    <t>EKATERINA MAKARENKOVA</t>
  </si>
  <si>
    <t>ANASTASIYA ROMANOVA</t>
  </si>
  <si>
    <t>ALEKSANDRA SOKOLOVA</t>
  </si>
  <si>
    <t>SVETLANA ROMANOVA</t>
  </si>
  <si>
    <t>OKSANA SHOLTYREVA</t>
  </si>
  <si>
    <t>DANIIL RYBAK</t>
  </si>
  <si>
    <t>DERGUNOVA OLGA</t>
  </si>
  <si>
    <t>PAVEL TIMOFEEV</t>
  </si>
  <si>
    <t>EKATERINA GORBATIKOVA</t>
  </si>
  <si>
    <t>ALINA BONDARENKO</t>
  </si>
  <si>
    <t>ANNA RAKOVICH-NAKHIMOVA</t>
  </si>
  <si>
    <t>DINARA SHAYKHINA</t>
  </si>
  <si>
    <t>Romanova</t>
  </si>
  <si>
    <t>ANTON BABIN</t>
  </si>
  <si>
    <t>INESSA ROCHEVA</t>
  </si>
  <si>
    <t>ALEKSANDRA MINAEVA</t>
  </si>
  <si>
    <t>ALEXANDRA KRAVCHENKO</t>
  </si>
  <si>
    <t>NATALIA KLIUEVA</t>
  </si>
  <si>
    <t>NADEZHDA PRIKHODKO</t>
  </si>
  <si>
    <t>VERA BUTAREVA</t>
  </si>
  <si>
    <t>OLGA MARKHASHOVA</t>
  </si>
  <si>
    <t>OKSANA KOZLOVA</t>
  </si>
  <si>
    <t>Ксения Андерс</t>
  </si>
  <si>
    <t>REZEDA AKHMETZHANOVA</t>
  </si>
  <si>
    <t>OLGA PAVSHOK</t>
  </si>
  <si>
    <t>VALERIYA ARISTOVA</t>
  </si>
  <si>
    <t>ALESYA SHITIKOVA</t>
  </si>
  <si>
    <t>DENISLOBAS</t>
  </si>
  <si>
    <t>VITALIY BALAKHONOV</t>
  </si>
  <si>
    <t>VIKTORIYA YAKOVLEVA</t>
  </si>
  <si>
    <t>SOFYA MAIER</t>
  </si>
  <si>
    <t>PAVEL NEKHAEV</t>
  </si>
  <si>
    <t>NIKITA TYURIN</t>
  </si>
  <si>
    <t>Валентина Куприянова</t>
  </si>
  <si>
    <t>DIACHOVA MARINA</t>
  </si>
  <si>
    <t>S SHCHERBATOVA</t>
  </si>
  <si>
    <t>ANASTASIA MAURER</t>
  </si>
  <si>
    <t>ELENA VALEVSKAYA</t>
  </si>
  <si>
    <t>VALERIY ASVAROV</t>
  </si>
  <si>
    <t>INNA TARGONSKAYA</t>
  </si>
  <si>
    <t>KIRILL KORNAKOV</t>
  </si>
  <si>
    <t>ноябрь</t>
  </si>
  <si>
    <t>Ekaterina Nikitina</t>
  </si>
  <si>
    <t>2000 RUB</t>
  </si>
  <si>
    <t>Левина Евгения</t>
  </si>
  <si>
    <t>1000 RUB</t>
  </si>
  <si>
    <t>Мильченко Антон</t>
  </si>
  <si>
    <t>Буслова Наталья</t>
  </si>
  <si>
    <t>150 RUB</t>
  </si>
  <si>
    <t>400 RUB</t>
  </si>
  <si>
    <t>500,00 RUB</t>
  </si>
  <si>
    <t>Svetlana Lipnickiene</t>
  </si>
  <si>
    <t xml:space="preserve">Благотворительное пожертвование </t>
  </si>
  <si>
    <t>100,00 RUB</t>
  </si>
  <si>
    <t>Sergey Nogin</t>
  </si>
  <si>
    <t>Надежда</t>
  </si>
  <si>
    <t>Иван</t>
  </si>
  <si>
    <t>5307</t>
  </si>
  <si>
    <t>4152</t>
  </si>
  <si>
    <t>3140</t>
  </si>
  <si>
    <t>1175</t>
  </si>
  <si>
    <t>9119</t>
  </si>
  <si>
    <t>4112</t>
  </si>
  <si>
    <t>4123</t>
  </si>
  <si>
    <t>9337</t>
  </si>
  <si>
    <t>1424</t>
  </si>
  <si>
    <t>0382</t>
  </si>
  <si>
    <t>1232</t>
  </si>
  <si>
    <t>6945</t>
  </si>
  <si>
    <t>8626</t>
  </si>
  <si>
    <t>3718</t>
  </si>
  <si>
    <t>4021</t>
  </si>
  <si>
    <t>6836</t>
  </si>
  <si>
    <t>1134</t>
  </si>
  <si>
    <t>5199</t>
  </si>
  <si>
    <t>8511</t>
  </si>
  <si>
    <t>8493</t>
  </si>
  <si>
    <t>6622</t>
  </si>
  <si>
    <t>7369</t>
  </si>
  <si>
    <t>6035</t>
  </si>
  <si>
    <t>2492</t>
  </si>
  <si>
    <t>4419</t>
  </si>
  <si>
    <t>9855</t>
  </si>
  <si>
    <t>3926</t>
  </si>
  <si>
    <t>6471</t>
  </si>
  <si>
    <t>5948</t>
  </si>
  <si>
    <t>1508</t>
  </si>
  <si>
    <t>6341</t>
  </si>
  <si>
    <t>9669</t>
  </si>
  <si>
    <t>6287</t>
  </si>
  <si>
    <t>4951</t>
  </si>
  <si>
    <t>3179</t>
  </si>
  <si>
    <t>3697</t>
  </si>
  <si>
    <t>0525</t>
  </si>
  <si>
    <t>2547</t>
  </si>
  <si>
    <t>4138</t>
  </si>
  <si>
    <t>7712</t>
  </si>
  <si>
    <t>3220</t>
  </si>
  <si>
    <t>7865</t>
  </si>
  <si>
    <t>2517</t>
  </si>
  <si>
    <t>8946</t>
  </si>
  <si>
    <t>8969</t>
  </si>
  <si>
    <t>1572</t>
  </si>
  <si>
    <t>5585</t>
  </si>
  <si>
    <t>7308</t>
  </si>
  <si>
    <t>9460</t>
  </si>
  <si>
    <t>4934</t>
  </si>
  <si>
    <t>7297</t>
  </si>
  <si>
    <t>6878</t>
  </si>
  <si>
    <t>7305</t>
  </si>
  <si>
    <t>8028</t>
  </si>
  <si>
    <t>3313</t>
  </si>
  <si>
    <t>3396</t>
  </si>
  <si>
    <t>3543</t>
  </si>
  <si>
    <t>6328</t>
  </si>
  <si>
    <t>2548</t>
  </si>
  <si>
    <t>Услуги почты</t>
  </si>
  <si>
    <t>Оплата за вет. услуги - стерилизацию кошки Рыбы в вет. клинике "Умка"</t>
  </si>
  <si>
    <t>Оплата за вет. услуги - стерилизацию кошек Умки и Мими и собак Элис, Вивьен и Марли в зооцентре "КиС"</t>
  </si>
  <si>
    <t xml:space="preserve">Оплата за вет. услуги - стерилизацию кошки Мамзель в вет. клинике "Вет-ОК" </t>
  </si>
  <si>
    <t>Оплата за вет. услуги - стерилизацию кошки Дакоты в вет. клинике "ЗооДубна"</t>
  </si>
  <si>
    <t xml:space="preserve">Оплата за вет. услуги - стерилизацию кошки Багиры в вет. клинике "Вет-ОК" </t>
  </si>
  <si>
    <t xml:space="preserve">Оплата за вет. услуги - стерилизацию кошки Забавы в вет. клинике "Вет-ОК" </t>
  </si>
  <si>
    <t xml:space="preserve">Оплата за вет. услуги - стерилизацию кошки Кнопы в вет. клинике "Вет-ОК" </t>
  </si>
  <si>
    <t xml:space="preserve">Оплата за вет. услуги - стерилизацию кошки Афины в вет. клинике "Ковчег" </t>
  </si>
  <si>
    <t xml:space="preserve">Оплата за вет. услуги - стерилизацию кошки Харли в вет. клинике "Ковчег" </t>
  </si>
  <si>
    <t xml:space="preserve">Оплата за вет. услуги - стерилизацию собаки Маши в вет. клинике "Ковчег" </t>
  </si>
  <si>
    <t xml:space="preserve">Оплата за вет. услуги - стерилизацию кошки Косули в вет. клинике "Ковчег" </t>
  </si>
  <si>
    <t>Оплата за вет. услуги - стерилизацию кошек Маши и Бабуси в зооцентре "КиС"</t>
  </si>
  <si>
    <t>Оплата за вет. услуги - стерилизацию собаки Чары в вет. центре "Dr. Hug"</t>
  </si>
  <si>
    <t>Оплата за вет. услуги - стерилизацию собаки Мики в вет. центре "Dr. Hug"</t>
  </si>
  <si>
    <t>Оплата за вет. услуги - стерилизацию собаки Ники в вет. центре "Dr. Hug"</t>
  </si>
  <si>
    <t>Оплата за вет. услуги - стерилизацию собаки Маши в вет. центре "Dr. Hug"</t>
  </si>
  <si>
    <t>Оплата за вет. услуги - стерилизацию собаки Сонаты в вет. центре "Dr. Hug"</t>
  </si>
  <si>
    <t>Оплата за вет. услуги - стерилизацию собаки Зины в вет. клинике "Аист-вет" Одинцово</t>
  </si>
  <si>
    <t>Оплата за вет. услуги - стерилизацию кошек Белянки и Ласки в вет. клинике "Пантера" г. Воскресенск</t>
  </si>
  <si>
    <t>Оплата за вет. услуги - стерилизацию собаки Сени в вет. клинике "Алисавет" на ул. Лобачевского</t>
  </si>
  <si>
    <t>Оплата за вет. услуги - стерилизацию кошки Пятнашки в вет. клинике "Аист-вет" Одинцово</t>
  </si>
  <si>
    <t>Оплата за вет. услуги - стерилизацию кошки Снежаны в вет. клинике "Аист-вет" Одинцово</t>
  </si>
  <si>
    <t xml:space="preserve">Оплата за вет. услуги - стерилизацию собаки Фроси в вет. клинике "Фауна" </t>
  </si>
  <si>
    <t xml:space="preserve">Оплата за вет. услуги - стерилизацию кошки Серой в вет. клинике "Фауна" </t>
  </si>
  <si>
    <t>Оплата за вет. услуги - стерилизацию кошки Багиры и собак Маси и Зары в зооцентре "КиС"</t>
  </si>
  <si>
    <t>Оплата за вет. услуги - стерилизацию кошки Трейсер в вет. клинике "Фауна"</t>
  </si>
  <si>
    <t xml:space="preserve">Оплата за вет. услуги - стерилизацию кошки Белой в вет. клинике "Ковчег" </t>
  </si>
  <si>
    <t>Оплата за вет. услуги - стерилизацию собаки Элис в вет. клинике "Умка"</t>
  </si>
  <si>
    <t>Оплата за вет. услуги - стерилизацию собаки Бежи в вет. клинике "Умка"</t>
  </si>
  <si>
    <t>Оплата за вет. услуги - стерилизацию кошки Фроси в вет. клинике "Свой доктор" Котельники</t>
  </si>
  <si>
    <t xml:space="preserve">Оплата за вет. услуги - стерилизацию кошки Липы в вет. клинике "Пантера" г. Воскресенск </t>
  </si>
  <si>
    <t>Оплата труда сотрудников, занятых в реализации проекта (3 человека), за сентябрь</t>
  </si>
  <si>
    <t>Налоги и взносы от ФОТ сотрудников, занятых в релизации проекта, за сентябрь</t>
  </si>
  <si>
    <t>Оплата труда сотрудников, занятых в реализации проекта (3 человека), за октябрь</t>
  </si>
  <si>
    <t>Налоги и взносы от ФОТ сотрудников, занятых в релизации проекта, за октябрь</t>
  </si>
  <si>
    <t>Оплата за аренду нежилого помещения за октябрь</t>
  </si>
  <si>
    <t>Программа "Школа зооволонтера"</t>
  </si>
  <si>
    <t>Налоги и взносы от ФОТ сотрудника, занятого в релизации программы, за сентябрь</t>
  </si>
  <si>
    <t>Заработная плата сотрудников (3 человека), занятых в релизации программы, за октябрь</t>
  </si>
  <si>
    <t>Налоги и взносы от ФОТ сотрудников (3 человека), занятых в релизации программы, за октябрь</t>
  </si>
  <si>
    <t>Налоги и взносы от ФОТ сотрудников (2 человека), занятых в релизации программы, за сентябрь</t>
  </si>
  <si>
    <t>Заработная плата сотрудников (2 человека), занятых в релизации программы, за октябрь</t>
  </si>
  <si>
    <t>Налоги и взносы от ФОТ сотрудников (2 человека), занятых в релизации программы, за октябрь</t>
  </si>
  <si>
    <t>Перечисление налогов и взносов от ФОТ за сентябрь</t>
  </si>
  <si>
    <t>Оплата труда АУП (координирование и развитие Фонда, бух. учет, 3 человека) за октябрь</t>
  </si>
  <si>
    <t>Заработная плата сотрудника, занятого в релизации программы, за октябрь</t>
  </si>
  <si>
    <t>Налоги и взносы от ФОТ сотрудника, занятого в релизации программы, за октябрь</t>
  </si>
  <si>
    <t>Перечисление налогов и взносов от ФОТ за октябрь</t>
  </si>
  <si>
    <t>Программа "Социальное зоотакси "РэйМобиль", реализуемая на средства, полученные из бюджета г. Москвы (Грант Мэра)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</si>
</sst>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#,##0.00&quot;р.&quot;"/>
    <numFmt numFmtId="180" formatCode="#\ ##0.00"/>
    <numFmt numFmtId="187" formatCode="dd\.mm\.yyyy"/>
  </numFmts>
  <fonts count="1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16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Protection="1"/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2" borderId="3" xfId="0" applyFont="1" applyFill="1" applyBorder="1" applyProtection="1"/>
    <xf numFmtId="0" fontId="4" fillId="2" borderId="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73" fontId="2" fillId="3" borderId="3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4" fillId="3" borderId="3" xfId="0" applyNumberFormat="1" applyFont="1" applyFill="1" applyBorder="1" applyAlignment="1" applyProtection="1">
      <alignment horizontal="center" vertical="center"/>
    </xf>
    <xf numFmtId="173" fontId="8" fillId="2" borderId="3" xfId="0" applyNumberFormat="1" applyFont="1" applyFill="1" applyBorder="1" applyAlignment="1" applyProtection="1">
      <alignment horizontal="right" vertical="center"/>
    </xf>
    <xf numFmtId="173" fontId="8" fillId="0" borderId="0" xfId="0" applyNumberFormat="1" applyFont="1" applyFill="1" applyBorder="1" applyAlignment="1" applyProtection="1">
      <alignment horizontal="right" vertical="center"/>
    </xf>
    <xf numFmtId="173" fontId="4" fillId="3" borderId="3" xfId="0" applyNumberFormat="1" applyFont="1" applyFill="1" applyBorder="1" applyAlignment="1" applyProtection="1">
      <alignment horizontal="center"/>
    </xf>
    <xf numFmtId="173" fontId="9" fillId="2" borderId="3" xfId="0" applyNumberFormat="1" applyFont="1" applyFill="1" applyBorder="1" applyAlignment="1" applyProtection="1">
      <alignment vertical="center"/>
    </xf>
    <xf numFmtId="173" fontId="8" fillId="2" borderId="3" xfId="0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wrapText="1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/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2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73" fontId="8" fillId="3" borderId="3" xfId="0" applyNumberFormat="1" applyFont="1" applyFill="1" applyBorder="1" applyAlignment="1" applyProtection="1">
      <alignment horizontal="right"/>
    </xf>
    <xf numFmtId="14" fontId="0" fillId="0" borderId="0" xfId="0" applyNumberFormat="1" applyFill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87" fontId="1" fillId="0" borderId="6" xfId="0" applyNumberFormat="1" applyFont="1" applyFill="1" applyBorder="1" applyAlignment="1" applyProtection="1">
      <alignment horizontal="center" vertical="center"/>
    </xf>
    <xf numFmtId="187" fontId="1" fillId="0" borderId="5" xfId="0" applyNumberFormat="1" applyFont="1" applyFill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wrapText="1"/>
    </xf>
    <xf numFmtId="4" fontId="14" fillId="4" borderId="17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left" vertical="center" wrapText="1"/>
    </xf>
    <xf numFmtId="0" fontId="15" fillId="4" borderId="17" xfId="0" applyNumberFormat="1" applyFont="1" applyFill="1" applyBorder="1" applyAlignment="1" applyProtection="1">
      <alignment horizontal="center" vertical="center" wrapText="1"/>
    </xf>
    <xf numFmtId="4" fontId="15" fillId="4" borderId="17" xfId="0" applyNumberFormat="1" applyFont="1" applyFill="1" applyBorder="1" applyAlignment="1" applyProtection="1">
      <alignment horizontal="center" vertical="center" wrapText="1"/>
    </xf>
    <xf numFmtId="0" fontId="15" fillId="4" borderId="17" xfId="0" applyNumberFormat="1" applyFont="1" applyFill="1" applyBorder="1" applyAlignment="1" applyProtection="1">
      <alignment horizontal="left" vertical="center" wrapText="1"/>
    </xf>
    <xf numFmtId="187" fontId="1" fillId="0" borderId="7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 wrapText="1"/>
    </xf>
    <xf numFmtId="0" fontId="1" fillId="0" borderId="5" xfId="0" applyFont="1" applyBorder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4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vertical="center"/>
    </xf>
    <xf numFmtId="14" fontId="3" fillId="2" borderId="2" xfId="0" applyNumberFormat="1" applyFont="1" applyFill="1" applyBorder="1" applyAlignment="1" applyProtection="1">
      <alignment vertical="center"/>
    </xf>
    <xf numFmtId="14" fontId="3" fillId="2" borderId="3" xfId="0" applyNumberFormat="1" applyFont="1" applyFill="1" applyBorder="1" applyAlignment="1" applyProtection="1">
      <alignment vertical="center"/>
    </xf>
    <xf numFmtId="0" fontId="14" fillId="4" borderId="1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14" fillId="4" borderId="5" xfId="0" applyNumberFormat="1" applyFont="1" applyFill="1" applyBorder="1" applyAlignment="1" applyProtection="1">
      <alignment horizontal="center" vertical="center" wrapText="1"/>
    </xf>
    <xf numFmtId="14" fontId="1" fillId="0" borderId="5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14" fontId="16" fillId="0" borderId="5" xfId="0" applyNumberFormat="1" applyFont="1" applyBorder="1" applyAlignment="1">
      <alignment horizontal="center" vertical="center"/>
    </xf>
    <xf numFmtId="180" fontId="16" fillId="0" borderId="5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4" fillId="4" borderId="17" xfId="0" applyNumberFormat="1" applyFont="1" applyFill="1" applyBorder="1" applyAlignment="1" applyProtection="1">
      <alignment horizontal="center" vertical="center" wrapText="1"/>
    </xf>
    <xf numFmtId="14" fontId="14" fillId="0" borderId="18" xfId="0" applyNumberFormat="1" applyFont="1" applyFill="1" applyBorder="1" applyAlignment="1" applyProtection="1">
      <alignment horizontal="center" vertical="center" wrapText="1"/>
    </xf>
    <xf numFmtId="187" fontId="14" fillId="4" borderId="17" xfId="0" applyNumberFormat="1" applyFont="1" applyFill="1" applyBorder="1" applyAlignment="1" applyProtection="1">
      <alignment horizontal="center" vertical="center" wrapText="1"/>
    </xf>
    <xf numFmtId="0" fontId="14" fillId="4" borderId="19" xfId="0" applyNumberFormat="1" applyFont="1" applyFill="1" applyBorder="1" applyAlignment="1" applyProtection="1">
      <alignment horizontal="left" vertical="center" wrapText="1"/>
    </xf>
    <xf numFmtId="0" fontId="11" fillId="0" borderId="5" xfId="0" applyFont="1" applyBorder="1"/>
    <xf numFmtId="187" fontId="14" fillId="4" borderId="5" xfId="0" applyNumberFormat="1" applyFont="1" applyFill="1" applyBorder="1" applyAlignment="1" applyProtection="1">
      <alignment horizontal="center" vertical="center" wrapText="1"/>
    </xf>
    <xf numFmtId="14" fontId="11" fillId="0" borderId="5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0" fillId="0" borderId="5" xfId="0" applyBorder="1"/>
    <xf numFmtId="0" fontId="14" fillId="4" borderId="5" xfId="0" applyNumberFormat="1" applyFont="1" applyFill="1" applyBorder="1" applyAlignment="1" applyProtection="1">
      <alignment horizontal="left" vertical="center" wrapText="1"/>
    </xf>
    <xf numFmtId="14" fontId="16" fillId="0" borderId="5" xfId="0" applyNumberFormat="1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180" fontId="16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87" fontId="15" fillId="4" borderId="17" xfId="0" applyNumberFormat="1" applyFont="1" applyFill="1" applyBorder="1" applyAlignment="1" applyProtection="1">
      <alignment horizontal="center" vertical="center" wrapText="1"/>
    </xf>
    <xf numFmtId="14" fontId="15" fillId="4" borderId="17" xfId="0" applyNumberFormat="1" applyFont="1" applyFill="1" applyBorder="1" applyAlignment="1" applyProtection="1">
      <alignment horizontal="center" vertical="center" wrapText="1"/>
    </xf>
    <xf numFmtId="187" fontId="14" fillId="4" borderId="18" xfId="0" applyNumberFormat="1" applyFont="1" applyFill="1" applyBorder="1" applyAlignment="1" applyProtection="1">
      <alignment horizontal="center" vertical="center" wrapText="1"/>
    </xf>
    <xf numFmtId="4" fontId="14" fillId="4" borderId="18" xfId="0" applyNumberFormat="1" applyFont="1" applyFill="1" applyBorder="1" applyAlignment="1" applyProtection="1">
      <alignment horizontal="center" vertical="center" wrapText="1"/>
    </xf>
    <xf numFmtId="0" fontId="14" fillId="4" borderId="18" xfId="0" applyNumberFormat="1" applyFont="1" applyFill="1" applyBorder="1" applyAlignment="1" applyProtection="1">
      <alignment horizontal="left" vertical="center" wrapText="1"/>
    </xf>
    <xf numFmtId="4" fontId="16" fillId="0" borderId="5" xfId="0" applyNumberFormat="1" applyFont="1" applyFill="1" applyBorder="1" applyAlignment="1" applyProtection="1">
      <alignment horizontal="center" vertical="center" wrapText="1"/>
    </xf>
    <xf numFmtId="4" fontId="16" fillId="0" borderId="17" xfId="0" applyNumberFormat="1" applyFont="1" applyFill="1" applyBorder="1" applyAlignment="1" applyProtection="1">
      <alignment horizontal="center" vertical="center" wrapText="1"/>
    </xf>
    <xf numFmtId="4" fontId="10" fillId="0" borderId="17" xfId="0" applyNumberFormat="1" applyFont="1" applyFill="1" applyBorder="1" applyAlignment="1" applyProtection="1">
      <alignment horizontal="center" vertical="center" wrapText="1"/>
    </xf>
    <xf numFmtId="4" fontId="16" fillId="0" borderId="1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4" fillId="4" borderId="5" xfId="0" applyNumberFormat="1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14" fontId="2" fillId="2" borderId="12" xfId="0" applyNumberFormat="1" applyFont="1" applyFill="1" applyBorder="1" applyAlignment="1" applyProtection="1">
      <alignment horizontal="left" vertical="center"/>
    </xf>
    <xf numFmtId="14" fontId="2" fillId="2" borderId="13" xfId="0" applyNumberFormat="1" applyFont="1" applyFill="1" applyBorder="1" applyAlignment="1" applyProtection="1">
      <alignment horizontal="left" vertical="center"/>
    </xf>
    <xf numFmtId="14" fontId="2" fillId="2" borderId="14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1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35936" name="Рисунок 2">
          <a:extLst>
            <a:ext uri="{FF2B5EF4-FFF2-40B4-BE49-F238E27FC236}">
              <a16:creationId xmlns:a16="http://schemas.microsoft.com/office/drawing/2014/main" id="{5E034CA6-34A7-CC4A-9B4E-433077D6A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36960" name="Рисунок 2">
          <a:extLst>
            <a:ext uri="{FF2B5EF4-FFF2-40B4-BE49-F238E27FC236}">
              <a16:creationId xmlns:a16="http://schemas.microsoft.com/office/drawing/2014/main" id="{A41E5FC3-17F1-0943-8019-79E970A13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08" name="Рисунок 2">
          <a:extLst>
            <a:ext uri="{FF2B5EF4-FFF2-40B4-BE49-F238E27FC236}">
              <a16:creationId xmlns:a16="http://schemas.microsoft.com/office/drawing/2014/main" id="{891600BB-2A39-8D4E-9790-4DCC19ED2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7984" name="Рисунок 2">
          <a:extLst>
            <a:ext uri="{FF2B5EF4-FFF2-40B4-BE49-F238E27FC236}">
              <a16:creationId xmlns:a16="http://schemas.microsoft.com/office/drawing/2014/main" id="{0BC98C48-DB1B-A645-8169-71DCF3DB9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40030" name="Рисунок 2">
          <a:extLst>
            <a:ext uri="{FF2B5EF4-FFF2-40B4-BE49-F238E27FC236}">
              <a16:creationId xmlns:a16="http://schemas.microsoft.com/office/drawing/2014/main" id="{6C16CF20-3886-3F4E-A06C-90ED7C73E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41022" name="Рисунок 2">
          <a:extLst>
            <a:ext uri="{FF2B5EF4-FFF2-40B4-BE49-F238E27FC236}">
              <a16:creationId xmlns:a16="http://schemas.microsoft.com/office/drawing/2014/main" id="{00AD4976-9514-D14D-9187-8AACCAC87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148" name="Рисунок 2">
          <a:extLst>
            <a:ext uri="{FF2B5EF4-FFF2-40B4-BE49-F238E27FC236}">
              <a16:creationId xmlns:a16="http://schemas.microsoft.com/office/drawing/2014/main" id="{315879FF-7E52-814D-91D2-61BD16DAA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9008" name="Рисунок 2">
          <a:extLst>
            <a:ext uri="{FF2B5EF4-FFF2-40B4-BE49-F238E27FC236}">
              <a16:creationId xmlns:a16="http://schemas.microsoft.com/office/drawing/2014/main" id="{E97D5395-6662-CD42-83FB-3F87F878B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6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6.5" style="2" customWidth="1"/>
    <col min="3" max="3" width="19.5" style="6" customWidth="1"/>
    <col min="4" max="4" width="8.83203125" customWidth="1"/>
    <col min="5" max="5" width="10" bestFit="1" customWidth="1"/>
    <col min="6" max="256" width="8.83203125" customWidth="1"/>
  </cols>
  <sheetData>
    <row r="1" spans="1:3" ht="19" x14ac:dyDescent="0.25">
      <c r="B1" s="127" t="s">
        <v>16</v>
      </c>
      <c r="C1" s="127"/>
    </row>
    <row r="2" spans="1:3" ht="19" x14ac:dyDescent="0.25">
      <c r="B2" s="127" t="s">
        <v>17</v>
      </c>
      <c r="C2" s="127"/>
    </row>
    <row r="3" spans="1:3" ht="19" x14ac:dyDescent="0.25">
      <c r="B3" s="37"/>
      <c r="C3" s="37"/>
    </row>
    <row r="4" spans="1:3" ht="19" x14ac:dyDescent="0.25">
      <c r="B4" s="130" t="s">
        <v>3</v>
      </c>
      <c r="C4" s="130"/>
    </row>
    <row r="5" spans="1:3" ht="19" x14ac:dyDescent="0.25">
      <c r="B5" s="130" t="s">
        <v>15</v>
      </c>
      <c r="C5" s="130"/>
    </row>
    <row r="6" spans="1:3" ht="19" x14ac:dyDescent="0.2">
      <c r="B6" s="131" t="s">
        <v>173</v>
      </c>
      <c r="C6" s="131"/>
    </row>
    <row r="7" spans="1:3" ht="15" customHeight="1" x14ac:dyDescent="0.2">
      <c r="B7" s="38"/>
      <c r="C7" s="38"/>
    </row>
    <row r="9" spans="1:3" x14ac:dyDescent="0.2">
      <c r="A9" s="128" t="s">
        <v>175</v>
      </c>
      <c r="B9" s="134"/>
      <c r="C9" s="29">
        <v>1546459.915</v>
      </c>
    </row>
    <row r="10" spans="1:3" x14ac:dyDescent="0.2">
      <c r="C10" s="30"/>
    </row>
    <row r="11" spans="1:3" x14ac:dyDescent="0.2">
      <c r="A11" s="128" t="s">
        <v>176</v>
      </c>
      <c r="B11" s="134"/>
      <c r="C11" s="31">
        <f>SUM(C12:C17)</f>
        <v>962081.69599999988</v>
      </c>
    </row>
    <row r="12" spans="1:3" x14ac:dyDescent="0.2">
      <c r="A12" s="132" t="s">
        <v>36</v>
      </c>
      <c r="B12" s="133"/>
      <c r="C12" s="32">
        <f>CloudPayments!C343</f>
        <v>273951.86599999998</v>
      </c>
    </row>
    <row r="13" spans="1:3" x14ac:dyDescent="0.2">
      <c r="A13" s="132" t="s">
        <v>22</v>
      </c>
      <c r="B13" s="133"/>
      <c r="C13" s="32">
        <f>PayPal!D15</f>
        <v>3913.15</v>
      </c>
    </row>
    <row r="14" spans="1:3" x14ac:dyDescent="0.2">
      <c r="A14" s="132" t="s">
        <v>25</v>
      </c>
      <c r="B14" s="133"/>
      <c r="C14" s="32">
        <f>Yandex!C12</f>
        <v>513.21600000000001</v>
      </c>
    </row>
    <row r="15" spans="1:3" x14ac:dyDescent="0.2">
      <c r="A15" s="132" t="s">
        <v>27</v>
      </c>
      <c r="B15" s="133"/>
      <c r="C15" s="32">
        <f>Qiwi!C29</f>
        <v>382.214</v>
      </c>
    </row>
    <row r="16" spans="1:3" x14ac:dyDescent="0.2">
      <c r="A16" s="50" t="s">
        <v>32</v>
      </c>
      <c r="B16" s="51"/>
      <c r="C16" s="32">
        <f>Смс!C98</f>
        <v>10306.119999999999</v>
      </c>
    </row>
    <row r="17" spans="1:6" x14ac:dyDescent="0.2">
      <c r="A17" s="16" t="s">
        <v>21</v>
      </c>
      <c r="B17" s="16"/>
      <c r="C17" s="32">
        <f>СБ!B175</f>
        <v>673015.12999999989</v>
      </c>
    </row>
    <row r="18" spans="1:6" x14ac:dyDescent="0.2">
      <c r="A18" s="20"/>
      <c r="B18" s="20"/>
      <c r="C18" s="33"/>
    </row>
    <row r="19" spans="1:6" x14ac:dyDescent="0.2">
      <c r="A19" s="128" t="s">
        <v>177</v>
      </c>
      <c r="B19" s="129"/>
      <c r="C19" s="34">
        <f>SUM(C20:C28)</f>
        <v>1508580.4000000001</v>
      </c>
    </row>
    <row r="20" spans="1:6" x14ac:dyDescent="0.2">
      <c r="A20" s="17" t="s">
        <v>4</v>
      </c>
      <c r="B20" s="18"/>
      <c r="C20" s="35">
        <f>SUM(Расходы!B11:B20)</f>
        <v>62786.66</v>
      </c>
    </row>
    <row r="21" spans="1:6" x14ac:dyDescent="0.2">
      <c r="A21" s="16" t="s">
        <v>8</v>
      </c>
      <c r="B21" s="19"/>
      <c r="C21" s="36">
        <f>SUM(Расходы!B22:B43)</f>
        <v>153060.5</v>
      </c>
    </row>
    <row r="22" spans="1:6" x14ac:dyDescent="0.2">
      <c r="A22" s="16" t="s">
        <v>9</v>
      </c>
      <c r="B22" s="19"/>
      <c r="C22" s="36">
        <f>SUM(Расходы!B45:B77)</f>
        <v>165266</v>
      </c>
    </row>
    <row r="23" spans="1:6" ht="30" customHeight="1" x14ac:dyDescent="0.2">
      <c r="A23" s="135" t="s">
        <v>53</v>
      </c>
      <c r="B23" s="136"/>
      <c r="C23" s="36">
        <f>SUM(Расходы!B79:B114)</f>
        <v>290585.5</v>
      </c>
    </row>
    <row r="24" spans="1:6" x14ac:dyDescent="0.2">
      <c r="A24" s="16" t="s">
        <v>50</v>
      </c>
      <c r="B24" s="19"/>
      <c r="C24" s="36">
        <f>SUM(Расходы!B116:B124)</f>
        <v>154760.91999999998</v>
      </c>
    </row>
    <row r="25" spans="1:6" x14ac:dyDescent="0.2">
      <c r="A25" s="135" t="s">
        <v>688</v>
      </c>
      <c r="B25" s="136"/>
      <c r="C25" s="36">
        <f>SUM(Расходы!B126:B126)</f>
        <v>0</v>
      </c>
    </row>
    <row r="26" spans="1:6" ht="30" customHeight="1" x14ac:dyDescent="0.2">
      <c r="A26" s="135" t="s">
        <v>700</v>
      </c>
      <c r="B26" s="136"/>
      <c r="C26" s="36">
        <f>SUM(Расходы!B128:B133)</f>
        <v>242266.59999999998</v>
      </c>
    </row>
    <row r="27" spans="1:6" x14ac:dyDescent="0.2">
      <c r="A27" s="81" t="s">
        <v>103</v>
      </c>
      <c r="B27" s="82"/>
      <c r="C27" s="36">
        <f>SUM(Расходы!B135:B137)</f>
        <v>176410</v>
      </c>
    </row>
    <row r="28" spans="1:6" x14ac:dyDescent="0.2">
      <c r="A28" s="16" t="s">
        <v>13</v>
      </c>
      <c r="B28" s="19"/>
      <c r="C28" s="36">
        <f>SUM(Расходы!B139:B153)</f>
        <v>263444.22000000003</v>
      </c>
    </row>
    <row r="29" spans="1:6" x14ac:dyDescent="0.2">
      <c r="C29" s="30"/>
    </row>
    <row r="30" spans="1:6" ht="15" customHeight="1" x14ac:dyDescent="0.2">
      <c r="A30" s="128" t="s">
        <v>178</v>
      </c>
      <c r="B30" s="134"/>
      <c r="C30" s="29">
        <f>C9+C11-C19</f>
        <v>999961.21099999989</v>
      </c>
      <c r="F30" s="56"/>
    </row>
    <row r="31" spans="1:6" x14ac:dyDescent="0.2">
      <c r="A31" s="61" t="s">
        <v>44</v>
      </c>
      <c r="B31" s="62"/>
      <c r="C31" s="63">
        <v>276125</v>
      </c>
      <c r="E31" s="42"/>
      <c r="F31" s="56"/>
    </row>
    <row r="32" spans="1:6" x14ac:dyDescent="0.2">
      <c r="C32" s="60"/>
      <c r="E32" s="42"/>
      <c r="F32" s="56"/>
    </row>
    <row r="34" spans="3:5" x14ac:dyDescent="0.2">
      <c r="C34" s="60"/>
      <c r="E34" s="42"/>
    </row>
    <row r="36" spans="3:5" x14ac:dyDescent="0.2">
      <c r="C36" s="64"/>
    </row>
  </sheetData>
  <sheetProtection formatCells="0" formatColumns="0" formatRows="0" insertColumns="0" insertRows="0" insertHyperlinks="0" deleteColumns="0" deleteRows="0" sort="0" autoFilter="0" pivotTables="0"/>
  <mergeCells count="16">
    <mergeCell ref="A30:B30"/>
    <mergeCell ref="A11:B11"/>
    <mergeCell ref="A14:B14"/>
    <mergeCell ref="B5:C5"/>
    <mergeCell ref="A15:B15"/>
    <mergeCell ref="A12:B12"/>
    <mergeCell ref="A25:B25"/>
    <mergeCell ref="A23:B23"/>
    <mergeCell ref="A26:B26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55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26.33203125" customWidth="1"/>
    <col min="4" max="256" width="8.83203125" customWidth="1"/>
  </cols>
  <sheetData>
    <row r="1" spans="1:3" ht="19" x14ac:dyDescent="0.25">
      <c r="B1" s="127" t="s">
        <v>16</v>
      </c>
      <c r="C1" s="127"/>
    </row>
    <row r="2" spans="1:3" ht="19" x14ac:dyDescent="0.25">
      <c r="B2" s="127" t="s">
        <v>17</v>
      </c>
      <c r="C2" s="127"/>
    </row>
    <row r="3" spans="1:3" ht="19" x14ac:dyDescent="0.25">
      <c r="B3" s="130"/>
      <c r="C3" s="130"/>
    </row>
    <row r="4" spans="1:3" ht="19" x14ac:dyDescent="0.25">
      <c r="A4" s="1" t="s">
        <v>52</v>
      </c>
      <c r="B4" s="130" t="s">
        <v>12</v>
      </c>
      <c r="C4" s="130"/>
    </row>
    <row r="5" spans="1:3" ht="19" x14ac:dyDescent="0.25">
      <c r="B5" s="130" t="s">
        <v>173</v>
      </c>
      <c r="C5" s="130"/>
    </row>
    <row r="6" spans="1:3" ht="16" x14ac:dyDescent="0.2">
      <c r="B6" s="3"/>
      <c r="C6" s="4"/>
    </row>
    <row r="8" spans="1:3" x14ac:dyDescent="0.2">
      <c r="A8" s="22" t="s">
        <v>5</v>
      </c>
      <c r="B8" s="23" t="s">
        <v>7</v>
      </c>
      <c r="C8" s="24" t="s">
        <v>6</v>
      </c>
    </row>
    <row r="9" spans="1:3" ht="8.25" customHeight="1" x14ac:dyDescent="0.2">
      <c r="A9" s="137"/>
      <c r="B9" s="138"/>
      <c r="C9" s="139"/>
    </row>
    <row r="10" spans="1:3" x14ac:dyDescent="0.2">
      <c r="A10" s="10" t="s">
        <v>4</v>
      </c>
      <c r="B10" s="11"/>
      <c r="C10" s="12"/>
    </row>
    <row r="11" spans="1:3" ht="15" customHeight="1" x14ac:dyDescent="0.2">
      <c r="A11" s="106">
        <v>43375.732939814683</v>
      </c>
      <c r="B11" s="73">
        <v>2886</v>
      </c>
      <c r="C11" s="92" t="s">
        <v>310</v>
      </c>
    </row>
    <row r="12" spans="1:3" ht="15" customHeight="1" x14ac:dyDescent="0.2">
      <c r="A12" s="106">
        <v>43375.732986111194</v>
      </c>
      <c r="B12" s="73">
        <v>4851</v>
      </c>
      <c r="C12" s="92" t="s">
        <v>311</v>
      </c>
    </row>
    <row r="13" spans="1:3" ht="15" customHeight="1" x14ac:dyDescent="0.2">
      <c r="A13" s="106">
        <v>43388.776296296157</v>
      </c>
      <c r="B13" s="73">
        <v>1621</v>
      </c>
      <c r="C13" s="92" t="s">
        <v>312</v>
      </c>
    </row>
    <row r="14" spans="1:3" ht="15" customHeight="1" x14ac:dyDescent="0.2">
      <c r="A14" s="106">
        <v>43392.728912036866</v>
      </c>
      <c r="B14" s="73">
        <v>6740.45</v>
      </c>
      <c r="C14" s="92" t="s">
        <v>313</v>
      </c>
    </row>
    <row r="15" spans="1:3" ht="15" customHeight="1" x14ac:dyDescent="0.2">
      <c r="A15" s="106">
        <v>43396.734236110933</v>
      </c>
      <c r="B15" s="73">
        <v>5891</v>
      </c>
      <c r="C15" s="92" t="s">
        <v>314</v>
      </c>
    </row>
    <row r="16" spans="1:3" ht="15" customHeight="1" x14ac:dyDescent="0.2">
      <c r="A16" s="106">
        <v>43396.736377314664</v>
      </c>
      <c r="B16" s="73">
        <v>2750</v>
      </c>
      <c r="C16" s="92" t="s">
        <v>315</v>
      </c>
    </row>
    <row r="17" spans="1:3" ht="15" customHeight="1" x14ac:dyDescent="0.2">
      <c r="A17" s="106">
        <v>43399.723460648209</v>
      </c>
      <c r="B17" s="73">
        <v>5066.21</v>
      </c>
      <c r="C17" s="92" t="s">
        <v>316</v>
      </c>
    </row>
    <row r="18" spans="1:3" ht="15" customHeight="1" x14ac:dyDescent="0.2">
      <c r="A18" s="106">
        <v>43399.759988425765</v>
      </c>
      <c r="B18" s="73">
        <v>10960</v>
      </c>
      <c r="C18" s="92" t="s">
        <v>317</v>
      </c>
    </row>
    <row r="19" spans="1:3" ht="15" customHeight="1" x14ac:dyDescent="0.2">
      <c r="A19" s="106">
        <v>43402.7449884261</v>
      </c>
      <c r="B19" s="73">
        <v>4513</v>
      </c>
      <c r="C19" s="92" t="s">
        <v>313</v>
      </c>
    </row>
    <row r="20" spans="1:3" ht="15" customHeight="1" x14ac:dyDescent="0.2">
      <c r="A20" s="106">
        <v>43404.049733796157</v>
      </c>
      <c r="B20" s="73">
        <v>17508</v>
      </c>
      <c r="C20" s="92" t="s">
        <v>318</v>
      </c>
    </row>
    <row r="21" spans="1:3" x14ac:dyDescent="0.2">
      <c r="A21" s="13" t="s">
        <v>8</v>
      </c>
      <c r="B21" s="48"/>
      <c r="C21" s="15"/>
    </row>
    <row r="22" spans="1:3" ht="16" x14ac:dyDescent="0.2">
      <c r="A22" s="106">
        <v>43376.824826389086</v>
      </c>
      <c r="B22" s="73">
        <v>19062</v>
      </c>
      <c r="C22" s="92" t="s">
        <v>289</v>
      </c>
    </row>
    <row r="23" spans="1:3" ht="16" x14ac:dyDescent="0.2">
      <c r="A23" s="106">
        <v>43376.83476851834</v>
      </c>
      <c r="B23" s="73">
        <v>2480</v>
      </c>
      <c r="C23" s="92" t="s">
        <v>290</v>
      </c>
    </row>
    <row r="24" spans="1:3" ht="16" x14ac:dyDescent="0.2">
      <c r="A24" s="106">
        <v>43378.05146990763</v>
      </c>
      <c r="B24" s="73">
        <v>9315.5</v>
      </c>
      <c r="C24" s="92" t="s">
        <v>291</v>
      </c>
    </row>
    <row r="25" spans="1:3" ht="16" x14ac:dyDescent="0.2">
      <c r="A25" s="106">
        <v>43378.715752314776</v>
      </c>
      <c r="B25" s="73">
        <v>960</v>
      </c>
      <c r="C25" s="92" t="s">
        <v>292</v>
      </c>
    </row>
    <row r="26" spans="1:3" ht="16" x14ac:dyDescent="0.2">
      <c r="A26" s="106">
        <v>43378.71828703722</v>
      </c>
      <c r="B26" s="73">
        <v>28177.5</v>
      </c>
      <c r="C26" s="92" t="s">
        <v>293</v>
      </c>
    </row>
    <row r="27" spans="1:3" ht="16" x14ac:dyDescent="0.2">
      <c r="A27" s="106">
        <v>43382.653194444254</v>
      </c>
      <c r="B27" s="73">
        <v>1674.5</v>
      </c>
      <c r="C27" s="92" t="s">
        <v>294</v>
      </c>
    </row>
    <row r="28" spans="1:3" ht="16" x14ac:dyDescent="0.2">
      <c r="A28" s="106">
        <v>43382.653402777854</v>
      </c>
      <c r="B28" s="73">
        <v>8266.5</v>
      </c>
      <c r="C28" s="92" t="s">
        <v>295</v>
      </c>
    </row>
    <row r="29" spans="1:3" ht="16" x14ac:dyDescent="0.2">
      <c r="A29" s="106">
        <v>43382.722094907425</v>
      </c>
      <c r="B29" s="73">
        <v>4937.5</v>
      </c>
      <c r="C29" s="92" t="s">
        <v>296</v>
      </c>
    </row>
    <row r="30" spans="1:3" ht="16" x14ac:dyDescent="0.2">
      <c r="A30" s="106">
        <v>43382.722245370504</v>
      </c>
      <c r="B30" s="73">
        <v>4707.5</v>
      </c>
      <c r="C30" s="92" t="s">
        <v>297</v>
      </c>
    </row>
    <row r="31" spans="1:3" ht="16" x14ac:dyDescent="0.2">
      <c r="A31" s="106">
        <v>43382.722719907295</v>
      </c>
      <c r="B31" s="73">
        <v>4350</v>
      </c>
      <c r="C31" s="92" t="s">
        <v>298</v>
      </c>
    </row>
    <row r="32" spans="1:3" ht="16" x14ac:dyDescent="0.2">
      <c r="A32" s="106">
        <v>43382.722731481306</v>
      </c>
      <c r="B32" s="73">
        <v>9542</v>
      </c>
      <c r="C32" s="92" t="s">
        <v>299</v>
      </c>
    </row>
    <row r="33" spans="1:3" ht="16" x14ac:dyDescent="0.2">
      <c r="A33" s="106">
        <v>43383.049907407258</v>
      </c>
      <c r="B33" s="73">
        <v>10360</v>
      </c>
      <c r="C33" s="92" t="s">
        <v>300</v>
      </c>
    </row>
    <row r="34" spans="1:3" ht="16" x14ac:dyDescent="0.2">
      <c r="A34" s="106">
        <v>43384.997094907332</v>
      </c>
      <c r="B34" s="73">
        <v>1947</v>
      </c>
      <c r="C34" s="92" t="s">
        <v>301</v>
      </c>
    </row>
    <row r="35" spans="1:3" ht="16" x14ac:dyDescent="0.2">
      <c r="A35" s="106">
        <v>43384.997094907332</v>
      </c>
      <c r="B35" s="73">
        <v>1138</v>
      </c>
      <c r="C35" s="92" t="s">
        <v>302</v>
      </c>
    </row>
    <row r="36" spans="1:3" ht="16" x14ac:dyDescent="0.2">
      <c r="A36" s="106">
        <v>43385.050717592705</v>
      </c>
      <c r="B36" s="73">
        <v>12382</v>
      </c>
      <c r="C36" s="92" t="s">
        <v>303</v>
      </c>
    </row>
    <row r="37" spans="1:3" ht="16" x14ac:dyDescent="0.2">
      <c r="A37" s="106">
        <v>43385.051747685298</v>
      </c>
      <c r="B37" s="73">
        <v>8400</v>
      </c>
      <c r="C37" s="92" t="s">
        <v>304</v>
      </c>
    </row>
    <row r="38" spans="1:3" ht="15" customHeight="1" x14ac:dyDescent="0.2">
      <c r="A38" s="106">
        <v>43388.776296296157</v>
      </c>
      <c r="B38" s="73">
        <v>1744</v>
      </c>
      <c r="C38" s="92" t="s">
        <v>301</v>
      </c>
    </row>
    <row r="39" spans="1:3" ht="16" x14ac:dyDescent="0.2">
      <c r="A39" s="106">
        <v>43390.827615740709</v>
      </c>
      <c r="B39" s="73">
        <v>5310</v>
      </c>
      <c r="C39" s="92" t="s">
        <v>305</v>
      </c>
    </row>
    <row r="40" spans="1:3" ht="16" x14ac:dyDescent="0.2">
      <c r="A40" s="106">
        <v>43390.82762731472</v>
      </c>
      <c r="B40" s="73">
        <v>1500</v>
      </c>
      <c r="C40" s="92" t="s">
        <v>306</v>
      </c>
    </row>
    <row r="41" spans="1:3" ht="16" x14ac:dyDescent="0.2">
      <c r="A41" s="106">
        <v>43392.737534722313</v>
      </c>
      <c r="B41" s="73">
        <v>2615</v>
      </c>
      <c r="C41" s="92" t="s">
        <v>307</v>
      </c>
    </row>
    <row r="42" spans="1:3" ht="16" x14ac:dyDescent="0.2">
      <c r="A42" s="106">
        <v>43399.051111110952</v>
      </c>
      <c r="B42" s="73">
        <v>960</v>
      </c>
      <c r="C42" s="92" t="s">
        <v>308</v>
      </c>
    </row>
    <row r="43" spans="1:3" ht="16" x14ac:dyDescent="0.2">
      <c r="A43" s="106">
        <v>43404.691134259105</v>
      </c>
      <c r="B43" s="73">
        <v>13231.5</v>
      </c>
      <c r="C43" s="92" t="s">
        <v>309</v>
      </c>
    </row>
    <row r="44" spans="1:3" x14ac:dyDescent="0.2">
      <c r="A44" s="13" t="s">
        <v>9</v>
      </c>
      <c r="B44" s="14"/>
      <c r="C44" s="15"/>
    </row>
    <row r="45" spans="1:3" ht="16" x14ac:dyDescent="0.2">
      <c r="A45" s="106">
        <v>43376.794687500224</v>
      </c>
      <c r="B45" s="73">
        <v>4000</v>
      </c>
      <c r="C45" s="92" t="s">
        <v>257</v>
      </c>
    </row>
    <row r="46" spans="1:3" ht="16" x14ac:dyDescent="0.2">
      <c r="A46" s="106">
        <v>43376.795219907537</v>
      </c>
      <c r="B46" s="73">
        <v>3000</v>
      </c>
      <c r="C46" s="92" t="s">
        <v>258</v>
      </c>
    </row>
    <row r="47" spans="1:3" ht="16" x14ac:dyDescent="0.2">
      <c r="A47" s="106">
        <v>43376.80861111125</v>
      </c>
      <c r="B47" s="73">
        <v>500</v>
      </c>
      <c r="C47" s="92" t="s">
        <v>259</v>
      </c>
    </row>
    <row r="48" spans="1:3" ht="16" x14ac:dyDescent="0.2">
      <c r="A48" s="106">
        <v>43376.80891203694</v>
      </c>
      <c r="B48" s="73">
        <v>4500</v>
      </c>
      <c r="C48" s="92" t="s">
        <v>260</v>
      </c>
    </row>
    <row r="49" spans="1:3" ht="16" x14ac:dyDescent="0.2">
      <c r="A49" s="106">
        <v>43376.808923610952</v>
      </c>
      <c r="B49" s="73">
        <v>6688</v>
      </c>
      <c r="C49" s="92" t="s">
        <v>261</v>
      </c>
    </row>
    <row r="50" spans="1:3" ht="16" x14ac:dyDescent="0.2">
      <c r="A50" s="106">
        <v>43376.82436342584</v>
      </c>
      <c r="B50" s="73">
        <v>20900</v>
      </c>
      <c r="C50" s="92" t="s">
        <v>262</v>
      </c>
    </row>
    <row r="51" spans="1:3" ht="16" x14ac:dyDescent="0.2">
      <c r="A51" s="106">
        <v>43376.83581018541</v>
      </c>
      <c r="B51" s="73">
        <v>1000</v>
      </c>
      <c r="C51" s="92" t="s">
        <v>263</v>
      </c>
    </row>
    <row r="52" spans="1:3" ht="16" x14ac:dyDescent="0.2">
      <c r="A52" s="106">
        <v>43377.868067129515</v>
      </c>
      <c r="B52" s="73">
        <v>2000</v>
      </c>
      <c r="C52" s="92" t="s">
        <v>264</v>
      </c>
    </row>
    <row r="53" spans="1:3" ht="15" customHeight="1" x14ac:dyDescent="0.2">
      <c r="A53" s="106">
        <v>43378.051562500186</v>
      </c>
      <c r="B53" s="73">
        <v>6900</v>
      </c>
      <c r="C53" s="92" t="s">
        <v>265</v>
      </c>
    </row>
    <row r="54" spans="1:3" ht="16" x14ac:dyDescent="0.2">
      <c r="A54" s="106">
        <v>43382.720219907351</v>
      </c>
      <c r="B54" s="73">
        <v>1980</v>
      </c>
      <c r="C54" s="92" t="s">
        <v>266</v>
      </c>
    </row>
    <row r="55" spans="1:3" ht="16" x14ac:dyDescent="0.2">
      <c r="A55" s="106">
        <v>43382.735162036959</v>
      </c>
      <c r="B55" s="73">
        <v>2000</v>
      </c>
      <c r="C55" s="92" t="s">
        <v>267</v>
      </c>
    </row>
    <row r="56" spans="1:3" ht="16" x14ac:dyDescent="0.2">
      <c r="A56" s="106">
        <v>43382.735358796082</v>
      </c>
      <c r="B56" s="73">
        <v>2661</v>
      </c>
      <c r="C56" s="92" t="s">
        <v>268</v>
      </c>
    </row>
    <row r="57" spans="1:3" ht="16" x14ac:dyDescent="0.2">
      <c r="A57" s="106">
        <v>43382.735358796082</v>
      </c>
      <c r="B57" s="73">
        <v>2000</v>
      </c>
      <c r="C57" s="92" t="s">
        <v>269</v>
      </c>
    </row>
    <row r="58" spans="1:3" ht="16" x14ac:dyDescent="0.2">
      <c r="A58" s="106">
        <v>43382.735428240616</v>
      </c>
      <c r="B58" s="73">
        <v>2000</v>
      </c>
      <c r="C58" s="92" t="s">
        <v>270</v>
      </c>
    </row>
    <row r="59" spans="1:3" ht="16" x14ac:dyDescent="0.2">
      <c r="A59" s="106">
        <v>43382.735439814627</v>
      </c>
      <c r="B59" s="73">
        <v>2661</v>
      </c>
      <c r="C59" s="92" t="s">
        <v>271</v>
      </c>
    </row>
    <row r="60" spans="1:3" ht="16" x14ac:dyDescent="0.2">
      <c r="A60" s="106">
        <v>43382.73554398166</v>
      </c>
      <c r="B60" s="73">
        <v>2000</v>
      </c>
      <c r="C60" s="92" t="s">
        <v>272</v>
      </c>
    </row>
    <row r="61" spans="1:3" ht="16" x14ac:dyDescent="0.2">
      <c r="A61" s="106">
        <v>43382.735590277705</v>
      </c>
      <c r="B61" s="73">
        <v>2000</v>
      </c>
      <c r="C61" s="92" t="s">
        <v>273</v>
      </c>
    </row>
    <row r="62" spans="1:3" ht="16" x14ac:dyDescent="0.2">
      <c r="A62" s="106">
        <v>43382.735810185317</v>
      </c>
      <c r="B62" s="73">
        <v>2000</v>
      </c>
      <c r="C62" s="92" t="s">
        <v>274</v>
      </c>
    </row>
    <row r="63" spans="1:3" ht="16" x14ac:dyDescent="0.2">
      <c r="A63" s="106">
        <v>43382.735925925896</v>
      </c>
      <c r="B63" s="73">
        <v>2661</v>
      </c>
      <c r="C63" s="92" t="s">
        <v>275</v>
      </c>
    </row>
    <row r="64" spans="1:3" ht="16" x14ac:dyDescent="0.2">
      <c r="A64" s="106">
        <v>43382.737858796492</v>
      </c>
      <c r="B64" s="73">
        <v>2645</v>
      </c>
      <c r="C64" s="92" t="s">
        <v>276</v>
      </c>
    </row>
    <row r="65" spans="1:3" ht="16" x14ac:dyDescent="0.2">
      <c r="A65" s="106">
        <v>43382.902557870373</v>
      </c>
      <c r="B65" s="73">
        <v>24700</v>
      </c>
      <c r="C65" s="92" t="s">
        <v>277</v>
      </c>
    </row>
    <row r="66" spans="1:3" ht="16" x14ac:dyDescent="0.2">
      <c r="A66" s="106">
        <v>43385.050243055448</v>
      </c>
      <c r="B66" s="73">
        <v>2000</v>
      </c>
      <c r="C66" s="92" t="s">
        <v>278</v>
      </c>
    </row>
    <row r="67" spans="1:3" ht="16" x14ac:dyDescent="0.2">
      <c r="A67" s="106">
        <v>43392.73629629612</v>
      </c>
      <c r="B67" s="73">
        <v>4500</v>
      </c>
      <c r="C67" s="92" t="s">
        <v>279</v>
      </c>
    </row>
    <row r="68" spans="1:3" ht="16" x14ac:dyDescent="0.2">
      <c r="A68" s="106">
        <v>43392.737951389048</v>
      </c>
      <c r="B68" s="73">
        <v>500</v>
      </c>
      <c r="C68" s="92" t="s">
        <v>280</v>
      </c>
    </row>
    <row r="69" spans="1:3" ht="16" x14ac:dyDescent="0.2">
      <c r="A69" s="106">
        <v>43396.743680555373</v>
      </c>
      <c r="B69" s="73">
        <v>2450</v>
      </c>
      <c r="C69" s="92" t="s">
        <v>281</v>
      </c>
    </row>
    <row r="70" spans="1:3" ht="16" x14ac:dyDescent="0.2">
      <c r="A70" s="106">
        <v>43396.767395833507</v>
      </c>
      <c r="B70" s="73">
        <v>2500</v>
      </c>
      <c r="C70" s="92" t="s">
        <v>282</v>
      </c>
    </row>
    <row r="71" spans="1:3" ht="16" x14ac:dyDescent="0.2">
      <c r="A71" s="106">
        <v>43396.767430555541</v>
      </c>
      <c r="B71" s="73">
        <v>2000</v>
      </c>
      <c r="C71" s="92" t="s">
        <v>283</v>
      </c>
    </row>
    <row r="72" spans="1:3" ht="16" x14ac:dyDescent="0.2">
      <c r="A72" s="106">
        <v>43397.771331018303</v>
      </c>
      <c r="B72" s="73">
        <v>6000</v>
      </c>
      <c r="C72" s="92" t="s">
        <v>284</v>
      </c>
    </row>
    <row r="73" spans="1:3" ht="32" x14ac:dyDescent="0.2">
      <c r="A73" s="106">
        <v>43399.050740740728</v>
      </c>
      <c r="B73" s="73">
        <v>15300</v>
      </c>
      <c r="C73" s="92" t="s">
        <v>285</v>
      </c>
    </row>
    <row r="74" spans="1:3" ht="16" x14ac:dyDescent="0.2">
      <c r="A74" s="106">
        <v>43399.05076388875</v>
      </c>
      <c r="B74" s="73">
        <v>16720</v>
      </c>
      <c r="C74" s="92" t="s">
        <v>286</v>
      </c>
    </row>
    <row r="75" spans="1:3" ht="16" x14ac:dyDescent="0.2">
      <c r="A75" s="106">
        <v>43399.482499999925</v>
      </c>
      <c r="B75" s="73">
        <v>5500</v>
      </c>
      <c r="C75" s="92" t="s">
        <v>287</v>
      </c>
    </row>
    <row r="76" spans="1:3" ht="16" x14ac:dyDescent="0.2">
      <c r="A76" s="106">
        <v>43404.678483796306</v>
      </c>
      <c r="B76" s="73">
        <v>4500</v>
      </c>
      <c r="C76" s="92" t="s">
        <v>288</v>
      </c>
    </row>
    <row r="77" spans="1:3" ht="16" x14ac:dyDescent="0.2">
      <c r="A77" s="106">
        <v>43404.678495370317</v>
      </c>
      <c r="B77" s="73">
        <v>4500</v>
      </c>
      <c r="C77" s="92" t="s">
        <v>288</v>
      </c>
    </row>
    <row r="78" spans="1:3" x14ac:dyDescent="0.2">
      <c r="A78" s="13" t="s">
        <v>53</v>
      </c>
      <c r="B78" s="14"/>
      <c r="C78" s="15"/>
    </row>
    <row r="79" spans="1:3" ht="16" x14ac:dyDescent="0.2">
      <c r="A79" s="118">
        <v>43377.455347222276</v>
      </c>
      <c r="B79" s="76">
        <v>2500</v>
      </c>
      <c r="C79" s="77" t="s">
        <v>652</v>
      </c>
    </row>
    <row r="80" spans="1:3" ht="16" x14ac:dyDescent="0.2">
      <c r="A80" s="118">
        <v>43377.455752315</v>
      </c>
      <c r="B80" s="76">
        <v>23000</v>
      </c>
      <c r="C80" s="77" t="s">
        <v>653</v>
      </c>
    </row>
    <row r="81" spans="1:3" ht="16" x14ac:dyDescent="0.2">
      <c r="A81" s="118">
        <v>43377.456423610914</v>
      </c>
      <c r="B81" s="76">
        <v>2500</v>
      </c>
      <c r="C81" s="77" t="s">
        <v>654</v>
      </c>
    </row>
    <row r="82" spans="1:3" ht="16" x14ac:dyDescent="0.2">
      <c r="A82" s="118">
        <v>43377.456574073993</v>
      </c>
      <c r="B82" s="76">
        <v>2000</v>
      </c>
      <c r="C82" s="77" t="s">
        <v>655</v>
      </c>
    </row>
    <row r="83" spans="1:3" ht="16" x14ac:dyDescent="0.2">
      <c r="A83" s="118">
        <v>43377.456770833116</v>
      </c>
      <c r="B83" s="76">
        <v>2500</v>
      </c>
      <c r="C83" s="77" t="s">
        <v>656</v>
      </c>
    </row>
    <row r="84" spans="1:3" ht="16" x14ac:dyDescent="0.2">
      <c r="A84" s="118">
        <v>43377.456863426138</v>
      </c>
      <c r="B84" s="76">
        <v>2500</v>
      </c>
      <c r="C84" s="77" t="s">
        <v>657</v>
      </c>
    </row>
    <row r="85" spans="1:3" ht="16" x14ac:dyDescent="0.2">
      <c r="A85" s="118">
        <v>43377.457372684963</v>
      </c>
      <c r="B85" s="76">
        <v>2500</v>
      </c>
      <c r="C85" s="77" t="s">
        <v>658</v>
      </c>
    </row>
    <row r="86" spans="1:3" ht="16" x14ac:dyDescent="0.2">
      <c r="A86" s="118">
        <v>43378.050069444347</v>
      </c>
      <c r="B86" s="76">
        <v>2500</v>
      </c>
      <c r="C86" s="77" t="s">
        <v>659</v>
      </c>
    </row>
    <row r="87" spans="1:3" ht="16" x14ac:dyDescent="0.2">
      <c r="A87" s="118">
        <v>43378.050104166847</v>
      </c>
      <c r="B87" s="76">
        <v>2500</v>
      </c>
      <c r="C87" s="77" t="s">
        <v>660</v>
      </c>
    </row>
    <row r="88" spans="1:3" ht="16" x14ac:dyDescent="0.2">
      <c r="A88" s="118">
        <v>43378.050127314869</v>
      </c>
      <c r="B88" s="76">
        <v>4500</v>
      </c>
      <c r="C88" s="77" t="s">
        <v>661</v>
      </c>
    </row>
    <row r="89" spans="1:3" ht="16" x14ac:dyDescent="0.2">
      <c r="A89" s="118">
        <v>43378.051585648209</v>
      </c>
      <c r="B89" s="76">
        <v>2500</v>
      </c>
      <c r="C89" s="77" t="s">
        <v>662</v>
      </c>
    </row>
    <row r="90" spans="1:3" ht="16" x14ac:dyDescent="0.2">
      <c r="A90" s="118">
        <v>43388.816539351828</v>
      </c>
      <c r="B90" s="76">
        <v>5000</v>
      </c>
      <c r="C90" s="77" t="s">
        <v>663</v>
      </c>
    </row>
    <row r="91" spans="1:3" ht="16" x14ac:dyDescent="0.2">
      <c r="A91" s="118">
        <v>43389.048009259161</v>
      </c>
      <c r="B91" s="76">
        <v>4500</v>
      </c>
      <c r="C91" s="77" t="s">
        <v>664</v>
      </c>
    </row>
    <row r="92" spans="1:3" ht="16" x14ac:dyDescent="0.2">
      <c r="A92" s="118">
        <v>43389.048067129683</v>
      </c>
      <c r="B92" s="76">
        <v>4500</v>
      </c>
      <c r="C92" s="77" t="s">
        <v>665</v>
      </c>
    </row>
    <row r="93" spans="1:3" ht="16" x14ac:dyDescent="0.2">
      <c r="A93" s="118">
        <v>43389.048113425728</v>
      </c>
      <c r="B93" s="76">
        <v>4500</v>
      </c>
      <c r="C93" s="77" t="s">
        <v>666</v>
      </c>
    </row>
    <row r="94" spans="1:3" ht="16" x14ac:dyDescent="0.2">
      <c r="A94" s="118">
        <v>43389.048298611306</v>
      </c>
      <c r="B94" s="76">
        <v>4500</v>
      </c>
      <c r="C94" s="77" t="s">
        <v>667</v>
      </c>
    </row>
    <row r="95" spans="1:3" ht="16" x14ac:dyDescent="0.2">
      <c r="A95" s="118">
        <v>43389.04837962985</v>
      </c>
      <c r="B95" s="76">
        <v>4500</v>
      </c>
      <c r="C95" s="77" t="s">
        <v>668</v>
      </c>
    </row>
    <row r="96" spans="1:3" ht="16" x14ac:dyDescent="0.2">
      <c r="A96" s="118">
        <v>43391.049525463022</v>
      </c>
      <c r="B96" s="76">
        <v>4500</v>
      </c>
      <c r="C96" s="77" t="s">
        <v>669</v>
      </c>
    </row>
    <row r="97" spans="1:3" ht="16" x14ac:dyDescent="0.2">
      <c r="A97" s="118">
        <v>43391.05009259237</v>
      </c>
      <c r="B97" s="76">
        <v>4600</v>
      </c>
      <c r="C97" s="77" t="s">
        <v>670</v>
      </c>
    </row>
    <row r="98" spans="1:3" ht="16" x14ac:dyDescent="0.2">
      <c r="A98" s="118">
        <v>43392.738715277985</v>
      </c>
      <c r="B98" s="76">
        <v>6000</v>
      </c>
      <c r="C98" s="77" t="s">
        <v>671</v>
      </c>
    </row>
    <row r="99" spans="1:3" ht="16" x14ac:dyDescent="0.2">
      <c r="A99" s="118">
        <v>43396.746168981306</v>
      </c>
      <c r="B99" s="76">
        <v>2000</v>
      </c>
      <c r="C99" s="77" t="s">
        <v>672</v>
      </c>
    </row>
    <row r="100" spans="1:3" ht="16" x14ac:dyDescent="0.2">
      <c r="A100" s="118">
        <v>43396.746168981306</v>
      </c>
      <c r="B100" s="76">
        <v>2000</v>
      </c>
      <c r="C100" s="77" t="s">
        <v>673</v>
      </c>
    </row>
    <row r="101" spans="1:3" ht="16" x14ac:dyDescent="0.2">
      <c r="A101" s="118">
        <v>43396.767164351884</v>
      </c>
      <c r="B101" s="76">
        <v>6000</v>
      </c>
      <c r="C101" s="77" t="s">
        <v>674</v>
      </c>
    </row>
    <row r="102" spans="1:3" ht="16" x14ac:dyDescent="0.2">
      <c r="A102" s="118">
        <v>43396.767453703564</v>
      </c>
      <c r="B102" s="76">
        <v>2500</v>
      </c>
      <c r="C102" s="77" t="s">
        <v>675</v>
      </c>
    </row>
    <row r="103" spans="1:3" ht="16" x14ac:dyDescent="0.2">
      <c r="A103" s="118">
        <v>43396.780868055765</v>
      </c>
      <c r="B103" s="76">
        <v>14500</v>
      </c>
      <c r="C103" s="77" t="s">
        <v>676</v>
      </c>
    </row>
    <row r="104" spans="1:3" ht="16" x14ac:dyDescent="0.2">
      <c r="A104" s="118">
        <v>43396.801736111287</v>
      </c>
      <c r="B104" s="76">
        <v>2500</v>
      </c>
      <c r="C104" s="77" t="s">
        <v>677</v>
      </c>
    </row>
    <row r="105" spans="1:3" ht="16" x14ac:dyDescent="0.2">
      <c r="A105" s="118">
        <v>43399.049513889011</v>
      </c>
      <c r="B105" s="76">
        <v>2500</v>
      </c>
      <c r="C105" s="77" t="s">
        <v>678</v>
      </c>
    </row>
    <row r="106" spans="1:3" ht="16" x14ac:dyDescent="0.2">
      <c r="A106" s="118">
        <v>43403.853182870429</v>
      </c>
      <c r="B106" s="76">
        <v>5000</v>
      </c>
      <c r="C106" s="77" t="s">
        <v>679</v>
      </c>
    </row>
    <row r="107" spans="1:3" ht="16" x14ac:dyDescent="0.2">
      <c r="A107" s="118">
        <v>43403.853333333507</v>
      </c>
      <c r="B107" s="76">
        <v>5000</v>
      </c>
      <c r="C107" s="77" t="s">
        <v>680</v>
      </c>
    </row>
    <row r="108" spans="1:3" ht="16" x14ac:dyDescent="0.2">
      <c r="A108" s="118">
        <v>43404.677569444291</v>
      </c>
      <c r="B108" s="76">
        <v>2000</v>
      </c>
      <c r="C108" s="77" t="s">
        <v>681</v>
      </c>
    </row>
    <row r="109" spans="1:3" ht="16" x14ac:dyDescent="0.2">
      <c r="A109" s="118">
        <v>43404.687303240877</v>
      </c>
      <c r="B109" s="76">
        <v>2300</v>
      </c>
      <c r="C109" s="77" t="s">
        <v>682</v>
      </c>
    </row>
    <row r="110" spans="1:3" ht="16" x14ac:dyDescent="0.2">
      <c r="A110" s="118">
        <v>43374</v>
      </c>
      <c r="B110" s="76">
        <v>6837</v>
      </c>
      <c r="C110" s="77" t="s">
        <v>687</v>
      </c>
    </row>
    <row r="111" spans="1:3" ht="16" x14ac:dyDescent="0.2">
      <c r="A111" s="118">
        <v>43374</v>
      </c>
      <c r="B111" s="76">
        <v>5220</v>
      </c>
      <c r="C111" s="77" t="s">
        <v>683</v>
      </c>
    </row>
    <row r="112" spans="1:3" ht="16" x14ac:dyDescent="0.2">
      <c r="A112" s="118">
        <v>43374</v>
      </c>
      <c r="B112" s="76">
        <v>28342.5</v>
      </c>
      <c r="C112" s="77" t="s">
        <v>684</v>
      </c>
    </row>
    <row r="113" spans="1:4" ht="16" x14ac:dyDescent="0.2">
      <c r="A113" s="104">
        <v>43404</v>
      </c>
      <c r="B113" s="73">
        <v>80910</v>
      </c>
      <c r="C113" s="77" t="s">
        <v>685</v>
      </c>
    </row>
    <row r="114" spans="1:4" ht="16" x14ac:dyDescent="0.2">
      <c r="A114" s="104">
        <v>43404</v>
      </c>
      <c r="B114" s="73">
        <v>30876</v>
      </c>
      <c r="C114" s="74" t="s">
        <v>686</v>
      </c>
    </row>
    <row r="115" spans="1:4" x14ac:dyDescent="0.2">
      <c r="A115" s="70" t="s">
        <v>51</v>
      </c>
      <c r="B115" s="71"/>
      <c r="C115" s="72"/>
    </row>
    <row r="116" spans="1:4" s="52" customFormat="1" ht="16" x14ac:dyDescent="0.2">
      <c r="A116" s="106">
        <v>43376.834780092817</v>
      </c>
      <c r="B116" s="73">
        <v>2516.92</v>
      </c>
      <c r="C116" s="92" t="s">
        <v>321</v>
      </c>
    </row>
    <row r="117" spans="1:4" s="52" customFormat="1" ht="16" x14ac:dyDescent="0.2">
      <c r="A117" s="106">
        <v>43377.050567129627</v>
      </c>
      <c r="B117" s="73">
        <v>750</v>
      </c>
      <c r="C117" s="92" t="s">
        <v>322</v>
      </c>
    </row>
    <row r="118" spans="1:4" s="52" customFormat="1" ht="16" x14ac:dyDescent="0.2">
      <c r="A118" s="106">
        <v>43377.050578703638</v>
      </c>
      <c r="B118" s="73">
        <v>6400</v>
      </c>
      <c r="C118" s="92" t="s">
        <v>323</v>
      </c>
    </row>
    <row r="119" spans="1:4" s="52" customFormat="1" ht="16" x14ac:dyDescent="0.2">
      <c r="A119" s="106">
        <v>43385.719050926156</v>
      </c>
      <c r="B119" s="73">
        <v>52500</v>
      </c>
      <c r="C119" s="92" t="s">
        <v>324</v>
      </c>
    </row>
    <row r="120" spans="1:4" s="52" customFormat="1" ht="16" x14ac:dyDescent="0.2">
      <c r="A120" s="106">
        <v>43399.538611111231</v>
      </c>
      <c r="B120" s="73">
        <v>4300</v>
      </c>
      <c r="C120" s="92" t="s">
        <v>325</v>
      </c>
    </row>
    <row r="121" spans="1:4" s="52" customFormat="1" ht="16" x14ac:dyDescent="0.2">
      <c r="A121" s="120">
        <v>43402.748194444459</v>
      </c>
      <c r="B121" s="121">
        <v>2390</v>
      </c>
      <c r="C121" s="122" t="s">
        <v>326</v>
      </c>
    </row>
    <row r="122" spans="1:4" s="52" customFormat="1" ht="16" x14ac:dyDescent="0.2">
      <c r="A122" s="109">
        <v>43374</v>
      </c>
      <c r="B122" s="123">
        <v>18592</v>
      </c>
      <c r="C122" s="113" t="s">
        <v>689</v>
      </c>
    </row>
    <row r="123" spans="1:4" s="52" customFormat="1" ht="16" x14ac:dyDescent="0.2">
      <c r="A123" s="109">
        <v>43404</v>
      </c>
      <c r="B123" s="123">
        <v>48720</v>
      </c>
      <c r="C123" s="113" t="s">
        <v>697</v>
      </c>
    </row>
    <row r="124" spans="1:4" s="52" customFormat="1" ht="16" x14ac:dyDescent="0.2">
      <c r="A124" s="109">
        <v>43404</v>
      </c>
      <c r="B124" s="123">
        <v>18592</v>
      </c>
      <c r="C124" s="113" t="s">
        <v>698</v>
      </c>
    </row>
    <row r="125" spans="1:4" x14ac:dyDescent="0.2">
      <c r="A125" s="89" t="s">
        <v>688</v>
      </c>
      <c r="B125" s="90"/>
      <c r="C125" s="91"/>
    </row>
    <row r="126" spans="1:4" x14ac:dyDescent="0.2">
      <c r="A126" s="75"/>
      <c r="B126" s="76">
        <v>0</v>
      </c>
      <c r="C126" s="77"/>
    </row>
    <row r="127" spans="1:4" x14ac:dyDescent="0.2">
      <c r="A127" s="89" t="s">
        <v>700</v>
      </c>
      <c r="B127" s="90"/>
      <c r="C127" s="91"/>
    </row>
    <row r="128" spans="1:4" ht="15" customHeight="1" x14ac:dyDescent="0.2">
      <c r="A128" s="106">
        <v>43375.745486110914</v>
      </c>
      <c r="B128" s="73">
        <v>20000</v>
      </c>
      <c r="C128" s="92" t="s">
        <v>319</v>
      </c>
      <c r="D128" s="56"/>
    </row>
    <row r="129" spans="1:4" ht="15" customHeight="1" x14ac:dyDescent="0.2">
      <c r="A129" s="106">
        <v>43398.842905092519</v>
      </c>
      <c r="B129" s="73">
        <v>5124.3999999999996</v>
      </c>
      <c r="C129" s="92" t="s">
        <v>320</v>
      </c>
      <c r="D129" s="56"/>
    </row>
    <row r="130" spans="1:4" ht="15" customHeight="1" x14ac:dyDescent="0.2">
      <c r="A130" s="106">
        <v>43374</v>
      </c>
      <c r="B130" s="76">
        <v>6837</v>
      </c>
      <c r="C130" s="77" t="s">
        <v>687</v>
      </c>
      <c r="D130" s="56"/>
    </row>
    <row r="131" spans="1:4" ht="15" customHeight="1" x14ac:dyDescent="0.2">
      <c r="A131" s="106">
        <v>43374</v>
      </c>
      <c r="B131" s="124">
        <v>17264</v>
      </c>
      <c r="C131" s="92" t="s">
        <v>689</v>
      </c>
      <c r="D131" s="56"/>
    </row>
    <row r="132" spans="1:4" ht="15" customHeight="1" x14ac:dyDescent="0.2">
      <c r="A132" s="119">
        <v>43374</v>
      </c>
      <c r="B132" s="125">
        <v>139722</v>
      </c>
      <c r="C132" s="77" t="s">
        <v>690</v>
      </c>
      <c r="D132" s="56"/>
    </row>
    <row r="133" spans="1:4" ht="15" customHeight="1" x14ac:dyDescent="0.2">
      <c r="A133" s="104">
        <v>43374</v>
      </c>
      <c r="B133" s="124">
        <v>53319.199999999997</v>
      </c>
      <c r="C133" s="92" t="s">
        <v>691</v>
      </c>
      <c r="D133" s="56"/>
    </row>
    <row r="134" spans="1:4" x14ac:dyDescent="0.2">
      <c r="A134" s="70" t="s">
        <v>102</v>
      </c>
      <c r="B134" s="71"/>
      <c r="C134" s="72"/>
    </row>
    <row r="135" spans="1:4" ht="16" x14ac:dyDescent="0.2">
      <c r="A135" s="105">
        <v>43374</v>
      </c>
      <c r="B135" s="126">
        <v>38180</v>
      </c>
      <c r="C135" s="92" t="s">
        <v>692</v>
      </c>
    </row>
    <row r="136" spans="1:4" ht="16" x14ac:dyDescent="0.2">
      <c r="A136" s="105">
        <v>43404</v>
      </c>
      <c r="B136" s="126">
        <v>100050</v>
      </c>
      <c r="C136" s="92" t="s">
        <v>693</v>
      </c>
    </row>
    <row r="137" spans="1:4" s="52" customFormat="1" ht="16" x14ac:dyDescent="0.2">
      <c r="A137" s="105">
        <v>43404</v>
      </c>
      <c r="B137" s="126">
        <v>38180</v>
      </c>
      <c r="C137" s="92" t="s">
        <v>694</v>
      </c>
    </row>
    <row r="138" spans="1:4" x14ac:dyDescent="0.2">
      <c r="A138" s="13" t="s">
        <v>13</v>
      </c>
      <c r="B138" s="14"/>
      <c r="C138" s="15"/>
      <c r="D138" s="56"/>
    </row>
    <row r="139" spans="1:4" ht="16" x14ac:dyDescent="0.2">
      <c r="A139" s="106">
        <v>43374.711446759291</v>
      </c>
      <c r="B139" s="73">
        <v>15000</v>
      </c>
      <c r="C139" s="92" t="s">
        <v>327</v>
      </c>
    </row>
    <row r="140" spans="1:4" ht="16" x14ac:dyDescent="0.2">
      <c r="A140" s="106">
        <v>43374</v>
      </c>
      <c r="B140" s="73">
        <v>8487</v>
      </c>
      <c r="C140" s="92" t="s">
        <v>330</v>
      </c>
    </row>
    <row r="141" spans="1:4" ht="16" x14ac:dyDescent="0.2">
      <c r="A141" s="106">
        <v>43374</v>
      </c>
      <c r="B141" s="73">
        <v>1041.69</v>
      </c>
      <c r="C141" s="92" t="s">
        <v>331</v>
      </c>
    </row>
    <row r="142" spans="1:4" ht="16" x14ac:dyDescent="0.2">
      <c r="A142" s="106">
        <v>43374</v>
      </c>
      <c r="B142" s="124">
        <v>40828.629999999997</v>
      </c>
      <c r="C142" s="40" t="s">
        <v>695</v>
      </c>
    </row>
    <row r="143" spans="1:4" ht="16" x14ac:dyDescent="0.2">
      <c r="A143" s="106">
        <v>43378</v>
      </c>
      <c r="B143" s="73">
        <v>400</v>
      </c>
      <c r="C143" s="92" t="s">
        <v>171</v>
      </c>
    </row>
    <row r="144" spans="1:4" ht="16" x14ac:dyDescent="0.2">
      <c r="A144" s="106">
        <v>43392</v>
      </c>
      <c r="B144" s="73">
        <v>3600</v>
      </c>
      <c r="C144" s="92" t="s">
        <v>332</v>
      </c>
    </row>
    <row r="145" spans="1:3" ht="16" x14ac:dyDescent="0.2">
      <c r="A145" s="106">
        <v>43393</v>
      </c>
      <c r="B145" s="73">
        <v>236</v>
      </c>
      <c r="C145" s="92" t="s">
        <v>651</v>
      </c>
    </row>
    <row r="146" spans="1:3" ht="16" x14ac:dyDescent="0.2">
      <c r="A146" s="106">
        <v>43395.336250000168</v>
      </c>
      <c r="B146" s="73">
        <v>12357.6</v>
      </c>
      <c r="C146" s="92" t="s">
        <v>329</v>
      </c>
    </row>
    <row r="147" spans="1:3" ht="16" x14ac:dyDescent="0.2">
      <c r="A147" s="106">
        <v>43398</v>
      </c>
      <c r="B147" s="73">
        <v>224</v>
      </c>
      <c r="C147" s="92" t="s">
        <v>651</v>
      </c>
    </row>
    <row r="148" spans="1:3" ht="16" x14ac:dyDescent="0.2">
      <c r="A148" s="106">
        <v>43402.74866898125</v>
      </c>
      <c r="B148" s="73">
        <v>1789.17</v>
      </c>
      <c r="C148" s="92" t="s">
        <v>172</v>
      </c>
    </row>
    <row r="149" spans="1:3" ht="16" x14ac:dyDescent="0.2">
      <c r="A149" s="106">
        <v>43404</v>
      </c>
      <c r="B149" s="73">
        <v>17726.240000000002</v>
      </c>
      <c r="C149" s="92" t="s">
        <v>142</v>
      </c>
    </row>
    <row r="150" spans="1:3" ht="16" x14ac:dyDescent="0.2">
      <c r="A150" s="106">
        <v>43404.681296296418</v>
      </c>
      <c r="B150" s="73">
        <v>15000</v>
      </c>
      <c r="C150" s="92" t="s">
        <v>328</v>
      </c>
    </row>
    <row r="151" spans="1:3" ht="16" x14ac:dyDescent="0.2">
      <c r="A151" s="106">
        <v>43404</v>
      </c>
      <c r="B151" s="124">
        <v>96483</v>
      </c>
      <c r="C151" s="92" t="s">
        <v>696</v>
      </c>
    </row>
    <row r="152" spans="1:3" ht="16" x14ac:dyDescent="0.2">
      <c r="A152" s="119">
        <v>43404</v>
      </c>
      <c r="B152" s="125">
        <v>36818.800000000003</v>
      </c>
      <c r="C152" s="77" t="s">
        <v>699</v>
      </c>
    </row>
    <row r="153" spans="1:3" ht="16" x14ac:dyDescent="0.2">
      <c r="A153" s="75" t="s">
        <v>150</v>
      </c>
      <c r="B153" s="76">
        <f>6567.75+6884.34</f>
        <v>13452.09</v>
      </c>
      <c r="C153" s="77" t="s">
        <v>49</v>
      </c>
    </row>
    <row r="154" spans="1:3" x14ac:dyDescent="0.2">
      <c r="A154" s="7" t="s">
        <v>2</v>
      </c>
      <c r="B154" s="8">
        <f>SUM(B11:B153)</f>
        <v>1508580.4000000001</v>
      </c>
      <c r="C154" s="9"/>
    </row>
    <row r="155" spans="1:3" x14ac:dyDescent="0.2">
      <c r="A155" s="2"/>
    </row>
  </sheetData>
  <sheetProtection formatCells="0" formatColumns="0" formatRows="0" insertColumns="0" insertRows="0" insertHyperlinks="0" deleteColumns="0" deleteRows="0" sort="0" autoFilter="0" pivotTables="0"/>
  <mergeCells count="6">
    <mergeCell ref="B1:C1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44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63" customWidth="1"/>
    <col min="6" max="256" width="8.83203125" customWidth="1"/>
  </cols>
  <sheetData>
    <row r="1" spans="1:5" ht="19" x14ac:dyDescent="0.25">
      <c r="C1" s="142" t="s">
        <v>16</v>
      </c>
      <c r="D1" s="142"/>
      <c r="E1" s="142"/>
    </row>
    <row r="2" spans="1:5" ht="19" x14ac:dyDescent="0.25">
      <c r="C2" s="142" t="s">
        <v>17</v>
      </c>
      <c r="D2" s="142"/>
      <c r="E2" s="142"/>
    </row>
    <row r="3" spans="1:5" ht="18" customHeight="1" x14ac:dyDescent="0.25">
      <c r="C3" s="54"/>
      <c r="D3" s="5"/>
    </row>
    <row r="4" spans="1:5" ht="19" x14ac:dyDescent="0.2">
      <c r="C4" s="143" t="s">
        <v>10</v>
      </c>
      <c r="D4" s="143"/>
      <c r="E4" s="143"/>
    </row>
    <row r="5" spans="1:5" ht="19" x14ac:dyDescent="0.2">
      <c r="C5" s="143" t="s">
        <v>34</v>
      </c>
      <c r="D5" s="143"/>
      <c r="E5" s="143"/>
    </row>
    <row r="6" spans="1:5" ht="19" x14ac:dyDescent="0.25">
      <c r="C6" s="144" t="s">
        <v>173</v>
      </c>
      <c r="D6" s="144"/>
      <c r="E6" s="144"/>
    </row>
    <row r="9" spans="1:5" ht="30" customHeight="1" x14ac:dyDescent="0.2">
      <c r="A9" s="43" t="s">
        <v>14</v>
      </c>
      <c r="B9" s="44" t="s">
        <v>126</v>
      </c>
      <c r="C9" s="45" t="s">
        <v>46</v>
      </c>
      <c r="D9" s="48" t="s">
        <v>1</v>
      </c>
      <c r="E9" s="26" t="s">
        <v>6</v>
      </c>
    </row>
    <row r="10" spans="1:5" x14ac:dyDescent="0.2">
      <c r="A10" s="96">
        <v>43371.364583333336</v>
      </c>
      <c r="B10" s="95">
        <v>43374</v>
      </c>
      <c r="C10" s="66">
        <v>300</v>
      </c>
      <c r="D10" s="67" t="s">
        <v>116</v>
      </c>
      <c r="E10" s="97" t="s">
        <v>40</v>
      </c>
    </row>
    <row r="11" spans="1:5" x14ac:dyDescent="0.2">
      <c r="A11" s="96">
        <v>43371.378518518519</v>
      </c>
      <c r="B11" s="95">
        <v>43374</v>
      </c>
      <c r="C11" s="66">
        <v>500</v>
      </c>
      <c r="D11" s="67" t="s">
        <v>117</v>
      </c>
      <c r="E11" s="97" t="s">
        <v>118</v>
      </c>
    </row>
    <row r="12" spans="1:5" x14ac:dyDescent="0.2">
      <c r="A12" s="96">
        <v>43371.38559027778</v>
      </c>
      <c r="B12" s="95">
        <v>43374</v>
      </c>
      <c r="C12" s="66">
        <v>1000</v>
      </c>
      <c r="D12" s="67" t="s">
        <v>143</v>
      </c>
      <c r="E12" s="97" t="s">
        <v>40</v>
      </c>
    </row>
    <row r="13" spans="1:5" x14ac:dyDescent="0.2">
      <c r="A13" s="96">
        <v>43371.409733796296</v>
      </c>
      <c r="B13" s="95">
        <v>43374</v>
      </c>
      <c r="C13" s="66">
        <v>250</v>
      </c>
      <c r="D13" s="67" t="s">
        <v>144</v>
      </c>
      <c r="E13" s="97" t="s">
        <v>40</v>
      </c>
    </row>
    <row r="14" spans="1:5" x14ac:dyDescent="0.2">
      <c r="A14" s="96">
        <v>43371.47797453704</v>
      </c>
      <c r="B14" s="95">
        <v>43374</v>
      </c>
      <c r="C14" s="66">
        <v>1500</v>
      </c>
      <c r="D14" s="67" t="s">
        <v>145</v>
      </c>
      <c r="E14" s="97" t="s">
        <v>40</v>
      </c>
    </row>
    <row r="15" spans="1:5" x14ac:dyDescent="0.2">
      <c r="A15" s="96">
        <v>43371.51390046296</v>
      </c>
      <c r="B15" s="95">
        <v>43374</v>
      </c>
      <c r="C15" s="66">
        <v>3000</v>
      </c>
      <c r="D15" s="67" t="s">
        <v>119</v>
      </c>
      <c r="E15" s="97" t="s">
        <v>40</v>
      </c>
    </row>
    <row r="16" spans="1:5" x14ac:dyDescent="0.2">
      <c r="A16" s="96">
        <v>43371.611111111109</v>
      </c>
      <c r="B16" s="95">
        <v>43374</v>
      </c>
      <c r="C16" s="66">
        <v>1000</v>
      </c>
      <c r="D16" s="67" t="s">
        <v>120</v>
      </c>
      <c r="E16" s="97" t="s">
        <v>40</v>
      </c>
    </row>
    <row r="17" spans="1:5" x14ac:dyDescent="0.2">
      <c r="A17" s="96">
        <v>43371.618055555555</v>
      </c>
      <c r="B17" s="95">
        <v>43374</v>
      </c>
      <c r="C17" s="66">
        <v>200</v>
      </c>
      <c r="D17" s="67" t="s">
        <v>121</v>
      </c>
      <c r="E17" s="97" t="s">
        <v>40</v>
      </c>
    </row>
    <row r="18" spans="1:5" x14ac:dyDescent="0.2">
      <c r="A18" s="96">
        <v>43371.638888888891</v>
      </c>
      <c r="B18" s="95">
        <v>43374</v>
      </c>
      <c r="C18" s="66">
        <v>500</v>
      </c>
      <c r="D18" s="67" t="s">
        <v>113</v>
      </c>
      <c r="E18" s="97" t="s">
        <v>40</v>
      </c>
    </row>
    <row r="19" spans="1:5" x14ac:dyDescent="0.2">
      <c r="A19" s="96">
        <v>43371.767407407409</v>
      </c>
      <c r="B19" s="95">
        <v>43374</v>
      </c>
      <c r="C19" s="66">
        <v>500</v>
      </c>
      <c r="D19" s="67" t="s">
        <v>122</v>
      </c>
      <c r="E19" s="97" t="s">
        <v>40</v>
      </c>
    </row>
    <row r="20" spans="1:5" x14ac:dyDescent="0.2">
      <c r="A20" s="96">
        <v>43371.840266203704</v>
      </c>
      <c r="B20" s="95">
        <v>43374</v>
      </c>
      <c r="C20" s="66">
        <v>500</v>
      </c>
      <c r="D20" s="67" t="s">
        <v>123</v>
      </c>
      <c r="E20" s="97" t="s">
        <v>40</v>
      </c>
    </row>
    <row r="21" spans="1:5" x14ac:dyDescent="0.2">
      <c r="A21" s="96">
        <v>43371.860138888886</v>
      </c>
      <c r="B21" s="95">
        <v>43374</v>
      </c>
      <c r="C21" s="66">
        <v>1500</v>
      </c>
      <c r="D21" s="67" t="s">
        <v>115</v>
      </c>
      <c r="E21" s="97" t="s">
        <v>40</v>
      </c>
    </row>
    <row r="22" spans="1:5" x14ac:dyDescent="0.2">
      <c r="A22" s="96">
        <v>43371.92015046296</v>
      </c>
      <c r="B22" s="95">
        <v>43374</v>
      </c>
      <c r="C22" s="66">
        <v>81</v>
      </c>
      <c r="D22" s="67" t="s">
        <v>112</v>
      </c>
      <c r="E22" s="97" t="s">
        <v>40</v>
      </c>
    </row>
    <row r="23" spans="1:5" x14ac:dyDescent="0.2">
      <c r="A23" s="96">
        <v>43372.171574074076</v>
      </c>
      <c r="B23" s="95">
        <v>43374</v>
      </c>
      <c r="C23" s="66">
        <v>500</v>
      </c>
      <c r="D23" s="67" t="s">
        <v>124</v>
      </c>
      <c r="E23" s="97" t="s">
        <v>137</v>
      </c>
    </row>
    <row r="24" spans="1:5" x14ac:dyDescent="0.2">
      <c r="A24" s="96">
        <v>43372.173159722224</v>
      </c>
      <c r="B24" s="95">
        <v>43374</v>
      </c>
      <c r="C24" s="66">
        <v>500</v>
      </c>
      <c r="D24" s="67" t="s">
        <v>124</v>
      </c>
      <c r="E24" s="97" t="s">
        <v>40</v>
      </c>
    </row>
    <row r="25" spans="1:5" x14ac:dyDescent="0.2">
      <c r="A25" s="96">
        <v>43372.512870370374</v>
      </c>
      <c r="B25" s="95">
        <v>43374</v>
      </c>
      <c r="C25" s="66">
        <v>100</v>
      </c>
      <c r="D25" s="67" t="s">
        <v>146</v>
      </c>
      <c r="E25" s="97" t="s">
        <v>40</v>
      </c>
    </row>
    <row r="26" spans="1:5" x14ac:dyDescent="0.2">
      <c r="A26" s="96">
        <v>43372.62939814815</v>
      </c>
      <c r="B26" s="95">
        <v>43374</v>
      </c>
      <c r="C26" s="66">
        <v>800</v>
      </c>
      <c r="D26" s="67" t="s">
        <v>147</v>
      </c>
      <c r="E26" s="97" t="s">
        <v>40</v>
      </c>
    </row>
    <row r="27" spans="1:5" x14ac:dyDescent="0.2">
      <c r="A27" s="96">
        <v>43372.725219907406</v>
      </c>
      <c r="B27" s="95">
        <v>43374</v>
      </c>
      <c r="C27" s="66">
        <v>500</v>
      </c>
      <c r="D27" s="67" t="s">
        <v>148</v>
      </c>
      <c r="E27" s="97" t="s">
        <v>40</v>
      </c>
    </row>
    <row r="28" spans="1:5" x14ac:dyDescent="0.2">
      <c r="A28" s="96">
        <v>43372.887916666667</v>
      </c>
      <c r="B28" s="95">
        <v>43374</v>
      </c>
      <c r="C28" s="66">
        <v>10000</v>
      </c>
      <c r="D28" s="67" t="s">
        <v>114</v>
      </c>
      <c r="E28" s="97" t="s">
        <v>40</v>
      </c>
    </row>
    <row r="29" spans="1:5" x14ac:dyDescent="0.2">
      <c r="A29" s="96">
        <v>43373.625023148146</v>
      </c>
      <c r="B29" s="95">
        <v>43374</v>
      </c>
      <c r="C29" s="66">
        <v>500</v>
      </c>
      <c r="D29" s="67" t="s">
        <v>125</v>
      </c>
      <c r="E29" s="97" t="s">
        <v>40</v>
      </c>
    </row>
    <row r="30" spans="1:5" x14ac:dyDescent="0.2">
      <c r="A30" s="96">
        <v>43373.736145833333</v>
      </c>
      <c r="B30" s="95">
        <v>43374</v>
      </c>
      <c r="C30" s="66">
        <v>500</v>
      </c>
      <c r="D30" s="67" t="s">
        <v>149</v>
      </c>
      <c r="E30" s="97" t="s">
        <v>40</v>
      </c>
    </row>
    <row r="31" spans="1:5" x14ac:dyDescent="0.2">
      <c r="A31" s="96">
        <v>43374.094027777777</v>
      </c>
      <c r="B31" s="96">
        <f>A31</f>
        <v>43374.094027777777</v>
      </c>
      <c r="C31" s="66">
        <v>200</v>
      </c>
      <c r="D31" s="67" t="s">
        <v>333</v>
      </c>
      <c r="E31" s="112" t="s">
        <v>40</v>
      </c>
    </row>
    <row r="32" spans="1:5" x14ac:dyDescent="0.2">
      <c r="A32" s="96">
        <v>43374.301979166667</v>
      </c>
      <c r="B32" s="96">
        <f t="shared" ref="B32:B95" si="0">A32</f>
        <v>43374.301979166667</v>
      </c>
      <c r="C32" s="66">
        <v>500</v>
      </c>
      <c r="D32" s="67" t="s">
        <v>334</v>
      </c>
      <c r="E32" s="112" t="s">
        <v>40</v>
      </c>
    </row>
    <row r="33" spans="1:5" x14ac:dyDescent="0.2">
      <c r="A33" s="96">
        <v>43374.409988425927</v>
      </c>
      <c r="B33" s="96">
        <f t="shared" si="0"/>
        <v>43374.409988425927</v>
      </c>
      <c r="C33" s="66">
        <v>5000</v>
      </c>
      <c r="D33" s="67"/>
      <c r="E33" s="112" t="s">
        <v>40</v>
      </c>
    </row>
    <row r="34" spans="1:5" x14ac:dyDescent="0.2">
      <c r="A34" s="96">
        <v>43374.470567129632</v>
      </c>
      <c r="B34" s="96">
        <f t="shared" si="0"/>
        <v>43374.470567129632</v>
      </c>
      <c r="C34" s="66">
        <v>500</v>
      </c>
      <c r="D34" s="67" t="s">
        <v>335</v>
      </c>
      <c r="E34" s="112" t="s">
        <v>40</v>
      </c>
    </row>
    <row r="35" spans="1:5" x14ac:dyDescent="0.2">
      <c r="A35" s="96">
        <v>43374.559189814812</v>
      </c>
      <c r="B35" s="96">
        <f t="shared" si="0"/>
        <v>43374.559189814812</v>
      </c>
      <c r="C35" s="66">
        <v>1000</v>
      </c>
      <c r="D35" s="67" t="s">
        <v>336</v>
      </c>
      <c r="E35" s="112" t="s">
        <v>337</v>
      </c>
    </row>
    <row r="36" spans="1:5" x14ac:dyDescent="0.2">
      <c r="A36" s="96">
        <v>43374.996701388889</v>
      </c>
      <c r="B36" s="96">
        <f t="shared" si="0"/>
        <v>43374.996701388889</v>
      </c>
      <c r="C36" s="66">
        <v>100</v>
      </c>
      <c r="D36" s="67" t="s">
        <v>338</v>
      </c>
      <c r="E36" s="112" t="s">
        <v>40</v>
      </c>
    </row>
    <row r="37" spans="1:5" x14ac:dyDescent="0.2">
      <c r="A37" s="96">
        <v>43375.386620370373</v>
      </c>
      <c r="B37" s="96">
        <f t="shared" si="0"/>
        <v>43375.386620370373</v>
      </c>
      <c r="C37" s="66">
        <v>500</v>
      </c>
      <c r="D37" s="67" t="s">
        <v>339</v>
      </c>
      <c r="E37" s="112" t="s">
        <v>40</v>
      </c>
    </row>
    <row r="38" spans="1:5" x14ac:dyDescent="0.2">
      <c r="A38" s="96">
        <v>43375.391388888886</v>
      </c>
      <c r="B38" s="96">
        <f t="shared" si="0"/>
        <v>43375.391388888886</v>
      </c>
      <c r="C38" s="66">
        <v>200</v>
      </c>
      <c r="D38" s="67" t="s">
        <v>340</v>
      </c>
      <c r="E38" s="112" t="s">
        <v>40</v>
      </c>
    </row>
    <row r="39" spans="1:5" x14ac:dyDescent="0.2">
      <c r="A39" s="96">
        <v>43375.487129629626</v>
      </c>
      <c r="B39" s="96">
        <f t="shared" si="0"/>
        <v>43375.487129629626</v>
      </c>
      <c r="C39" s="66">
        <v>1000</v>
      </c>
      <c r="D39" s="67" t="s">
        <v>341</v>
      </c>
      <c r="E39" s="112" t="s">
        <v>40</v>
      </c>
    </row>
    <row r="40" spans="1:5" x14ac:dyDescent="0.2">
      <c r="A40" s="96">
        <v>43375.511550925927</v>
      </c>
      <c r="B40" s="96">
        <f t="shared" si="0"/>
        <v>43375.511550925927</v>
      </c>
      <c r="C40" s="66">
        <v>500</v>
      </c>
      <c r="D40" s="67" t="s">
        <v>342</v>
      </c>
      <c r="E40" s="112" t="s">
        <v>40</v>
      </c>
    </row>
    <row r="41" spans="1:5" x14ac:dyDescent="0.2">
      <c r="A41" s="96">
        <v>43375.552337962959</v>
      </c>
      <c r="B41" s="96">
        <f t="shared" si="0"/>
        <v>43375.552337962959</v>
      </c>
      <c r="C41" s="66">
        <v>200</v>
      </c>
      <c r="D41" s="67" t="s">
        <v>343</v>
      </c>
      <c r="E41" s="112" t="s">
        <v>40</v>
      </c>
    </row>
    <row r="42" spans="1:5" x14ac:dyDescent="0.2">
      <c r="A42" s="96">
        <v>43375.557106481479</v>
      </c>
      <c r="B42" s="96">
        <f t="shared" si="0"/>
        <v>43375.557106481479</v>
      </c>
      <c r="C42" s="66">
        <v>300</v>
      </c>
      <c r="D42" s="67" t="s">
        <v>344</v>
      </c>
      <c r="E42" s="112" t="s">
        <v>40</v>
      </c>
    </row>
    <row r="43" spans="1:5" x14ac:dyDescent="0.2">
      <c r="A43" s="96">
        <v>43375.561643518522</v>
      </c>
      <c r="B43" s="96">
        <f t="shared" si="0"/>
        <v>43375.561643518522</v>
      </c>
      <c r="C43" s="66">
        <v>7000</v>
      </c>
      <c r="D43" s="67" t="s">
        <v>345</v>
      </c>
      <c r="E43" s="112" t="s">
        <v>346</v>
      </c>
    </row>
    <row r="44" spans="1:5" x14ac:dyDescent="0.2">
      <c r="A44" s="96">
        <v>43375.61142361111</v>
      </c>
      <c r="B44" s="96">
        <f t="shared" si="0"/>
        <v>43375.61142361111</v>
      </c>
      <c r="C44" s="66">
        <v>200</v>
      </c>
      <c r="D44" s="67" t="s">
        <v>347</v>
      </c>
      <c r="E44" s="112" t="s">
        <v>40</v>
      </c>
    </row>
    <row r="45" spans="1:5" x14ac:dyDescent="0.2">
      <c r="A45" s="96">
        <v>43375.667025462964</v>
      </c>
      <c r="B45" s="96">
        <f t="shared" si="0"/>
        <v>43375.667025462964</v>
      </c>
      <c r="C45" s="66">
        <v>90</v>
      </c>
      <c r="D45" s="67" t="s">
        <v>112</v>
      </c>
      <c r="E45" s="112" t="s">
        <v>40</v>
      </c>
    </row>
    <row r="46" spans="1:5" x14ac:dyDescent="0.2">
      <c r="A46" s="96">
        <v>43375.69672453704</v>
      </c>
      <c r="B46" s="96">
        <f t="shared" si="0"/>
        <v>43375.69672453704</v>
      </c>
      <c r="C46" s="66">
        <v>100</v>
      </c>
      <c r="D46" s="67" t="s">
        <v>348</v>
      </c>
      <c r="E46" s="112" t="s">
        <v>40</v>
      </c>
    </row>
    <row r="47" spans="1:5" x14ac:dyDescent="0.2">
      <c r="A47" s="96">
        <v>43375.733472222222</v>
      </c>
      <c r="B47" s="96">
        <f t="shared" si="0"/>
        <v>43375.733472222222</v>
      </c>
      <c r="C47" s="66">
        <v>300</v>
      </c>
      <c r="D47" s="67" t="s">
        <v>349</v>
      </c>
      <c r="E47" s="112" t="s">
        <v>40</v>
      </c>
    </row>
    <row r="48" spans="1:5" x14ac:dyDescent="0.2">
      <c r="A48" s="96">
        <v>43375.833495370367</v>
      </c>
      <c r="B48" s="96">
        <f t="shared" si="0"/>
        <v>43375.833495370367</v>
      </c>
      <c r="C48" s="66">
        <v>1000</v>
      </c>
      <c r="D48" s="67" t="s">
        <v>350</v>
      </c>
      <c r="E48" s="112" t="s">
        <v>40</v>
      </c>
    </row>
    <row r="49" spans="1:5" x14ac:dyDescent="0.2">
      <c r="A49" s="96">
        <v>43376.151631944442</v>
      </c>
      <c r="B49" s="96">
        <f t="shared" si="0"/>
        <v>43376.151631944442</v>
      </c>
      <c r="C49" s="66">
        <v>1000</v>
      </c>
      <c r="D49" s="67" t="s">
        <v>351</v>
      </c>
      <c r="E49" s="112" t="s">
        <v>40</v>
      </c>
    </row>
    <row r="50" spans="1:5" x14ac:dyDescent="0.2">
      <c r="A50" s="96">
        <v>43376.336504629631</v>
      </c>
      <c r="B50" s="96">
        <f t="shared" si="0"/>
        <v>43376.336504629631</v>
      </c>
      <c r="C50" s="66">
        <v>50</v>
      </c>
      <c r="D50" s="67" t="s">
        <v>352</v>
      </c>
      <c r="E50" s="112" t="s">
        <v>40</v>
      </c>
    </row>
    <row r="51" spans="1:5" x14ac:dyDescent="0.2">
      <c r="A51" s="96">
        <v>43376.441203703704</v>
      </c>
      <c r="B51" s="96">
        <f t="shared" si="0"/>
        <v>43376.441203703704</v>
      </c>
      <c r="C51" s="66">
        <v>500</v>
      </c>
      <c r="D51" s="67" t="s">
        <v>353</v>
      </c>
      <c r="E51" s="112" t="s">
        <v>40</v>
      </c>
    </row>
    <row r="52" spans="1:5" x14ac:dyDescent="0.2">
      <c r="A52" s="96">
        <v>43376.500173611108</v>
      </c>
      <c r="B52" s="96">
        <f t="shared" si="0"/>
        <v>43376.500173611108</v>
      </c>
      <c r="C52" s="66">
        <v>3000</v>
      </c>
      <c r="D52" s="67" t="s">
        <v>354</v>
      </c>
      <c r="E52" s="112" t="s">
        <v>40</v>
      </c>
    </row>
    <row r="53" spans="1:5" x14ac:dyDescent="0.2">
      <c r="A53" s="96">
        <v>43376.566793981481</v>
      </c>
      <c r="B53" s="96">
        <f t="shared" si="0"/>
        <v>43376.566793981481</v>
      </c>
      <c r="C53" s="66">
        <v>300</v>
      </c>
      <c r="D53" s="67" t="s">
        <v>355</v>
      </c>
      <c r="E53" s="112" t="s">
        <v>40</v>
      </c>
    </row>
    <row r="54" spans="1:5" x14ac:dyDescent="0.2">
      <c r="A54" s="96">
        <v>43376.597812499997</v>
      </c>
      <c r="B54" s="96">
        <f t="shared" si="0"/>
        <v>43376.597812499997</v>
      </c>
      <c r="C54" s="66">
        <v>500</v>
      </c>
      <c r="D54" s="67" t="s">
        <v>356</v>
      </c>
      <c r="E54" s="112" t="s">
        <v>40</v>
      </c>
    </row>
    <row r="55" spans="1:5" x14ac:dyDescent="0.2">
      <c r="A55" s="96">
        <v>43376.613761574074</v>
      </c>
      <c r="B55" s="96">
        <f t="shared" si="0"/>
        <v>43376.613761574074</v>
      </c>
      <c r="C55" s="66">
        <v>200</v>
      </c>
      <c r="D55" s="67" t="s">
        <v>357</v>
      </c>
      <c r="E55" s="112" t="s">
        <v>109</v>
      </c>
    </row>
    <row r="56" spans="1:5" x14ac:dyDescent="0.2">
      <c r="A56" s="96">
        <v>43376.616655092592</v>
      </c>
      <c r="B56" s="96">
        <f t="shared" si="0"/>
        <v>43376.616655092592</v>
      </c>
      <c r="C56" s="66">
        <v>600</v>
      </c>
      <c r="D56" s="67" t="s">
        <v>358</v>
      </c>
      <c r="E56" s="112" t="s">
        <v>109</v>
      </c>
    </row>
    <row r="57" spans="1:5" x14ac:dyDescent="0.2">
      <c r="A57" s="96">
        <v>43376.633703703701</v>
      </c>
      <c r="B57" s="96">
        <f t="shared" si="0"/>
        <v>43376.633703703701</v>
      </c>
      <c r="C57" s="66">
        <v>200</v>
      </c>
      <c r="D57" s="67" t="s">
        <v>359</v>
      </c>
      <c r="E57" s="112" t="s">
        <v>40</v>
      </c>
    </row>
    <row r="58" spans="1:5" x14ac:dyDescent="0.2">
      <c r="A58" s="96">
        <v>43376.668263888889</v>
      </c>
      <c r="B58" s="96">
        <f t="shared" si="0"/>
        <v>43376.668263888889</v>
      </c>
      <c r="C58" s="66">
        <v>100</v>
      </c>
      <c r="D58" s="67" t="s">
        <v>360</v>
      </c>
      <c r="E58" s="112" t="s">
        <v>40</v>
      </c>
    </row>
    <row r="59" spans="1:5" x14ac:dyDescent="0.2">
      <c r="A59" s="96">
        <v>43376.750659722224</v>
      </c>
      <c r="B59" s="96">
        <f t="shared" si="0"/>
        <v>43376.750659722224</v>
      </c>
      <c r="C59" s="66">
        <v>50</v>
      </c>
      <c r="D59" s="67" t="s">
        <v>361</v>
      </c>
      <c r="E59" s="112" t="s">
        <v>40</v>
      </c>
    </row>
    <row r="60" spans="1:5" x14ac:dyDescent="0.2">
      <c r="A60" s="96">
        <v>43376.850914351853</v>
      </c>
      <c r="B60" s="96">
        <f t="shared" si="0"/>
        <v>43376.850914351853</v>
      </c>
      <c r="C60" s="66">
        <v>250</v>
      </c>
      <c r="D60" s="67" t="s">
        <v>362</v>
      </c>
      <c r="E60" s="112" t="s">
        <v>109</v>
      </c>
    </row>
    <row r="61" spans="1:5" x14ac:dyDescent="0.2">
      <c r="A61" s="96">
        <v>43376.854398148149</v>
      </c>
      <c r="B61" s="96">
        <f t="shared" si="0"/>
        <v>43376.854398148149</v>
      </c>
      <c r="C61" s="66">
        <v>150</v>
      </c>
      <c r="D61" s="67" t="s">
        <v>362</v>
      </c>
      <c r="E61" s="112" t="s">
        <v>109</v>
      </c>
    </row>
    <row r="62" spans="1:5" x14ac:dyDescent="0.2">
      <c r="A62" s="96">
        <v>43376.925833333335</v>
      </c>
      <c r="B62" s="96">
        <f t="shared" si="0"/>
        <v>43376.925833333335</v>
      </c>
      <c r="C62" s="66">
        <v>250</v>
      </c>
      <c r="D62" s="67" t="s">
        <v>363</v>
      </c>
      <c r="E62" s="112" t="s">
        <v>109</v>
      </c>
    </row>
    <row r="63" spans="1:5" x14ac:dyDescent="0.2">
      <c r="A63" s="96">
        <v>43376.9609375</v>
      </c>
      <c r="B63" s="96">
        <f t="shared" si="0"/>
        <v>43376.9609375</v>
      </c>
      <c r="C63" s="66">
        <v>500</v>
      </c>
      <c r="D63" s="67" t="s">
        <v>364</v>
      </c>
      <c r="E63" s="112" t="s">
        <v>40</v>
      </c>
    </row>
    <row r="64" spans="1:5" x14ac:dyDescent="0.2">
      <c r="A64" s="96">
        <v>43376.965474537035</v>
      </c>
      <c r="B64" s="96">
        <f t="shared" si="0"/>
        <v>43376.965474537035</v>
      </c>
      <c r="C64" s="66">
        <v>5000</v>
      </c>
      <c r="D64" s="67" t="s">
        <v>365</v>
      </c>
      <c r="E64" s="112" t="s">
        <v>40</v>
      </c>
    </row>
    <row r="65" spans="1:5" x14ac:dyDescent="0.2">
      <c r="A65" s="96">
        <v>43377.113437499997</v>
      </c>
      <c r="B65" s="96">
        <f t="shared" si="0"/>
        <v>43377.113437499997</v>
      </c>
      <c r="C65" s="66">
        <v>30000</v>
      </c>
      <c r="D65" s="67" t="s">
        <v>366</v>
      </c>
      <c r="E65" s="112" t="s">
        <v>40</v>
      </c>
    </row>
    <row r="66" spans="1:5" x14ac:dyDescent="0.2">
      <c r="A66" s="96">
        <v>43377.315648148149</v>
      </c>
      <c r="B66" s="96">
        <f t="shared" si="0"/>
        <v>43377.315648148149</v>
      </c>
      <c r="C66" s="66">
        <v>3000</v>
      </c>
      <c r="D66" s="67" t="s">
        <v>367</v>
      </c>
      <c r="E66" s="112" t="s">
        <v>40</v>
      </c>
    </row>
    <row r="67" spans="1:5" x14ac:dyDescent="0.2">
      <c r="A67" s="96">
        <v>43377.354317129626</v>
      </c>
      <c r="B67" s="96">
        <f t="shared" si="0"/>
        <v>43377.354317129626</v>
      </c>
      <c r="C67" s="66">
        <v>500</v>
      </c>
      <c r="D67" s="67" t="s">
        <v>368</v>
      </c>
      <c r="E67" s="112" t="s">
        <v>40</v>
      </c>
    </row>
    <row r="68" spans="1:5" x14ac:dyDescent="0.2">
      <c r="A68" s="96">
        <v>43377.412858796299</v>
      </c>
      <c r="B68" s="96">
        <f t="shared" si="0"/>
        <v>43377.412858796299</v>
      </c>
      <c r="C68" s="66">
        <v>500</v>
      </c>
      <c r="D68" s="67" t="s">
        <v>369</v>
      </c>
      <c r="E68" s="112" t="s">
        <v>40</v>
      </c>
    </row>
    <row r="69" spans="1:5" x14ac:dyDescent="0.2">
      <c r="A69" s="96">
        <v>43377.471770833334</v>
      </c>
      <c r="B69" s="96">
        <f t="shared" si="0"/>
        <v>43377.471770833334</v>
      </c>
      <c r="C69" s="66">
        <v>500</v>
      </c>
      <c r="D69" s="67" t="s">
        <v>370</v>
      </c>
      <c r="E69" s="112" t="s">
        <v>40</v>
      </c>
    </row>
    <row r="70" spans="1:5" x14ac:dyDescent="0.2">
      <c r="A70" s="96">
        <v>43377.479398148149</v>
      </c>
      <c r="B70" s="96">
        <f t="shared" si="0"/>
        <v>43377.479398148149</v>
      </c>
      <c r="C70" s="66">
        <v>500</v>
      </c>
      <c r="D70" s="67" t="s">
        <v>371</v>
      </c>
      <c r="E70" s="112" t="s">
        <v>40</v>
      </c>
    </row>
    <row r="71" spans="1:5" x14ac:dyDescent="0.2">
      <c r="A71" s="96">
        <v>43377.541608796295</v>
      </c>
      <c r="B71" s="96">
        <f t="shared" si="0"/>
        <v>43377.541608796295</v>
      </c>
      <c r="C71" s="66">
        <v>150</v>
      </c>
      <c r="D71" s="67" t="s">
        <v>372</v>
      </c>
      <c r="E71" s="112" t="s">
        <v>40</v>
      </c>
    </row>
    <row r="72" spans="1:5" x14ac:dyDescent="0.2">
      <c r="A72" s="96">
        <v>43377.569652777776</v>
      </c>
      <c r="B72" s="96">
        <f t="shared" si="0"/>
        <v>43377.569652777776</v>
      </c>
      <c r="C72" s="66">
        <v>700</v>
      </c>
      <c r="D72" s="67" t="s">
        <v>373</v>
      </c>
      <c r="E72" s="112" t="s">
        <v>40</v>
      </c>
    </row>
    <row r="73" spans="1:5" x14ac:dyDescent="0.2">
      <c r="A73" s="96">
        <v>43377.589814814812</v>
      </c>
      <c r="B73" s="96">
        <f t="shared" si="0"/>
        <v>43377.589814814812</v>
      </c>
      <c r="C73" s="66">
        <v>70</v>
      </c>
      <c r="D73" s="67" t="s">
        <v>374</v>
      </c>
      <c r="E73" s="112" t="s">
        <v>40</v>
      </c>
    </row>
    <row r="74" spans="1:5" x14ac:dyDescent="0.2">
      <c r="A74" s="96">
        <v>43377.66611111111</v>
      </c>
      <c r="B74" s="96">
        <f t="shared" si="0"/>
        <v>43377.66611111111</v>
      </c>
      <c r="C74" s="66">
        <v>300</v>
      </c>
      <c r="D74" s="67" t="s">
        <v>375</v>
      </c>
      <c r="E74" s="112" t="s">
        <v>40</v>
      </c>
    </row>
    <row r="75" spans="1:5" x14ac:dyDescent="0.2">
      <c r="A75" s="96">
        <v>43377.7268287037</v>
      </c>
      <c r="B75" s="96">
        <f t="shared" si="0"/>
        <v>43377.7268287037</v>
      </c>
      <c r="C75" s="66">
        <v>3500</v>
      </c>
      <c r="D75" s="67" t="s">
        <v>376</v>
      </c>
      <c r="E75" s="112" t="s">
        <v>40</v>
      </c>
    </row>
    <row r="76" spans="1:5" x14ac:dyDescent="0.2">
      <c r="A76" s="96">
        <v>43377.727268518516</v>
      </c>
      <c r="B76" s="96">
        <f t="shared" si="0"/>
        <v>43377.727268518516</v>
      </c>
      <c r="C76" s="66">
        <v>5000</v>
      </c>
      <c r="D76" s="67" t="s">
        <v>377</v>
      </c>
      <c r="E76" s="112" t="s">
        <v>40</v>
      </c>
    </row>
    <row r="77" spans="1:5" x14ac:dyDescent="0.2">
      <c r="A77" s="96">
        <v>43377.811979166669</v>
      </c>
      <c r="B77" s="96">
        <f t="shared" si="0"/>
        <v>43377.811979166669</v>
      </c>
      <c r="C77" s="66">
        <v>500</v>
      </c>
      <c r="D77" s="67" t="s">
        <v>378</v>
      </c>
      <c r="E77" s="112" t="s">
        <v>204</v>
      </c>
    </row>
    <row r="78" spans="1:5" x14ac:dyDescent="0.2">
      <c r="A78" s="96">
        <v>43377.88548611111</v>
      </c>
      <c r="B78" s="96">
        <f t="shared" si="0"/>
        <v>43377.88548611111</v>
      </c>
      <c r="C78" s="66">
        <v>500</v>
      </c>
      <c r="D78" s="67" t="s">
        <v>379</v>
      </c>
      <c r="E78" s="112" t="s">
        <v>40</v>
      </c>
    </row>
    <row r="79" spans="1:5" x14ac:dyDescent="0.2">
      <c r="A79" s="96">
        <v>43377.91510416667</v>
      </c>
      <c r="B79" s="96">
        <f t="shared" si="0"/>
        <v>43377.91510416667</v>
      </c>
      <c r="C79" s="66">
        <v>50</v>
      </c>
      <c r="D79" s="67" t="s">
        <v>380</v>
      </c>
      <c r="E79" s="112" t="s">
        <v>40</v>
      </c>
    </row>
    <row r="80" spans="1:5" x14ac:dyDescent="0.2">
      <c r="A80" s="96">
        <v>43377.96534722222</v>
      </c>
      <c r="B80" s="96">
        <f t="shared" si="0"/>
        <v>43377.96534722222</v>
      </c>
      <c r="C80" s="66">
        <v>500</v>
      </c>
      <c r="D80" s="67" t="s">
        <v>381</v>
      </c>
      <c r="E80" s="112" t="s">
        <v>40</v>
      </c>
    </row>
    <row r="81" spans="1:5" x14ac:dyDescent="0.2">
      <c r="A81" s="96">
        <v>43378.031331018516</v>
      </c>
      <c r="B81" s="96">
        <f t="shared" si="0"/>
        <v>43378.031331018516</v>
      </c>
      <c r="C81" s="66">
        <v>1000</v>
      </c>
      <c r="D81" s="67" t="s">
        <v>382</v>
      </c>
      <c r="E81" s="112" t="s">
        <v>40</v>
      </c>
    </row>
    <row r="82" spans="1:5" x14ac:dyDescent="0.2">
      <c r="A82" s="96">
        <v>43378.400092592594</v>
      </c>
      <c r="B82" s="96">
        <f t="shared" si="0"/>
        <v>43378.400092592594</v>
      </c>
      <c r="C82" s="66">
        <v>1000</v>
      </c>
      <c r="D82" s="67" t="s">
        <v>383</v>
      </c>
      <c r="E82" s="112" t="s">
        <v>204</v>
      </c>
    </row>
    <row r="83" spans="1:5" x14ac:dyDescent="0.2">
      <c r="A83" s="96">
        <v>43378.525694444441</v>
      </c>
      <c r="B83" s="96">
        <f t="shared" si="0"/>
        <v>43378.525694444441</v>
      </c>
      <c r="C83" s="66">
        <v>100</v>
      </c>
      <c r="D83" s="67" t="s">
        <v>384</v>
      </c>
      <c r="E83" s="112" t="s">
        <v>40</v>
      </c>
    </row>
    <row r="84" spans="1:5" x14ac:dyDescent="0.2">
      <c r="A84" s="96">
        <v>43378.54179398148</v>
      </c>
      <c r="B84" s="96">
        <f t="shared" si="0"/>
        <v>43378.54179398148</v>
      </c>
      <c r="C84" s="66">
        <v>1500</v>
      </c>
      <c r="D84" s="67" t="s">
        <v>385</v>
      </c>
      <c r="E84" s="112" t="s">
        <v>40</v>
      </c>
    </row>
    <row r="85" spans="1:5" x14ac:dyDescent="0.2">
      <c r="A85" s="96">
        <v>43378.633842592593</v>
      </c>
      <c r="B85" s="96">
        <f t="shared" si="0"/>
        <v>43378.633842592593</v>
      </c>
      <c r="C85" s="66">
        <v>500</v>
      </c>
      <c r="D85" s="67" t="s">
        <v>386</v>
      </c>
      <c r="E85" s="112" t="s">
        <v>40</v>
      </c>
    </row>
    <row r="86" spans="1:5" x14ac:dyDescent="0.2">
      <c r="A86" s="96">
        <v>43378.659861111111</v>
      </c>
      <c r="B86" s="96">
        <f t="shared" si="0"/>
        <v>43378.659861111111</v>
      </c>
      <c r="C86" s="66">
        <v>200</v>
      </c>
      <c r="D86" s="67" t="s">
        <v>387</v>
      </c>
      <c r="E86" s="112" t="s">
        <v>40</v>
      </c>
    </row>
    <row r="87" spans="1:5" x14ac:dyDescent="0.2">
      <c r="A87" s="96">
        <v>43378.663449074076</v>
      </c>
      <c r="B87" s="96">
        <f t="shared" si="0"/>
        <v>43378.663449074076</v>
      </c>
      <c r="C87" s="66">
        <v>1000</v>
      </c>
      <c r="D87" s="67" t="s">
        <v>388</v>
      </c>
      <c r="E87" s="112" t="s">
        <v>40</v>
      </c>
    </row>
    <row r="88" spans="1:5" x14ac:dyDescent="0.2">
      <c r="A88" s="96">
        <v>43378.705023148148</v>
      </c>
      <c r="B88" s="96">
        <f t="shared" si="0"/>
        <v>43378.705023148148</v>
      </c>
      <c r="C88" s="66">
        <v>300</v>
      </c>
      <c r="D88" s="67" t="s">
        <v>389</v>
      </c>
      <c r="E88" s="112" t="s">
        <v>40</v>
      </c>
    </row>
    <row r="89" spans="1:5" x14ac:dyDescent="0.2">
      <c r="A89" s="96">
        <v>43378.707291666666</v>
      </c>
      <c r="B89" s="96">
        <f t="shared" si="0"/>
        <v>43378.707291666666</v>
      </c>
      <c r="C89" s="66">
        <v>500</v>
      </c>
      <c r="D89" s="67" t="s">
        <v>390</v>
      </c>
      <c r="E89" s="112" t="s">
        <v>40</v>
      </c>
    </row>
    <row r="90" spans="1:5" x14ac:dyDescent="0.2">
      <c r="A90" s="96">
        <v>43378.765023148146</v>
      </c>
      <c r="B90" s="96">
        <f t="shared" si="0"/>
        <v>43378.765023148146</v>
      </c>
      <c r="C90" s="66">
        <v>500</v>
      </c>
      <c r="D90" s="67" t="s">
        <v>391</v>
      </c>
      <c r="E90" s="112" t="s">
        <v>204</v>
      </c>
    </row>
    <row r="91" spans="1:5" x14ac:dyDescent="0.2">
      <c r="A91" s="96">
        <v>43378.766516203701</v>
      </c>
      <c r="B91" s="96">
        <f t="shared" si="0"/>
        <v>43378.766516203701</v>
      </c>
      <c r="C91" s="66">
        <v>1500</v>
      </c>
      <c r="D91" s="67" t="s">
        <v>392</v>
      </c>
      <c r="E91" s="112" t="s">
        <v>40</v>
      </c>
    </row>
    <row r="92" spans="1:5" x14ac:dyDescent="0.2">
      <c r="A92" s="96">
        <v>43378.789664351854</v>
      </c>
      <c r="B92" s="96">
        <f t="shared" si="0"/>
        <v>43378.789664351854</v>
      </c>
      <c r="C92" s="66">
        <v>500</v>
      </c>
      <c r="D92" s="67" t="s">
        <v>393</v>
      </c>
      <c r="E92" s="112" t="s">
        <v>40</v>
      </c>
    </row>
    <row r="93" spans="1:5" x14ac:dyDescent="0.2">
      <c r="A93" s="96">
        <v>43378.975243055553</v>
      </c>
      <c r="B93" s="96">
        <f t="shared" si="0"/>
        <v>43378.975243055553</v>
      </c>
      <c r="C93" s="66">
        <v>200</v>
      </c>
      <c r="D93" s="67" t="s">
        <v>394</v>
      </c>
      <c r="E93" s="112" t="s">
        <v>40</v>
      </c>
    </row>
    <row r="94" spans="1:5" x14ac:dyDescent="0.2">
      <c r="A94" s="96">
        <v>43378.998333333337</v>
      </c>
      <c r="B94" s="96">
        <f t="shared" si="0"/>
        <v>43378.998333333337</v>
      </c>
      <c r="C94" s="66">
        <v>500</v>
      </c>
      <c r="D94" s="67" t="s">
        <v>395</v>
      </c>
      <c r="E94" s="112" t="s">
        <v>40</v>
      </c>
    </row>
    <row r="95" spans="1:5" x14ac:dyDescent="0.2">
      <c r="A95" s="96">
        <v>43379.437650462962</v>
      </c>
      <c r="B95" s="96">
        <f t="shared" si="0"/>
        <v>43379.437650462962</v>
      </c>
      <c r="C95" s="66">
        <v>300</v>
      </c>
      <c r="D95" s="67" t="s">
        <v>396</v>
      </c>
      <c r="E95" s="112" t="s">
        <v>40</v>
      </c>
    </row>
    <row r="96" spans="1:5" x14ac:dyDescent="0.2">
      <c r="A96" s="96">
        <v>43379.48978009259</v>
      </c>
      <c r="B96" s="96">
        <f t="shared" ref="B96:B159" si="1">A96</f>
        <v>43379.48978009259</v>
      </c>
      <c r="C96" s="66">
        <v>300</v>
      </c>
      <c r="D96" s="67" t="s">
        <v>397</v>
      </c>
      <c r="E96" s="112" t="s">
        <v>40</v>
      </c>
    </row>
    <row r="97" spans="1:5" x14ac:dyDescent="0.2">
      <c r="A97" s="96">
        <v>43379.527048611111</v>
      </c>
      <c r="B97" s="96">
        <f t="shared" si="1"/>
        <v>43379.527048611111</v>
      </c>
      <c r="C97" s="66">
        <v>500</v>
      </c>
      <c r="D97" s="67" t="s">
        <v>398</v>
      </c>
      <c r="E97" s="112" t="s">
        <v>137</v>
      </c>
    </row>
    <row r="98" spans="1:5" x14ac:dyDescent="0.2">
      <c r="A98" s="96">
        <v>43379.528425925928</v>
      </c>
      <c r="B98" s="96">
        <f t="shared" si="1"/>
        <v>43379.528425925928</v>
      </c>
      <c r="C98" s="66">
        <v>500</v>
      </c>
      <c r="D98" s="67" t="s">
        <v>398</v>
      </c>
      <c r="E98" s="112" t="s">
        <v>204</v>
      </c>
    </row>
    <row r="99" spans="1:5" x14ac:dyDescent="0.2">
      <c r="A99" s="96">
        <v>43379.61822916667</v>
      </c>
      <c r="B99" s="96">
        <f t="shared" si="1"/>
        <v>43379.61822916667</v>
      </c>
      <c r="C99" s="66">
        <v>54</v>
      </c>
      <c r="D99" s="67" t="s">
        <v>112</v>
      </c>
      <c r="E99" s="112" t="s">
        <v>40</v>
      </c>
    </row>
    <row r="100" spans="1:5" x14ac:dyDescent="0.2">
      <c r="A100" s="96">
        <v>43379.795381944445</v>
      </c>
      <c r="B100" s="96">
        <f t="shared" si="1"/>
        <v>43379.795381944445</v>
      </c>
      <c r="C100" s="66">
        <v>500</v>
      </c>
      <c r="D100" s="67" t="s">
        <v>399</v>
      </c>
      <c r="E100" s="112" t="s">
        <v>40</v>
      </c>
    </row>
    <row r="101" spans="1:5" x14ac:dyDescent="0.2">
      <c r="A101" s="96">
        <v>43379.819571759261</v>
      </c>
      <c r="B101" s="96">
        <f t="shared" si="1"/>
        <v>43379.819571759261</v>
      </c>
      <c r="C101" s="66">
        <v>150</v>
      </c>
      <c r="D101" s="67" t="s">
        <v>400</v>
      </c>
      <c r="E101" s="112" t="s">
        <v>40</v>
      </c>
    </row>
    <row r="102" spans="1:5" x14ac:dyDescent="0.2">
      <c r="A102" s="96">
        <v>43379.826342592591</v>
      </c>
      <c r="B102" s="96">
        <f t="shared" si="1"/>
        <v>43379.826342592591</v>
      </c>
      <c r="C102" s="66">
        <v>5000</v>
      </c>
      <c r="D102" s="67" t="s">
        <v>401</v>
      </c>
      <c r="E102" s="112" t="s">
        <v>40</v>
      </c>
    </row>
    <row r="103" spans="1:5" x14ac:dyDescent="0.2">
      <c r="A103" s="96">
        <v>43379.845219907409</v>
      </c>
      <c r="B103" s="96">
        <f t="shared" si="1"/>
        <v>43379.845219907409</v>
      </c>
      <c r="C103" s="66">
        <v>500</v>
      </c>
      <c r="D103" s="67" t="s">
        <v>402</v>
      </c>
      <c r="E103" s="112" t="s">
        <v>40</v>
      </c>
    </row>
    <row r="104" spans="1:5" x14ac:dyDescent="0.2">
      <c r="A104" s="96">
        <v>43379.919432870367</v>
      </c>
      <c r="B104" s="96">
        <f t="shared" si="1"/>
        <v>43379.919432870367</v>
      </c>
      <c r="C104" s="66">
        <v>2000</v>
      </c>
      <c r="D104" s="67" t="s">
        <v>403</v>
      </c>
      <c r="E104" s="112" t="s">
        <v>204</v>
      </c>
    </row>
    <row r="105" spans="1:5" x14ac:dyDescent="0.2">
      <c r="A105" s="96">
        <v>43379.920578703706</v>
      </c>
      <c r="B105" s="96">
        <f t="shared" si="1"/>
        <v>43379.920578703706</v>
      </c>
      <c r="C105" s="66">
        <v>2000</v>
      </c>
      <c r="D105" s="67" t="s">
        <v>403</v>
      </c>
      <c r="E105" s="112" t="s">
        <v>109</v>
      </c>
    </row>
    <row r="106" spans="1:5" x14ac:dyDescent="0.2">
      <c r="A106" s="96">
        <v>43379.922766203701</v>
      </c>
      <c r="B106" s="96">
        <f t="shared" si="1"/>
        <v>43379.922766203701</v>
      </c>
      <c r="C106" s="66">
        <v>1000</v>
      </c>
      <c r="D106" s="67" t="s">
        <v>404</v>
      </c>
      <c r="E106" s="112" t="s">
        <v>40</v>
      </c>
    </row>
    <row r="107" spans="1:5" x14ac:dyDescent="0.2">
      <c r="A107" s="96">
        <v>43380.023900462962</v>
      </c>
      <c r="B107" s="96">
        <f t="shared" si="1"/>
        <v>43380.023900462962</v>
      </c>
      <c r="C107" s="66">
        <v>1000</v>
      </c>
      <c r="D107" s="67" t="s">
        <v>383</v>
      </c>
      <c r="E107" s="112" t="s">
        <v>137</v>
      </c>
    </row>
    <row r="108" spans="1:5" x14ac:dyDescent="0.2">
      <c r="A108" s="96">
        <v>43380.106076388889</v>
      </c>
      <c r="B108" s="96">
        <f t="shared" si="1"/>
        <v>43380.106076388889</v>
      </c>
      <c r="C108" s="66">
        <v>500</v>
      </c>
      <c r="D108" s="67" t="s">
        <v>405</v>
      </c>
      <c r="E108" s="112" t="s">
        <v>40</v>
      </c>
    </row>
    <row r="109" spans="1:5" x14ac:dyDescent="0.2">
      <c r="A109" s="96">
        <v>43380.478645833333</v>
      </c>
      <c r="B109" s="96">
        <f t="shared" si="1"/>
        <v>43380.478645833333</v>
      </c>
      <c r="C109" s="66">
        <v>500</v>
      </c>
      <c r="D109" s="67" t="s">
        <v>113</v>
      </c>
      <c r="E109" s="112" t="s">
        <v>204</v>
      </c>
    </row>
    <row r="110" spans="1:5" x14ac:dyDescent="0.2">
      <c r="A110" s="96">
        <v>43380.481087962966</v>
      </c>
      <c r="B110" s="96">
        <f t="shared" si="1"/>
        <v>43380.481087962966</v>
      </c>
      <c r="C110" s="66">
        <v>500</v>
      </c>
      <c r="D110" s="67" t="s">
        <v>113</v>
      </c>
      <c r="E110" s="112" t="s">
        <v>137</v>
      </c>
    </row>
    <row r="111" spans="1:5" x14ac:dyDescent="0.2">
      <c r="A111" s="96">
        <v>43380.503564814811</v>
      </c>
      <c r="B111" s="96">
        <f t="shared" si="1"/>
        <v>43380.503564814811</v>
      </c>
      <c r="C111" s="66">
        <v>100</v>
      </c>
      <c r="D111" s="67" t="s">
        <v>406</v>
      </c>
      <c r="E111" s="112" t="s">
        <v>40</v>
      </c>
    </row>
    <row r="112" spans="1:5" x14ac:dyDescent="0.2">
      <c r="A112" s="96">
        <v>43380.583414351851</v>
      </c>
      <c r="B112" s="96">
        <f t="shared" si="1"/>
        <v>43380.583414351851</v>
      </c>
      <c r="C112" s="66">
        <v>1500</v>
      </c>
      <c r="D112" s="67" t="s">
        <v>407</v>
      </c>
      <c r="E112" s="112" t="s">
        <v>40</v>
      </c>
    </row>
    <row r="113" spans="1:5" x14ac:dyDescent="0.2">
      <c r="A113" s="96">
        <v>43380.597384259258</v>
      </c>
      <c r="B113" s="96">
        <f t="shared" si="1"/>
        <v>43380.597384259258</v>
      </c>
      <c r="C113" s="66">
        <v>2000</v>
      </c>
      <c r="D113" s="67" t="s">
        <v>408</v>
      </c>
      <c r="E113" s="112" t="s">
        <v>40</v>
      </c>
    </row>
    <row r="114" spans="1:5" x14ac:dyDescent="0.2">
      <c r="A114" s="96">
        <v>43380.704930555556</v>
      </c>
      <c r="B114" s="96">
        <f t="shared" si="1"/>
        <v>43380.704930555556</v>
      </c>
      <c r="C114" s="66">
        <v>300</v>
      </c>
      <c r="D114" s="67" t="s">
        <v>409</v>
      </c>
      <c r="E114" s="112" t="s">
        <v>40</v>
      </c>
    </row>
    <row r="115" spans="1:5" x14ac:dyDescent="0.2">
      <c r="A115" s="96">
        <v>43380.737233796295</v>
      </c>
      <c r="B115" s="96">
        <f t="shared" si="1"/>
        <v>43380.737233796295</v>
      </c>
      <c r="C115" s="66">
        <v>100</v>
      </c>
      <c r="D115" s="67" t="s">
        <v>410</v>
      </c>
      <c r="E115" s="112" t="s">
        <v>40</v>
      </c>
    </row>
    <row r="116" spans="1:5" x14ac:dyDescent="0.2">
      <c r="A116" s="96">
        <v>43380.879594907405</v>
      </c>
      <c r="B116" s="96">
        <f t="shared" si="1"/>
        <v>43380.879594907405</v>
      </c>
      <c r="C116" s="66">
        <v>500</v>
      </c>
      <c r="D116" s="67" t="s">
        <v>403</v>
      </c>
      <c r="E116" s="112" t="s">
        <v>204</v>
      </c>
    </row>
    <row r="117" spans="1:5" x14ac:dyDescent="0.2">
      <c r="A117" s="96">
        <v>43380.879942129628</v>
      </c>
      <c r="B117" s="96">
        <f t="shared" si="1"/>
        <v>43380.879942129628</v>
      </c>
      <c r="C117" s="66">
        <v>500</v>
      </c>
      <c r="D117" s="67" t="s">
        <v>403</v>
      </c>
      <c r="E117" s="112" t="s">
        <v>204</v>
      </c>
    </row>
    <row r="118" spans="1:5" x14ac:dyDescent="0.2">
      <c r="A118" s="96">
        <v>43380.987581018519</v>
      </c>
      <c r="B118" s="96">
        <f t="shared" si="1"/>
        <v>43380.987581018519</v>
      </c>
      <c r="C118" s="66">
        <v>300</v>
      </c>
      <c r="D118" s="67" t="s">
        <v>411</v>
      </c>
      <c r="E118" s="112" t="s">
        <v>40</v>
      </c>
    </row>
    <row r="119" spans="1:5" x14ac:dyDescent="0.2">
      <c r="A119" s="96">
        <v>43381.507372685184</v>
      </c>
      <c r="B119" s="96">
        <f t="shared" si="1"/>
        <v>43381.507372685184</v>
      </c>
      <c r="C119" s="66">
        <v>700</v>
      </c>
      <c r="D119" s="67" t="s">
        <v>412</v>
      </c>
      <c r="E119" s="112" t="s">
        <v>40</v>
      </c>
    </row>
    <row r="120" spans="1:5" x14ac:dyDescent="0.2">
      <c r="A120" s="96">
        <v>43381.521851851852</v>
      </c>
      <c r="B120" s="96">
        <f t="shared" si="1"/>
        <v>43381.521851851852</v>
      </c>
      <c r="C120" s="66">
        <v>200</v>
      </c>
      <c r="D120" s="67" t="s">
        <v>413</v>
      </c>
      <c r="E120" s="112" t="s">
        <v>40</v>
      </c>
    </row>
    <row r="121" spans="1:5" x14ac:dyDescent="0.2">
      <c r="A121" s="96">
        <v>43381.562708333331</v>
      </c>
      <c r="B121" s="96">
        <f t="shared" si="1"/>
        <v>43381.562708333331</v>
      </c>
      <c r="C121" s="66">
        <v>100</v>
      </c>
      <c r="D121" s="67" t="s">
        <v>414</v>
      </c>
      <c r="E121" s="112" t="s">
        <v>40</v>
      </c>
    </row>
    <row r="122" spans="1:5" x14ac:dyDescent="0.2">
      <c r="A122" s="96">
        <v>43381.593865740739</v>
      </c>
      <c r="B122" s="96">
        <f t="shared" si="1"/>
        <v>43381.593865740739</v>
      </c>
      <c r="C122" s="66">
        <v>20</v>
      </c>
      <c r="D122" s="67" t="s">
        <v>415</v>
      </c>
      <c r="E122" s="112" t="s">
        <v>40</v>
      </c>
    </row>
    <row r="123" spans="1:5" x14ac:dyDescent="0.2">
      <c r="A123" s="96">
        <v>43381.69803240741</v>
      </c>
      <c r="B123" s="96">
        <f t="shared" si="1"/>
        <v>43381.69803240741</v>
      </c>
      <c r="C123" s="66">
        <v>100</v>
      </c>
      <c r="D123" s="67" t="s">
        <v>416</v>
      </c>
      <c r="E123" s="112" t="s">
        <v>40</v>
      </c>
    </row>
    <row r="124" spans="1:5" x14ac:dyDescent="0.2">
      <c r="A124" s="96">
        <v>43381.72583333333</v>
      </c>
      <c r="B124" s="96">
        <f t="shared" si="1"/>
        <v>43381.72583333333</v>
      </c>
      <c r="C124" s="66">
        <v>300</v>
      </c>
      <c r="D124" s="67" t="s">
        <v>417</v>
      </c>
      <c r="E124" s="112" t="s">
        <v>40</v>
      </c>
    </row>
    <row r="125" spans="1:5" x14ac:dyDescent="0.2">
      <c r="A125" s="96">
        <v>43381.762106481481</v>
      </c>
      <c r="B125" s="96">
        <f t="shared" si="1"/>
        <v>43381.762106481481</v>
      </c>
      <c r="C125" s="66">
        <v>500</v>
      </c>
      <c r="D125" s="67" t="s">
        <v>373</v>
      </c>
      <c r="E125" s="112" t="s">
        <v>204</v>
      </c>
    </row>
    <row r="126" spans="1:5" x14ac:dyDescent="0.2">
      <c r="A126" s="96">
        <v>43381.762291666666</v>
      </c>
      <c r="B126" s="96">
        <f t="shared" si="1"/>
        <v>43381.762291666666</v>
      </c>
      <c r="C126" s="66">
        <v>1000</v>
      </c>
      <c r="D126" s="67" t="s">
        <v>403</v>
      </c>
      <c r="E126" s="112" t="s">
        <v>204</v>
      </c>
    </row>
    <row r="127" spans="1:5" x14ac:dyDescent="0.2">
      <c r="A127" s="96">
        <v>43381.924664351849</v>
      </c>
      <c r="B127" s="96">
        <f t="shared" si="1"/>
        <v>43381.924664351849</v>
      </c>
      <c r="C127" s="66">
        <v>300</v>
      </c>
      <c r="D127" s="67" t="s">
        <v>418</v>
      </c>
      <c r="E127" s="112" t="s">
        <v>40</v>
      </c>
    </row>
    <row r="128" spans="1:5" x14ac:dyDescent="0.2">
      <c r="A128" s="96">
        <v>43381.931990740741</v>
      </c>
      <c r="B128" s="96">
        <f t="shared" si="1"/>
        <v>43381.931990740741</v>
      </c>
      <c r="C128" s="66">
        <v>250</v>
      </c>
      <c r="D128" s="67" t="s">
        <v>419</v>
      </c>
      <c r="E128" s="112" t="s">
        <v>204</v>
      </c>
    </row>
    <row r="129" spans="1:5" x14ac:dyDescent="0.2">
      <c r="A129" s="96">
        <v>43381.947094907409</v>
      </c>
      <c r="B129" s="96">
        <f t="shared" si="1"/>
        <v>43381.947094907409</v>
      </c>
      <c r="C129" s="66">
        <v>250</v>
      </c>
      <c r="D129" s="67" t="s">
        <v>420</v>
      </c>
      <c r="E129" s="112" t="s">
        <v>204</v>
      </c>
    </row>
    <row r="130" spans="1:5" x14ac:dyDescent="0.2">
      <c r="A130" s="96">
        <v>43382.394780092596</v>
      </c>
      <c r="B130" s="96">
        <f t="shared" si="1"/>
        <v>43382.394780092596</v>
      </c>
      <c r="C130" s="66">
        <v>1500</v>
      </c>
      <c r="D130" s="67" t="s">
        <v>421</v>
      </c>
      <c r="E130" s="112" t="s">
        <v>204</v>
      </c>
    </row>
    <row r="131" spans="1:5" x14ac:dyDescent="0.2">
      <c r="A131" s="96">
        <v>43382.398125</v>
      </c>
      <c r="B131" s="96">
        <f t="shared" si="1"/>
        <v>43382.398125</v>
      </c>
      <c r="C131" s="66">
        <v>300</v>
      </c>
      <c r="D131" s="67" t="s">
        <v>422</v>
      </c>
      <c r="E131" s="112" t="s">
        <v>204</v>
      </c>
    </row>
    <row r="132" spans="1:5" x14ac:dyDescent="0.2">
      <c r="A132" s="96">
        <v>43382.418634259258</v>
      </c>
      <c r="B132" s="96">
        <f t="shared" si="1"/>
        <v>43382.418634259258</v>
      </c>
      <c r="C132" s="66">
        <v>1000</v>
      </c>
      <c r="D132" s="67" t="s">
        <v>423</v>
      </c>
      <c r="E132" s="112" t="s">
        <v>204</v>
      </c>
    </row>
    <row r="133" spans="1:5" x14ac:dyDescent="0.2">
      <c r="A133" s="96">
        <v>43382.42627314815</v>
      </c>
      <c r="B133" s="96">
        <f t="shared" si="1"/>
        <v>43382.42627314815</v>
      </c>
      <c r="C133" s="66">
        <v>1000</v>
      </c>
      <c r="D133" s="67" t="s">
        <v>424</v>
      </c>
      <c r="E133" s="112" t="s">
        <v>40</v>
      </c>
    </row>
    <row r="134" spans="1:5" x14ac:dyDescent="0.2">
      <c r="A134" s="96">
        <v>43382.477719907409</v>
      </c>
      <c r="B134" s="96">
        <f t="shared" si="1"/>
        <v>43382.477719907409</v>
      </c>
      <c r="C134" s="66">
        <v>500</v>
      </c>
      <c r="D134" s="67" t="s">
        <v>425</v>
      </c>
      <c r="E134" s="112" t="s">
        <v>204</v>
      </c>
    </row>
    <row r="135" spans="1:5" x14ac:dyDescent="0.2">
      <c r="A135" s="96">
        <v>43382.505833333336</v>
      </c>
      <c r="B135" s="96">
        <f t="shared" si="1"/>
        <v>43382.505833333336</v>
      </c>
      <c r="C135" s="66">
        <v>100</v>
      </c>
      <c r="D135" s="67" t="s">
        <v>426</v>
      </c>
      <c r="E135" s="112" t="s">
        <v>40</v>
      </c>
    </row>
    <row r="136" spans="1:5" x14ac:dyDescent="0.2">
      <c r="A136" s="96">
        <v>43382.566053240742</v>
      </c>
      <c r="B136" s="96">
        <f t="shared" si="1"/>
        <v>43382.566053240742</v>
      </c>
      <c r="C136" s="66">
        <v>500</v>
      </c>
      <c r="D136" s="67" t="s">
        <v>427</v>
      </c>
      <c r="E136" s="112" t="s">
        <v>40</v>
      </c>
    </row>
    <row r="137" spans="1:5" x14ac:dyDescent="0.2">
      <c r="A137" s="96">
        <v>43382.704918981479</v>
      </c>
      <c r="B137" s="96">
        <f t="shared" si="1"/>
        <v>43382.704918981479</v>
      </c>
      <c r="C137" s="66">
        <v>100</v>
      </c>
      <c r="D137" s="67" t="s">
        <v>416</v>
      </c>
      <c r="E137" s="112" t="s">
        <v>40</v>
      </c>
    </row>
    <row r="138" spans="1:5" x14ac:dyDescent="0.2">
      <c r="A138" s="96">
        <v>43382.847222222219</v>
      </c>
      <c r="B138" s="96">
        <f t="shared" si="1"/>
        <v>43382.847222222219</v>
      </c>
      <c r="C138" s="66">
        <v>400</v>
      </c>
      <c r="D138" s="67" t="s">
        <v>362</v>
      </c>
      <c r="E138" s="112" t="s">
        <v>204</v>
      </c>
    </row>
    <row r="139" spans="1:5" x14ac:dyDescent="0.2">
      <c r="A139" s="96">
        <v>43382.93414351852</v>
      </c>
      <c r="B139" s="96">
        <f t="shared" si="1"/>
        <v>43382.93414351852</v>
      </c>
      <c r="C139" s="66">
        <v>300</v>
      </c>
      <c r="D139" s="67" t="s">
        <v>428</v>
      </c>
      <c r="E139" s="112" t="s">
        <v>204</v>
      </c>
    </row>
    <row r="140" spans="1:5" x14ac:dyDescent="0.2">
      <c r="A140" s="96">
        <v>43383.012766203705</v>
      </c>
      <c r="B140" s="96">
        <f t="shared" si="1"/>
        <v>43383.012766203705</v>
      </c>
      <c r="C140" s="66">
        <v>350</v>
      </c>
      <c r="D140" s="67" t="s">
        <v>429</v>
      </c>
      <c r="E140" s="112" t="s">
        <v>40</v>
      </c>
    </row>
    <row r="141" spans="1:5" x14ac:dyDescent="0.2">
      <c r="A141" s="96">
        <v>43383.43409722222</v>
      </c>
      <c r="B141" s="96">
        <f t="shared" si="1"/>
        <v>43383.43409722222</v>
      </c>
      <c r="C141" s="66">
        <v>90</v>
      </c>
      <c r="D141" s="67" t="s">
        <v>112</v>
      </c>
      <c r="E141" s="112" t="s">
        <v>40</v>
      </c>
    </row>
    <row r="142" spans="1:5" x14ac:dyDescent="0.2">
      <c r="A142" s="96">
        <v>43383.442442129628</v>
      </c>
      <c r="B142" s="96">
        <f t="shared" si="1"/>
        <v>43383.442442129628</v>
      </c>
      <c r="C142" s="66">
        <v>500</v>
      </c>
      <c r="D142" s="67" t="s">
        <v>430</v>
      </c>
      <c r="E142" s="112" t="s">
        <v>40</v>
      </c>
    </row>
    <row r="143" spans="1:5" x14ac:dyDescent="0.2">
      <c r="A143" s="96">
        <v>43383.479432870372</v>
      </c>
      <c r="B143" s="96">
        <f t="shared" si="1"/>
        <v>43383.479432870372</v>
      </c>
      <c r="C143" s="66">
        <v>1000</v>
      </c>
      <c r="D143" s="67" t="s">
        <v>431</v>
      </c>
      <c r="E143" s="112" t="s">
        <v>40</v>
      </c>
    </row>
    <row r="144" spans="1:5" x14ac:dyDescent="0.2">
      <c r="A144" s="96">
        <v>43383.560277777775</v>
      </c>
      <c r="B144" s="96">
        <f t="shared" si="1"/>
        <v>43383.560277777775</v>
      </c>
      <c r="C144" s="66">
        <v>500</v>
      </c>
      <c r="D144" s="67" t="s">
        <v>432</v>
      </c>
      <c r="E144" s="112" t="s">
        <v>40</v>
      </c>
    </row>
    <row r="145" spans="1:5" x14ac:dyDescent="0.2">
      <c r="A145" s="96">
        <v>43383.582037037035</v>
      </c>
      <c r="B145" s="96">
        <f t="shared" si="1"/>
        <v>43383.582037037035</v>
      </c>
      <c r="C145" s="66">
        <v>300</v>
      </c>
      <c r="D145" s="67" t="s">
        <v>433</v>
      </c>
      <c r="E145" s="112" t="s">
        <v>40</v>
      </c>
    </row>
    <row r="146" spans="1:5" x14ac:dyDescent="0.2">
      <c r="A146" s="96">
        <v>43383.619641203702</v>
      </c>
      <c r="B146" s="96">
        <f t="shared" si="1"/>
        <v>43383.619641203702</v>
      </c>
      <c r="C146" s="66">
        <v>500</v>
      </c>
      <c r="D146" s="67" t="s">
        <v>434</v>
      </c>
      <c r="E146" s="112" t="s">
        <v>40</v>
      </c>
    </row>
    <row r="147" spans="1:5" x14ac:dyDescent="0.2">
      <c r="A147" s="96">
        <v>43383.72923611111</v>
      </c>
      <c r="B147" s="96">
        <f t="shared" si="1"/>
        <v>43383.72923611111</v>
      </c>
      <c r="C147" s="66">
        <v>1000</v>
      </c>
      <c r="D147" s="67" t="s">
        <v>435</v>
      </c>
      <c r="E147" s="112" t="s">
        <v>40</v>
      </c>
    </row>
    <row r="148" spans="1:5" x14ac:dyDescent="0.2">
      <c r="A148" s="96">
        <v>43383.812268518515</v>
      </c>
      <c r="B148" s="96">
        <f t="shared" si="1"/>
        <v>43383.812268518515</v>
      </c>
      <c r="C148" s="66">
        <v>1000</v>
      </c>
      <c r="D148" s="67" t="s">
        <v>403</v>
      </c>
      <c r="E148" s="112" t="s">
        <v>109</v>
      </c>
    </row>
    <row r="149" spans="1:5" x14ac:dyDescent="0.2">
      <c r="A149" s="96">
        <v>43383.823483796295</v>
      </c>
      <c r="B149" s="96">
        <f t="shared" si="1"/>
        <v>43383.823483796295</v>
      </c>
      <c r="C149" s="66">
        <v>1000</v>
      </c>
      <c r="D149" s="67" t="s">
        <v>436</v>
      </c>
      <c r="E149" s="112" t="s">
        <v>40</v>
      </c>
    </row>
    <row r="150" spans="1:5" x14ac:dyDescent="0.2">
      <c r="A150" s="96">
        <v>43383.827291666668</v>
      </c>
      <c r="B150" s="96">
        <f t="shared" si="1"/>
        <v>43383.827291666668</v>
      </c>
      <c r="C150" s="66">
        <v>1000</v>
      </c>
      <c r="D150" s="67" t="s">
        <v>403</v>
      </c>
      <c r="E150" s="112" t="s">
        <v>137</v>
      </c>
    </row>
    <row r="151" spans="1:5" x14ac:dyDescent="0.2">
      <c r="A151" s="96">
        <v>43383.827997685185</v>
      </c>
      <c r="B151" s="96">
        <f t="shared" si="1"/>
        <v>43383.827997685185</v>
      </c>
      <c r="C151" s="66">
        <v>1000</v>
      </c>
      <c r="D151" s="67" t="s">
        <v>403</v>
      </c>
      <c r="E151" s="112" t="s">
        <v>204</v>
      </c>
    </row>
    <row r="152" spans="1:5" x14ac:dyDescent="0.2">
      <c r="A152" s="96">
        <v>43383.89266203704</v>
      </c>
      <c r="B152" s="96">
        <f t="shared" si="1"/>
        <v>43383.89266203704</v>
      </c>
      <c r="C152" s="66">
        <v>100</v>
      </c>
      <c r="D152" s="67" t="s">
        <v>437</v>
      </c>
      <c r="E152" s="112" t="s">
        <v>40</v>
      </c>
    </row>
    <row r="153" spans="1:5" x14ac:dyDescent="0.2">
      <c r="A153" s="96">
        <v>43383.92392361111</v>
      </c>
      <c r="B153" s="96">
        <f t="shared" si="1"/>
        <v>43383.92392361111</v>
      </c>
      <c r="C153" s="66">
        <v>200</v>
      </c>
      <c r="D153" s="67" t="s">
        <v>438</v>
      </c>
      <c r="E153" s="112" t="s">
        <v>40</v>
      </c>
    </row>
    <row r="154" spans="1:5" x14ac:dyDescent="0.2">
      <c r="A154" s="96">
        <v>43384.121215277781</v>
      </c>
      <c r="B154" s="96">
        <f t="shared" si="1"/>
        <v>43384.121215277781</v>
      </c>
      <c r="C154" s="66">
        <v>50</v>
      </c>
      <c r="D154" s="67" t="s">
        <v>439</v>
      </c>
      <c r="E154" s="112" t="s">
        <v>204</v>
      </c>
    </row>
    <row r="155" spans="1:5" x14ac:dyDescent="0.2">
      <c r="A155" s="96">
        <v>43384.353807870371</v>
      </c>
      <c r="B155" s="96">
        <f t="shared" si="1"/>
        <v>43384.353807870371</v>
      </c>
      <c r="C155" s="66">
        <v>50</v>
      </c>
      <c r="D155" s="67" t="s">
        <v>440</v>
      </c>
      <c r="E155" s="112" t="s">
        <v>40</v>
      </c>
    </row>
    <row r="156" spans="1:5" x14ac:dyDescent="0.2">
      <c r="A156" s="96">
        <v>43384.394363425927</v>
      </c>
      <c r="B156" s="96">
        <f t="shared" si="1"/>
        <v>43384.394363425927</v>
      </c>
      <c r="C156" s="66">
        <v>100</v>
      </c>
      <c r="D156" s="67" t="s">
        <v>441</v>
      </c>
      <c r="E156" s="112" t="s">
        <v>204</v>
      </c>
    </row>
    <row r="157" spans="1:5" x14ac:dyDescent="0.2">
      <c r="A157" s="96">
        <v>43384.405439814815</v>
      </c>
      <c r="B157" s="96">
        <f t="shared" si="1"/>
        <v>43384.405439814815</v>
      </c>
      <c r="C157" s="66">
        <v>226</v>
      </c>
      <c r="D157" s="67" t="s">
        <v>442</v>
      </c>
      <c r="E157" s="112" t="s">
        <v>204</v>
      </c>
    </row>
    <row r="158" spans="1:5" x14ac:dyDescent="0.2">
      <c r="A158" s="96">
        <v>43384.409861111111</v>
      </c>
      <c r="B158" s="96">
        <f t="shared" si="1"/>
        <v>43384.409861111111</v>
      </c>
      <c r="C158" s="66">
        <v>250</v>
      </c>
      <c r="D158" s="67" t="s">
        <v>443</v>
      </c>
      <c r="E158" s="112" t="s">
        <v>40</v>
      </c>
    </row>
    <row r="159" spans="1:5" x14ac:dyDescent="0.2">
      <c r="A159" s="96">
        <v>43384.59851851852</v>
      </c>
      <c r="B159" s="96">
        <f t="shared" si="1"/>
        <v>43384.59851851852</v>
      </c>
      <c r="C159" s="66">
        <v>50</v>
      </c>
      <c r="D159" s="67" t="s">
        <v>444</v>
      </c>
      <c r="E159" s="112" t="s">
        <v>40</v>
      </c>
    </row>
    <row r="160" spans="1:5" x14ac:dyDescent="0.2">
      <c r="A160" s="96">
        <v>43384.698055555556</v>
      </c>
      <c r="B160" s="96">
        <f t="shared" ref="B160:B223" si="2">A160</f>
        <v>43384.698055555556</v>
      </c>
      <c r="C160" s="66">
        <v>3000</v>
      </c>
      <c r="D160" s="67" t="s">
        <v>445</v>
      </c>
      <c r="E160" s="112" t="s">
        <v>40</v>
      </c>
    </row>
    <row r="161" spans="1:5" x14ac:dyDescent="0.2">
      <c r="A161" s="96">
        <v>43384.724756944444</v>
      </c>
      <c r="B161" s="96">
        <f t="shared" si="2"/>
        <v>43384.724756944444</v>
      </c>
      <c r="C161" s="66">
        <v>100</v>
      </c>
      <c r="D161" s="67" t="s">
        <v>446</v>
      </c>
      <c r="E161" s="112" t="s">
        <v>40</v>
      </c>
    </row>
    <row r="162" spans="1:5" x14ac:dyDescent="0.2">
      <c r="A162" s="96">
        <v>43384.82309027778</v>
      </c>
      <c r="B162" s="96">
        <f t="shared" si="2"/>
        <v>43384.82309027778</v>
      </c>
      <c r="C162" s="66">
        <v>1000</v>
      </c>
      <c r="D162" s="67" t="s">
        <v>447</v>
      </c>
      <c r="E162" s="112" t="s">
        <v>40</v>
      </c>
    </row>
    <row r="163" spans="1:5" x14ac:dyDescent="0.2">
      <c r="A163" s="96">
        <v>43384.871712962966</v>
      </c>
      <c r="B163" s="96">
        <f t="shared" si="2"/>
        <v>43384.871712962966</v>
      </c>
      <c r="C163" s="66">
        <v>300</v>
      </c>
      <c r="D163" s="67" t="s">
        <v>448</v>
      </c>
      <c r="E163" s="112" t="s">
        <v>40</v>
      </c>
    </row>
    <row r="164" spans="1:5" x14ac:dyDescent="0.2">
      <c r="A164" s="96">
        <v>43384.980752314812</v>
      </c>
      <c r="B164" s="96">
        <f t="shared" si="2"/>
        <v>43384.980752314812</v>
      </c>
      <c r="C164" s="66">
        <v>500</v>
      </c>
      <c r="D164" s="67" t="s">
        <v>437</v>
      </c>
      <c r="E164" s="112" t="s">
        <v>204</v>
      </c>
    </row>
    <row r="165" spans="1:5" x14ac:dyDescent="0.2">
      <c r="A165" s="96">
        <v>43384.997534722221</v>
      </c>
      <c r="B165" s="96">
        <f t="shared" si="2"/>
        <v>43384.997534722221</v>
      </c>
      <c r="C165" s="66">
        <v>2000</v>
      </c>
      <c r="D165" s="67" t="s">
        <v>449</v>
      </c>
      <c r="E165" s="112" t="s">
        <v>40</v>
      </c>
    </row>
    <row r="166" spans="1:5" x14ac:dyDescent="0.2">
      <c r="A166" s="96">
        <v>43385.008310185185</v>
      </c>
      <c r="B166" s="96">
        <f t="shared" si="2"/>
        <v>43385.008310185185</v>
      </c>
      <c r="C166" s="66">
        <v>200</v>
      </c>
      <c r="D166" s="67" t="s">
        <v>450</v>
      </c>
      <c r="E166" s="112" t="s">
        <v>40</v>
      </c>
    </row>
    <row r="167" spans="1:5" x14ac:dyDescent="0.2">
      <c r="A167" s="96">
        <v>43385.255196759259</v>
      </c>
      <c r="B167" s="96">
        <f t="shared" si="2"/>
        <v>43385.255196759259</v>
      </c>
      <c r="C167" s="66">
        <v>2500</v>
      </c>
      <c r="D167" s="67" t="s">
        <v>451</v>
      </c>
      <c r="E167" s="112" t="s">
        <v>40</v>
      </c>
    </row>
    <row r="168" spans="1:5" x14ac:dyDescent="0.2">
      <c r="A168" s="96">
        <v>43385.340370370373</v>
      </c>
      <c r="B168" s="96">
        <f t="shared" si="2"/>
        <v>43385.340370370373</v>
      </c>
      <c r="C168" s="66">
        <v>100</v>
      </c>
      <c r="D168" s="67" t="s">
        <v>452</v>
      </c>
      <c r="E168" s="112" t="s">
        <v>40</v>
      </c>
    </row>
    <row r="169" spans="1:5" x14ac:dyDescent="0.2">
      <c r="A169" s="96">
        <v>43385.541412037041</v>
      </c>
      <c r="B169" s="96">
        <f t="shared" si="2"/>
        <v>43385.541412037041</v>
      </c>
      <c r="C169" s="66">
        <v>500</v>
      </c>
      <c r="D169" s="67" t="s">
        <v>422</v>
      </c>
      <c r="E169" s="112" t="s">
        <v>204</v>
      </c>
    </row>
    <row r="170" spans="1:5" x14ac:dyDescent="0.2">
      <c r="A170" s="96">
        <v>43385.546365740738</v>
      </c>
      <c r="B170" s="96">
        <f t="shared" si="2"/>
        <v>43385.546365740738</v>
      </c>
      <c r="C170" s="66">
        <v>1000</v>
      </c>
      <c r="D170" s="67" t="s">
        <v>453</v>
      </c>
      <c r="E170" s="112" t="s">
        <v>40</v>
      </c>
    </row>
    <row r="171" spans="1:5" x14ac:dyDescent="0.2">
      <c r="A171" s="96">
        <v>43385.883726851855</v>
      </c>
      <c r="B171" s="96">
        <f t="shared" si="2"/>
        <v>43385.883726851855</v>
      </c>
      <c r="C171" s="66">
        <v>50</v>
      </c>
      <c r="D171" s="67" t="s">
        <v>454</v>
      </c>
      <c r="E171" s="112" t="s">
        <v>40</v>
      </c>
    </row>
    <row r="172" spans="1:5" x14ac:dyDescent="0.2">
      <c r="A172" s="96">
        <v>43386.073078703703</v>
      </c>
      <c r="B172" s="96">
        <f t="shared" si="2"/>
        <v>43386.073078703703</v>
      </c>
      <c r="C172" s="66">
        <v>50</v>
      </c>
      <c r="D172" s="67" t="s">
        <v>455</v>
      </c>
      <c r="E172" s="112" t="s">
        <v>40</v>
      </c>
    </row>
    <row r="173" spans="1:5" x14ac:dyDescent="0.2">
      <c r="A173" s="96">
        <v>43386.363275462965</v>
      </c>
      <c r="B173" s="96">
        <f t="shared" si="2"/>
        <v>43386.363275462965</v>
      </c>
      <c r="C173" s="66">
        <v>50</v>
      </c>
      <c r="D173" s="67" t="s">
        <v>456</v>
      </c>
      <c r="E173" s="112" t="s">
        <v>40</v>
      </c>
    </row>
    <row r="174" spans="1:5" x14ac:dyDescent="0.2">
      <c r="A174" s="96">
        <v>43386.389050925929</v>
      </c>
      <c r="B174" s="96">
        <f t="shared" si="2"/>
        <v>43386.389050925929</v>
      </c>
      <c r="C174" s="66">
        <v>500</v>
      </c>
      <c r="D174" s="67" t="s">
        <v>457</v>
      </c>
      <c r="E174" s="112" t="s">
        <v>40</v>
      </c>
    </row>
    <row r="175" spans="1:5" x14ac:dyDescent="0.2">
      <c r="A175" s="96">
        <v>43386.628738425927</v>
      </c>
      <c r="B175" s="96">
        <f t="shared" si="2"/>
        <v>43386.628738425927</v>
      </c>
      <c r="C175" s="66">
        <v>500</v>
      </c>
      <c r="D175" s="67" t="s">
        <v>458</v>
      </c>
      <c r="E175" s="112" t="s">
        <v>40</v>
      </c>
    </row>
    <row r="176" spans="1:5" x14ac:dyDescent="0.2">
      <c r="A176" s="96">
        <v>43386.788680555554</v>
      </c>
      <c r="B176" s="96">
        <f t="shared" si="2"/>
        <v>43386.788680555554</v>
      </c>
      <c r="C176" s="66">
        <v>200</v>
      </c>
      <c r="D176" s="67" t="s">
        <v>459</v>
      </c>
      <c r="E176" s="112" t="s">
        <v>40</v>
      </c>
    </row>
    <row r="177" spans="1:5" x14ac:dyDescent="0.2">
      <c r="A177" s="96">
        <v>43386.809027777781</v>
      </c>
      <c r="B177" s="96">
        <f t="shared" si="2"/>
        <v>43386.809027777781</v>
      </c>
      <c r="C177" s="66">
        <v>400</v>
      </c>
      <c r="D177" s="67" t="s">
        <v>460</v>
      </c>
      <c r="E177" s="112" t="s">
        <v>40</v>
      </c>
    </row>
    <row r="178" spans="1:5" x14ac:dyDescent="0.2">
      <c r="A178" s="96">
        <v>43386.819918981484</v>
      </c>
      <c r="B178" s="96">
        <f t="shared" si="2"/>
        <v>43386.819918981484</v>
      </c>
      <c r="C178" s="66">
        <v>200</v>
      </c>
      <c r="D178" s="67" t="s">
        <v>378</v>
      </c>
      <c r="E178" s="112" t="s">
        <v>40</v>
      </c>
    </row>
    <row r="179" spans="1:5" x14ac:dyDescent="0.2">
      <c r="A179" s="96">
        <v>43386.913368055553</v>
      </c>
      <c r="B179" s="96">
        <f t="shared" si="2"/>
        <v>43386.913368055553</v>
      </c>
      <c r="C179" s="66">
        <v>300</v>
      </c>
      <c r="D179" s="67" t="s">
        <v>461</v>
      </c>
      <c r="E179" s="112" t="s">
        <v>40</v>
      </c>
    </row>
    <row r="180" spans="1:5" x14ac:dyDescent="0.2">
      <c r="A180" s="96">
        <v>43387.045243055552</v>
      </c>
      <c r="B180" s="96">
        <f t="shared" si="2"/>
        <v>43387.045243055552</v>
      </c>
      <c r="C180" s="66">
        <v>1000</v>
      </c>
      <c r="D180" s="67" t="s">
        <v>462</v>
      </c>
      <c r="E180" s="112" t="s">
        <v>40</v>
      </c>
    </row>
    <row r="181" spans="1:5" x14ac:dyDescent="0.2">
      <c r="A181" s="96">
        <v>43387.670185185183</v>
      </c>
      <c r="B181" s="96">
        <f t="shared" si="2"/>
        <v>43387.670185185183</v>
      </c>
      <c r="C181" s="66">
        <v>500</v>
      </c>
      <c r="D181" s="67" t="s">
        <v>463</v>
      </c>
      <c r="E181" s="112" t="s">
        <v>40</v>
      </c>
    </row>
    <row r="182" spans="1:5" x14ac:dyDescent="0.2">
      <c r="A182" s="96">
        <v>43387.687615740739</v>
      </c>
      <c r="B182" s="96">
        <f t="shared" si="2"/>
        <v>43387.687615740739</v>
      </c>
      <c r="C182" s="66">
        <v>500</v>
      </c>
      <c r="D182" s="67" t="s">
        <v>464</v>
      </c>
      <c r="E182" s="112" t="s">
        <v>40</v>
      </c>
    </row>
    <row r="183" spans="1:5" x14ac:dyDescent="0.2">
      <c r="A183" s="96">
        <v>43387.782592592594</v>
      </c>
      <c r="B183" s="96">
        <f t="shared" si="2"/>
        <v>43387.782592592594</v>
      </c>
      <c r="C183" s="66">
        <v>2000</v>
      </c>
      <c r="D183" s="67" t="s">
        <v>465</v>
      </c>
      <c r="E183" s="112" t="s">
        <v>40</v>
      </c>
    </row>
    <row r="184" spans="1:5" x14ac:dyDescent="0.2">
      <c r="A184" s="96">
        <v>43387.819988425923</v>
      </c>
      <c r="B184" s="96">
        <f t="shared" si="2"/>
        <v>43387.819988425923</v>
      </c>
      <c r="C184" s="66">
        <v>10000</v>
      </c>
      <c r="D184" s="67" t="s">
        <v>114</v>
      </c>
      <c r="E184" s="112" t="s">
        <v>40</v>
      </c>
    </row>
    <row r="185" spans="1:5" x14ac:dyDescent="0.2">
      <c r="A185" s="96">
        <v>43387.873819444445</v>
      </c>
      <c r="B185" s="96">
        <f t="shared" si="2"/>
        <v>43387.873819444445</v>
      </c>
      <c r="C185" s="66">
        <v>500</v>
      </c>
      <c r="D185" s="67" t="s">
        <v>466</v>
      </c>
      <c r="E185" s="112" t="s">
        <v>204</v>
      </c>
    </row>
    <row r="186" spans="1:5" x14ac:dyDescent="0.2">
      <c r="A186" s="96">
        <v>43387.991666666669</v>
      </c>
      <c r="B186" s="96">
        <f t="shared" si="2"/>
        <v>43387.991666666669</v>
      </c>
      <c r="C186" s="66">
        <v>5000</v>
      </c>
      <c r="D186" s="67" t="s">
        <v>467</v>
      </c>
      <c r="E186" s="112" t="s">
        <v>40</v>
      </c>
    </row>
    <row r="187" spans="1:5" x14ac:dyDescent="0.2">
      <c r="A187" s="96">
        <v>43388.045266203706</v>
      </c>
      <c r="B187" s="96">
        <f t="shared" si="2"/>
        <v>43388.045266203706</v>
      </c>
      <c r="C187" s="66">
        <v>100</v>
      </c>
      <c r="D187" s="67" t="s">
        <v>414</v>
      </c>
      <c r="E187" s="112" t="s">
        <v>40</v>
      </c>
    </row>
    <row r="188" spans="1:5" x14ac:dyDescent="0.2">
      <c r="A188" s="96">
        <v>43388.309131944443</v>
      </c>
      <c r="B188" s="96">
        <f t="shared" si="2"/>
        <v>43388.309131944443</v>
      </c>
      <c r="C188" s="66">
        <v>100</v>
      </c>
      <c r="D188" s="67" t="s">
        <v>468</v>
      </c>
      <c r="E188" s="112" t="s">
        <v>40</v>
      </c>
    </row>
    <row r="189" spans="1:5" x14ac:dyDescent="0.2">
      <c r="A189" s="96">
        <v>43388.437962962962</v>
      </c>
      <c r="B189" s="96">
        <f t="shared" si="2"/>
        <v>43388.437962962962</v>
      </c>
      <c r="C189" s="66">
        <v>500</v>
      </c>
      <c r="D189" s="67" t="s">
        <v>469</v>
      </c>
      <c r="E189" s="112" t="s">
        <v>40</v>
      </c>
    </row>
    <row r="190" spans="1:5" x14ac:dyDescent="0.2">
      <c r="A190" s="96">
        <v>43388.44803240741</v>
      </c>
      <c r="B190" s="96">
        <f t="shared" si="2"/>
        <v>43388.44803240741</v>
      </c>
      <c r="C190" s="66">
        <v>100</v>
      </c>
      <c r="D190" s="67" t="s">
        <v>470</v>
      </c>
      <c r="E190" s="112" t="s">
        <v>40</v>
      </c>
    </row>
    <row r="191" spans="1:5" x14ac:dyDescent="0.2">
      <c r="A191" s="96">
        <v>43388.490405092591</v>
      </c>
      <c r="B191" s="96">
        <f t="shared" si="2"/>
        <v>43388.490405092591</v>
      </c>
      <c r="C191" s="66">
        <v>5000</v>
      </c>
      <c r="D191" s="67" t="s">
        <v>471</v>
      </c>
      <c r="E191" s="112" t="s">
        <v>40</v>
      </c>
    </row>
    <row r="192" spans="1:5" x14ac:dyDescent="0.2">
      <c r="A192" s="96">
        <v>43388.528090277781</v>
      </c>
      <c r="B192" s="96">
        <f t="shared" si="2"/>
        <v>43388.528090277781</v>
      </c>
      <c r="C192" s="66">
        <v>1000</v>
      </c>
      <c r="D192" s="67" t="s">
        <v>472</v>
      </c>
      <c r="E192" s="112" t="s">
        <v>40</v>
      </c>
    </row>
    <row r="193" spans="1:5" x14ac:dyDescent="0.2">
      <c r="A193" s="96">
        <v>43388.541875000003</v>
      </c>
      <c r="B193" s="96">
        <f t="shared" si="2"/>
        <v>43388.541875000003</v>
      </c>
      <c r="C193" s="66">
        <v>200</v>
      </c>
      <c r="D193" s="67" t="s">
        <v>473</v>
      </c>
      <c r="E193" s="112" t="s">
        <v>40</v>
      </c>
    </row>
    <row r="194" spans="1:5" x14ac:dyDescent="0.2">
      <c r="A194" s="96">
        <v>43388.552662037036</v>
      </c>
      <c r="B194" s="96">
        <f t="shared" si="2"/>
        <v>43388.552662037036</v>
      </c>
      <c r="C194" s="66">
        <v>300</v>
      </c>
      <c r="D194" s="67" t="s">
        <v>474</v>
      </c>
      <c r="E194" s="112" t="s">
        <v>40</v>
      </c>
    </row>
    <row r="195" spans="1:5" x14ac:dyDescent="0.2">
      <c r="A195" s="96">
        <v>43388.656990740739</v>
      </c>
      <c r="B195" s="96">
        <f t="shared" si="2"/>
        <v>43388.656990740739</v>
      </c>
      <c r="C195" s="66">
        <v>100</v>
      </c>
      <c r="D195" s="67" t="s">
        <v>475</v>
      </c>
      <c r="E195" s="112" t="s">
        <v>40</v>
      </c>
    </row>
    <row r="196" spans="1:5" x14ac:dyDescent="0.2">
      <c r="A196" s="96">
        <v>43388.695486111108</v>
      </c>
      <c r="B196" s="96">
        <f t="shared" si="2"/>
        <v>43388.695486111108</v>
      </c>
      <c r="C196" s="66">
        <v>200</v>
      </c>
      <c r="D196" s="67" t="s">
        <v>476</v>
      </c>
      <c r="E196" s="112" t="s">
        <v>204</v>
      </c>
    </row>
    <row r="197" spans="1:5" x14ac:dyDescent="0.2">
      <c r="A197" s="96">
        <v>43388.696689814817</v>
      </c>
      <c r="B197" s="96">
        <f t="shared" si="2"/>
        <v>43388.696689814817</v>
      </c>
      <c r="C197" s="66">
        <v>200</v>
      </c>
      <c r="D197" s="67" t="s">
        <v>476</v>
      </c>
      <c r="E197" s="112" t="s">
        <v>137</v>
      </c>
    </row>
    <row r="198" spans="1:5" x14ac:dyDescent="0.2">
      <c r="A198" s="96">
        <v>43388.697453703702</v>
      </c>
      <c r="B198" s="96">
        <f t="shared" si="2"/>
        <v>43388.697453703702</v>
      </c>
      <c r="C198" s="66">
        <v>200</v>
      </c>
      <c r="D198" s="67" t="s">
        <v>476</v>
      </c>
      <c r="E198" s="112" t="s">
        <v>109</v>
      </c>
    </row>
    <row r="199" spans="1:5" x14ac:dyDescent="0.2">
      <c r="A199" s="96">
        <v>43388.745034722226</v>
      </c>
      <c r="B199" s="96">
        <f t="shared" si="2"/>
        <v>43388.745034722226</v>
      </c>
      <c r="C199" s="66">
        <v>2000</v>
      </c>
      <c r="D199" s="67" t="s">
        <v>477</v>
      </c>
      <c r="E199" s="112" t="s">
        <v>40</v>
      </c>
    </row>
    <row r="200" spans="1:5" x14ac:dyDescent="0.2">
      <c r="A200" s="96">
        <v>43388.918240740742</v>
      </c>
      <c r="B200" s="96">
        <f t="shared" si="2"/>
        <v>43388.918240740742</v>
      </c>
      <c r="C200" s="66">
        <v>100</v>
      </c>
      <c r="D200" s="67" t="s">
        <v>478</v>
      </c>
      <c r="E200" s="112" t="s">
        <v>40</v>
      </c>
    </row>
    <row r="201" spans="1:5" x14ac:dyDescent="0.2">
      <c r="A201" s="96">
        <v>43388.989317129628</v>
      </c>
      <c r="B201" s="96">
        <f t="shared" si="2"/>
        <v>43388.989317129628</v>
      </c>
      <c r="C201" s="66">
        <v>1000</v>
      </c>
      <c r="D201" s="67" t="s">
        <v>479</v>
      </c>
      <c r="E201" s="112" t="s">
        <v>40</v>
      </c>
    </row>
    <row r="202" spans="1:5" x14ac:dyDescent="0.2">
      <c r="A202" s="96">
        <v>43389.51153935185</v>
      </c>
      <c r="B202" s="96">
        <f t="shared" si="2"/>
        <v>43389.51153935185</v>
      </c>
      <c r="C202" s="66">
        <v>500</v>
      </c>
      <c r="D202" s="67" t="s">
        <v>480</v>
      </c>
      <c r="E202" s="112" t="s">
        <v>40</v>
      </c>
    </row>
    <row r="203" spans="1:5" x14ac:dyDescent="0.2">
      <c r="A203" s="96">
        <v>43389.62054398148</v>
      </c>
      <c r="B203" s="96">
        <f t="shared" si="2"/>
        <v>43389.62054398148</v>
      </c>
      <c r="C203" s="66">
        <v>200</v>
      </c>
      <c r="D203" s="67" t="s">
        <v>481</v>
      </c>
      <c r="E203" s="112" t="s">
        <v>204</v>
      </c>
    </row>
    <row r="204" spans="1:5" x14ac:dyDescent="0.2">
      <c r="A204" s="96">
        <v>43389.639155092591</v>
      </c>
      <c r="B204" s="96">
        <f t="shared" si="2"/>
        <v>43389.639155092591</v>
      </c>
      <c r="C204" s="66">
        <v>200</v>
      </c>
      <c r="D204" s="67" t="s">
        <v>482</v>
      </c>
      <c r="E204" s="112" t="s">
        <v>109</v>
      </c>
    </row>
    <row r="205" spans="1:5" x14ac:dyDescent="0.2">
      <c r="A205" s="96">
        <v>43389.66300925926</v>
      </c>
      <c r="B205" s="96">
        <f t="shared" si="2"/>
        <v>43389.66300925926</v>
      </c>
      <c r="C205" s="66">
        <v>500</v>
      </c>
      <c r="D205" s="67" t="s">
        <v>483</v>
      </c>
      <c r="E205" s="112" t="s">
        <v>40</v>
      </c>
    </row>
    <row r="206" spans="1:5" x14ac:dyDescent="0.2">
      <c r="A206" s="96">
        <v>43389.840486111112</v>
      </c>
      <c r="B206" s="96">
        <f t="shared" si="2"/>
        <v>43389.840486111112</v>
      </c>
      <c r="C206" s="66">
        <v>300</v>
      </c>
      <c r="D206" s="67" t="s">
        <v>484</v>
      </c>
      <c r="E206" s="112" t="s">
        <v>40</v>
      </c>
    </row>
    <row r="207" spans="1:5" x14ac:dyDescent="0.2">
      <c r="A207" s="96">
        <v>43389.972974537035</v>
      </c>
      <c r="B207" s="96">
        <f t="shared" si="2"/>
        <v>43389.972974537035</v>
      </c>
      <c r="C207" s="66">
        <v>500</v>
      </c>
      <c r="D207" s="67" t="s">
        <v>485</v>
      </c>
      <c r="E207" s="112" t="s">
        <v>40</v>
      </c>
    </row>
    <row r="208" spans="1:5" x14ac:dyDescent="0.2">
      <c r="A208" s="96">
        <v>43390.296006944445</v>
      </c>
      <c r="B208" s="96">
        <f t="shared" si="2"/>
        <v>43390.296006944445</v>
      </c>
      <c r="C208" s="66">
        <v>50</v>
      </c>
      <c r="D208" s="67" t="s">
        <v>372</v>
      </c>
      <c r="E208" s="112" t="s">
        <v>40</v>
      </c>
    </row>
    <row r="209" spans="1:5" x14ac:dyDescent="0.2">
      <c r="A209" s="96">
        <v>43390.407997685186</v>
      </c>
      <c r="B209" s="96">
        <f t="shared" si="2"/>
        <v>43390.407997685186</v>
      </c>
      <c r="C209" s="66">
        <v>1500</v>
      </c>
      <c r="D209" s="67" t="s">
        <v>486</v>
      </c>
      <c r="E209" s="112" t="s">
        <v>40</v>
      </c>
    </row>
    <row r="210" spans="1:5" x14ac:dyDescent="0.2">
      <c r="A210" s="96">
        <v>43390.418923611112</v>
      </c>
      <c r="B210" s="96">
        <f t="shared" si="2"/>
        <v>43390.418923611112</v>
      </c>
      <c r="C210" s="66">
        <v>7500</v>
      </c>
      <c r="D210" s="67" t="s">
        <v>487</v>
      </c>
      <c r="E210" s="112" t="s">
        <v>40</v>
      </c>
    </row>
    <row r="211" spans="1:5" x14ac:dyDescent="0.2">
      <c r="A211" s="96">
        <v>43390.480092592596</v>
      </c>
      <c r="B211" s="96">
        <f t="shared" si="2"/>
        <v>43390.480092592596</v>
      </c>
      <c r="C211" s="66">
        <v>100</v>
      </c>
      <c r="D211" s="67" t="s">
        <v>488</v>
      </c>
      <c r="E211" s="112" t="s">
        <v>40</v>
      </c>
    </row>
    <row r="212" spans="1:5" x14ac:dyDescent="0.2">
      <c r="A212" s="96">
        <v>43390.524386574078</v>
      </c>
      <c r="B212" s="96">
        <f t="shared" si="2"/>
        <v>43390.524386574078</v>
      </c>
      <c r="C212" s="66">
        <v>500</v>
      </c>
      <c r="D212" s="67" t="s">
        <v>489</v>
      </c>
      <c r="E212" s="112" t="s">
        <v>40</v>
      </c>
    </row>
    <row r="213" spans="1:5" x14ac:dyDescent="0.2">
      <c r="A213" s="96">
        <v>43390.533530092594</v>
      </c>
      <c r="B213" s="96">
        <f t="shared" si="2"/>
        <v>43390.533530092594</v>
      </c>
      <c r="C213" s="66">
        <v>1000</v>
      </c>
      <c r="D213" s="67" t="s">
        <v>490</v>
      </c>
      <c r="E213" s="112" t="s">
        <v>40</v>
      </c>
    </row>
    <row r="214" spans="1:5" x14ac:dyDescent="0.2">
      <c r="A214" s="96">
        <v>43390.539976851855</v>
      </c>
      <c r="B214" s="96">
        <f t="shared" si="2"/>
        <v>43390.539976851855</v>
      </c>
      <c r="C214" s="66">
        <v>100</v>
      </c>
      <c r="D214" s="67" t="s">
        <v>491</v>
      </c>
      <c r="E214" s="112" t="s">
        <v>40</v>
      </c>
    </row>
    <row r="215" spans="1:5" x14ac:dyDescent="0.2">
      <c r="A215" s="96">
        <v>43390.59547453704</v>
      </c>
      <c r="B215" s="96">
        <f t="shared" si="2"/>
        <v>43390.59547453704</v>
      </c>
      <c r="C215" s="66">
        <v>100</v>
      </c>
      <c r="D215" s="67" t="s">
        <v>492</v>
      </c>
      <c r="E215" s="112" t="s">
        <v>109</v>
      </c>
    </row>
    <row r="216" spans="1:5" x14ac:dyDescent="0.2">
      <c r="A216" s="96">
        <v>43390.600763888891</v>
      </c>
      <c r="B216" s="96">
        <f t="shared" si="2"/>
        <v>43390.600763888891</v>
      </c>
      <c r="C216" s="66">
        <v>500</v>
      </c>
      <c r="D216" s="67" t="s">
        <v>371</v>
      </c>
      <c r="E216" s="112" t="s">
        <v>493</v>
      </c>
    </row>
    <row r="217" spans="1:5" x14ac:dyDescent="0.2">
      <c r="A217" s="96">
        <v>43390.680636574078</v>
      </c>
      <c r="B217" s="96">
        <f t="shared" si="2"/>
        <v>43390.680636574078</v>
      </c>
      <c r="C217" s="66">
        <v>200</v>
      </c>
      <c r="D217" s="67" t="s">
        <v>494</v>
      </c>
      <c r="E217" s="112" t="s">
        <v>40</v>
      </c>
    </row>
    <row r="218" spans="1:5" x14ac:dyDescent="0.2">
      <c r="A218" s="96">
        <v>43390.754467592589</v>
      </c>
      <c r="B218" s="96">
        <f t="shared" si="2"/>
        <v>43390.754467592589</v>
      </c>
      <c r="C218" s="66">
        <v>50</v>
      </c>
      <c r="D218" s="67" t="s">
        <v>495</v>
      </c>
      <c r="E218" s="112" t="s">
        <v>40</v>
      </c>
    </row>
    <row r="219" spans="1:5" x14ac:dyDescent="0.2">
      <c r="A219" s="96">
        <v>43391.441145833334</v>
      </c>
      <c r="B219" s="96">
        <f t="shared" si="2"/>
        <v>43391.441145833334</v>
      </c>
      <c r="C219" s="66">
        <v>500</v>
      </c>
      <c r="D219" s="67" t="s">
        <v>496</v>
      </c>
      <c r="E219" s="112" t="s">
        <v>40</v>
      </c>
    </row>
    <row r="220" spans="1:5" x14ac:dyDescent="0.2">
      <c r="A220" s="96">
        <v>43391.55195601852</v>
      </c>
      <c r="B220" s="96">
        <f t="shared" si="2"/>
        <v>43391.55195601852</v>
      </c>
      <c r="C220" s="66">
        <v>360</v>
      </c>
      <c r="D220" s="67" t="s">
        <v>497</v>
      </c>
      <c r="E220" s="112" t="s">
        <v>204</v>
      </c>
    </row>
    <row r="221" spans="1:5" x14ac:dyDescent="0.2">
      <c r="A221" s="96">
        <v>43391.805995370371</v>
      </c>
      <c r="B221" s="96">
        <f t="shared" si="2"/>
        <v>43391.805995370371</v>
      </c>
      <c r="C221" s="66">
        <v>1000</v>
      </c>
      <c r="D221" s="67" t="s">
        <v>498</v>
      </c>
      <c r="E221" s="112" t="s">
        <v>40</v>
      </c>
    </row>
    <row r="222" spans="1:5" x14ac:dyDescent="0.2">
      <c r="A222" s="96">
        <v>43391.889085648145</v>
      </c>
      <c r="B222" s="96">
        <f t="shared" si="2"/>
        <v>43391.889085648145</v>
      </c>
      <c r="C222" s="66">
        <v>100</v>
      </c>
      <c r="D222" s="67" t="s">
        <v>499</v>
      </c>
      <c r="E222" s="112" t="s">
        <v>40</v>
      </c>
    </row>
    <row r="223" spans="1:5" x14ac:dyDescent="0.2">
      <c r="A223" s="96">
        <v>43392.309953703705</v>
      </c>
      <c r="B223" s="96">
        <f t="shared" si="2"/>
        <v>43392.309953703705</v>
      </c>
      <c r="C223" s="66">
        <v>500</v>
      </c>
      <c r="D223" s="67" t="s">
        <v>500</v>
      </c>
      <c r="E223" s="112" t="s">
        <v>40</v>
      </c>
    </row>
    <row r="224" spans="1:5" x14ac:dyDescent="0.2">
      <c r="A224" s="96">
        <v>43392.312662037039</v>
      </c>
      <c r="B224" s="96">
        <f t="shared" ref="B224:B287" si="3">A224</f>
        <v>43392.312662037039</v>
      </c>
      <c r="C224" s="66">
        <v>500</v>
      </c>
      <c r="D224" s="67" t="s">
        <v>501</v>
      </c>
      <c r="E224" s="112" t="s">
        <v>40</v>
      </c>
    </row>
    <row r="225" spans="1:5" x14ac:dyDescent="0.2">
      <c r="A225" s="96">
        <v>43392.47934027778</v>
      </c>
      <c r="B225" s="96">
        <f t="shared" si="3"/>
        <v>43392.47934027778</v>
      </c>
      <c r="C225" s="66">
        <v>300</v>
      </c>
      <c r="D225" s="67" t="s">
        <v>502</v>
      </c>
      <c r="E225" s="112" t="s">
        <v>40</v>
      </c>
    </row>
    <row r="226" spans="1:5" x14ac:dyDescent="0.2">
      <c r="A226" s="96">
        <v>43392.553425925929</v>
      </c>
      <c r="B226" s="96">
        <f t="shared" si="3"/>
        <v>43392.553425925929</v>
      </c>
      <c r="C226" s="66">
        <v>100</v>
      </c>
      <c r="D226" s="67" t="s">
        <v>503</v>
      </c>
      <c r="E226" s="112" t="s">
        <v>40</v>
      </c>
    </row>
    <row r="227" spans="1:5" x14ac:dyDescent="0.2">
      <c r="A227" s="96">
        <v>43392.725949074076</v>
      </c>
      <c r="B227" s="96">
        <f t="shared" si="3"/>
        <v>43392.725949074076</v>
      </c>
      <c r="C227" s="66">
        <v>500</v>
      </c>
      <c r="D227" s="67" t="s">
        <v>504</v>
      </c>
      <c r="E227" s="112" t="s">
        <v>40</v>
      </c>
    </row>
    <row r="228" spans="1:5" x14ac:dyDescent="0.2">
      <c r="A228" s="96">
        <v>43392.778182870374</v>
      </c>
      <c r="B228" s="96">
        <f t="shared" si="3"/>
        <v>43392.778182870374</v>
      </c>
      <c r="C228" s="66">
        <v>700</v>
      </c>
      <c r="D228" s="67" t="s">
        <v>505</v>
      </c>
      <c r="E228" s="112" t="s">
        <v>40</v>
      </c>
    </row>
    <row r="229" spans="1:5" x14ac:dyDescent="0.2">
      <c r="A229" s="96">
        <v>43392.857951388891</v>
      </c>
      <c r="B229" s="96">
        <f t="shared" si="3"/>
        <v>43392.857951388891</v>
      </c>
      <c r="C229" s="66">
        <v>500</v>
      </c>
      <c r="D229" s="67" t="s">
        <v>506</v>
      </c>
      <c r="E229" s="112" t="s">
        <v>40</v>
      </c>
    </row>
    <row r="230" spans="1:5" x14ac:dyDescent="0.2">
      <c r="A230" s="96">
        <v>43393.008668981478</v>
      </c>
      <c r="B230" s="96">
        <f t="shared" si="3"/>
        <v>43393.008668981478</v>
      </c>
      <c r="C230" s="66">
        <v>500</v>
      </c>
      <c r="D230" s="67" t="s">
        <v>507</v>
      </c>
      <c r="E230" s="112" t="s">
        <v>40</v>
      </c>
    </row>
    <row r="231" spans="1:5" x14ac:dyDescent="0.2">
      <c r="A231" s="96">
        <v>43393.313067129631</v>
      </c>
      <c r="B231" s="96">
        <f t="shared" si="3"/>
        <v>43393.313067129631</v>
      </c>
      <c r="C231" s="66">
        <v>50</v>
      </c>
      <c r="D231" s="67" t="s">
        <v>508</v>
      </c>
      <c r="E231" s="112" t="s">
        <v>40</v>
      </c>
    </row>
    <row r="232" spans="1:5" x14ac:dyDescent="0.2">
      <c r="A232" s="96">
        <v>43393.519097222219</v>
      </c>
      <c r="B232" s="96">
        <f t="shared" si="3"/>
        <v>43393.519097222219</v>
      </c>
      <c r="C232" s="66">
        <v>500</v>
      </c>
      <c r="D232" s="67" t="s">
        <v>509</v>
      </c>
      <c r="E232" s="112" t="s">
        <v>40</v>
      </c>
    </row>
    <row r="233" spans="1:5" x14ac:dyDescent="0.2">
      <c r="A233" s="96">
        <v>43393.534826388888</v>
      </c>
      <c r="B233" s="96">
        <f t="shared" si="3"/>
        <v>43393.534826388888</v>
      </c>
      <c r="C233" s="66">
        <v>500</v>
      </c>
      <c r="D233" s="67" t="s">
        <v>510</v>
      </c>
      <c r="E233" s="112" t="s">
        <v>40</v>
      </c>
    </row>
    <row r="234" spans="1:5" x14ac:dyDescent="0.2">
      <c r="A234" s="96">
        <v>43393.549027777779</v>
      </c>
      <c r="B234" s="96">
        <f t="shared" si="3"/>
        <v>43393.549027777779</v>
      </c>
      <c r="C234" s="66">
        <v>500</v>
      </c>
      <c r="D234" s="67" t="s">
        <v>511</v>
      </c>
      <c r="E234" s="112" t="s">
        <v>512</v>
      </c>
    </row>
    <row r="235" spans="1:5" x14ac:dyDescent="0.2">
      <c r="A235" s="96">
        <v>43393.553518518522</v>
      </c>
      <c r="B235" s="96">
        <f t="shared" si="3"/>
        <v>43393.553518518522</v>
      </c>
      <c r="C235" s="66">
        <v>500</v>
      </c>
      <c r="D235" s="67" t="s">
        <v>403</v>
      </c>
      <c r="E235" s="112" t="s">
        <v>204</v>
      </c>
    </row>
    <row r="236" spans="1:5" x14ac:dyDescent="0.2">
      <c r="A236" s="96">
        <v>43393.553854166668</v>
      </c>
      <c r="B236" s="96">
        <f t="shared" si="3"/>
        <v>43393.553854166668</v>
      </c>
      <c r="C236" s="66">
        <v>500</v>
      </c>
      <c r="D236" s="67" t="s">
        <v>403</v>
      </c>
      <c r="E236" s="112" t="s">
        <v>109</v>
      </c>
    </row>
    <row r="237" spans="1:5" x14ac:dyDescent="0.2">
      <c r="A237" s="96">
        <v>43393.565682870372</v>
      </c>
      <c r="B237" s="96">
        <f t="shared" si="3"/>
        <v>43393.565682870372</v>
      </c>
      <c r="C237" s="66">
        <v>1000</v>
      </c>
      <c r="D237" s="67" t="s">
        <v>403</v>
      </c>
      <c r="E237" s="112" t="s">
        <v>137</v>
      </c>
    </row>
    <row r="238" spans="1:5" x14ac:dyDescent="0.2">
      <c r="A238" s="96">
        <v>43393.566307870373</v>
      </c>
      <c r="B238" s="96">
        <f t="shared" si="3"/>
        <v>43393.566307870373</v>
      </c>
      <c r="C238" s="66">
        <v>550</v>
      </c>
      <c r="D238" s="67" t="s">
        <v>403</v>
      </c>
      <c r="E238" s="112" t="s">
        <v>109</v>
      </c>
    </row>
    <row r="239" spans="1:5" x14ac:dyDescent="0.2">
      <c r="A239" s="96">
        <v>43393.566388888888</v>
      </c>
      <c r="B239" s="96">
        <f t="shared" si="3"/>
        <v>43393.566388888888</v>
      </c>
      <c r="C239" s="66">
        <v>500</v>
      </c>
      <c r="D239" s="67" t="s">
        <v>403</v>
      </c>
      <c r="E239" s="112" t="s">
        <v>204</v>
      </c>
    </row>
    <row r="240" spans="1:5" x14ac:dyDescent="0.2">
      <c r="A240" s="96">
        <v>43393.699340277781</v>
      </c>
      <c r="B240" s="96">
        <f t="shared" si="3"/>
        <v>43393.699340277781</v>
      </c>
      <c r="C240" s="66">
        <v>200</v>
      </c>
      <c r="D240" s="67" t="s">
        <v>513</v>
      </c>
      <c r="E240" s="112" t="s">
        <v>40</v>
      </c>
    </row>
    <row r="241" spans="1:5" x14ac:dyDescent="0.2">
      <c r="A241" s="96">
        <v>43393.722569444442</v>
      </c>
      <c r="B241" s="96">
        <f t="shared" si="3"/>
        <v>43393.722569444442</v>
      </c>
      <c r="C241" s="66">
        <v>500</v>
      </c>
      <c r="D241" s="67" t="s">
        <v>514</v>
      </c>
      <c r="E241" s="112" t="s">
        <v>40</v>
      </c>
    </row>
    <row r="242" spans="1:5" x14ac:dyDescent="0.2">
      <c r="A242" s="96">
        <v>43393.760706018518</v>
      </c>
      <c r="B242" s="96">
        <f t="shared" si="3"/>
        <v>43393.760706018518</v>
      </c>
      <c r="C242" s="66">
        <v>500</v>
      </c>
      <c r="D242" s="67" t="s">
        <v>515</v>
      </c>
      <c r="E242" s="112" t="s">
        <v>40</v>
      </c>
    </row>
    <row r="243" spans="1:5" x14ac:dyDescent="0.2">
      <c r="A243" s="96">
        <v>43393.770995370367</v>
      </c>
      <c r="B243" s="96">
        <f t="shared" si="3"/>
        <v>43393.770995370367</v>
      </c>
      <c r="C243" s="66">
        <v>100</v>
      </c>
      <c r="D243" s="67" t="s">
        <v>516</v>
      </c>
      <c r="E243" s="112" t="s">
        <v>40</v>
      </c>
    </row>
    <row r="244" spans="1:5" x14ac:dyDescent="0.2">
      <c r="A244" s="96">
        <v>43393.863854166666</v>
      </c>
      <c r="B244" s="96">
        <f t="shared" si="3"/>
        <v>43393.863854166666</v>
      </c>
      <c r="C244" s="66">
        <v>500</v>
      </c>
      <c r="D244" s="67" t="s">
        <v>517</v>
      </c>
      <c r="E244" s="112" t="s">
        <v>137</v>
      </c>
    </row>
    <row r="245" spans="1:5" x14ac:dyDescent="0.2">
      <c r="A245" s="96">
        <v>43393.932256944441</v>
      </c>
      <c r="B245" s="96">
        <f t="shared" si="3"/>
        <v>43393.932256944441</v>
      </c>
      <c r="C245" s="66">
        <v>500</v>
      </c>
      <c r="D245" s="67" t="s">
        <v>518</v>
      </c>
      <c r="E245" s="112" t="s">
        <v>137</v>
      </c>
    </row>
    <row r="246" spans="1:5" x14ac:dyDescent="0.2">
      <c r="A246" s="96">
        <v>43393.968831018516</v>
      </c>
      <c r="B246" s="96">
        <f t="shared" si="3"/>
        <v>43393.968831018516</v>
      </c>
      <c r="C246" s="66">
        <v>350</v>
      </c>
      <c r="D246" s="67" t="s">
        <v>519</v>
      </c>
      <c r="E246" s="112" t="s">
        <v>40</v>
      </c>
    </row>
    <row r="247" spans="1:5" x14ac:dyDescent="0.2">
      <c r="A247" s="96">
        <v>43394.437592592592</v>
      </c>
      <c r="B247" s="96">
        <f t="shared" si="3"/>
        <v>43394.437592592592</v>
      </c>
      <c r="C247" s="66">
        <v>500</v>
      </c>
      <c r="D247" s="67" t="s">
        <v>520</v>
      </c>
      <c r="E247" s="112" t="s">
        <v>40</v>
      </c>
    </row>
    <row r="248" spans="1:5" x14ac:dyDescent="0.2">
      <c r="A248" s="96">
        <v>43394.478148148148</v>
      </c>
      <c r="B248" s="96">
        <f t="shared" si="3"/>
        <v>43394.478148148148</v>
      </c>
      <c r="C248" s="66">
        <v>200</v>
      </c>
      <c r="D248" s="67" t="s">
        <v>521</v>
      </c>
      <c r="E248" s="112" t="s">
        <v>109</v>
      </c>
    </row>
    <row r="249" spans="1:5" x14ac:dyDescent="0.2">
      <c r="A249" s="96">
        <v>43394.486250000002</v>
      </c>
      <c r="B249" s="96">
        <f t="shared" si="3"/>
        <v>43394.486250000002</v>
      </c>
      <c r="C249" s="66">
        <v>300</v>
      </c>
      <c r="D249" s="67" t="s">
        <v>522</v>
      </c>
      <c r="E249" s="112" t="s">
        <v>40</v>
      </c>
    </row>
    <row r="250" spans="1:5" x14ac:dyDescent="0.2">
      <c r="A250" s="96">
        <v>43394.557858796295</v>
      </c>
      <c r="B250" s="96">
        <f t="shared" si="3"/>
        <v>43394.557858796295</v>
      </c>
      <c r="C250" s="66">
        <v>100</v>
      </c>
      <c r="D250" s="67" t="s">
        <v>475</v>
      </c>
      <c r="E250" s="112" t="s">
        <v>40</v>
      </c>
    </row>
    <row r="251" spans="1:5" x14ac:dyDescent="0.2">
      <c r="A251" s="96">
        <v>43394.652905092589</v>
      </c>
      <c r="B251" s="96">
        <f t="shared" si="3"/>
        <v>43394.652905092589</v>
      </c>
      <c r="C251" s="66">
        <v>100</v>
      </c>
      <c r="D251" s="67" t="s">
        <v>523</v>
      </c>
      <c r="E251" s="112" t="s">
        <v>40</v>
      </c>
    </row>
    <row r="252" spans="1:5" x14ac:dyDescent="0.2">
      <c r="A252" s="96">
        <v>43394.875138888892</v>
      </c>
      <c r="B252" s="96">
        <f t="shared" si="3"/>
        <v>43394.875138888892</v>
      </c>
      <c r="C252" s="66">
        <v>350</v>
      </c>
      <c r="D252" s="67" t="s">
        <v>524</v>
      </c>
      <c r="E252" s="112" t="s">
        <v>40</v>
      </c>
    </row>
    <row r="253" spans="1:5" x14ac:dyDescent="0.2">
      <c r="A253" s="96">
        <v>43394.880393518521</v>
      </c>
      <c r="B253" s="96">
        <f t="shared" si="3"/>
        <v>43394.880393518521</v>
      </c>
      <c r="C253" s="66">
        <v>1000</v>
      </c>
      <c r="D253" s="67" t="s">
        <v>525</v>
      </c>
      <c r="E253" s="112" t="s">
        <v>137</v>
      </c>
    </row>
    <row r="254" spans="1:5" x14ac:dyDescent="0.2">
      <c r="A254" s="96">
        <v>43394.956365740742</v>
      </c>
      <c r="B254" s="96">
        <f t="shared" si="3"/>
        <v>43394.956365740742</v>
      </c>
      <c r="C254" s="66">
        <v>300</v>
      </c>
      <c r="D254" s="67" t="s">
        <v>526</v>
      </c>
      <c r="E254" s="112" t="s">
        <v>40</v>
      </c>
    </row>
    <row r="255" spans="1:5" x14ac:dyDescent="0.2">
      <c r="A255" s="96">
        <v>43395.011331018519</v>
      </c>
      <c r="B255" s="96">
        <f t="shared" si="3"/>
        <v>43395.011331018519</v>
      </c>
      <c r="C255" s="66">
        <v>1000</v>
      </c>
      <c r="D255" s="67" t="s">
        <v>383</v>
      </c>
      <c r="E255" s="112" t="s">
        <v>137</v>
      </c>
    </row>
    <row r="256" spans="1:5" x14ac:dyDescent="0.2">
      <c r="A256" s="96">
        <v>43395.382939814815</v>
      </c>
      <c r="B256" s="96">
        <f t="shared" si="3"/>
        <v>43395.382939814815</v>
      </c>
      <c r="C256" s="66">
        <v>500</v>
      </c>
      <c r="D256" s="67" t="s">
        <v>403</v>
      </c>
      <c r="E256" s="112" t="s">
        <v>204</v>
      </c>
    </row>
    <row r="257" spans="1:5" x14ac:dyDescent="0.2">
      <c r="A257" s="96">
        <v>43395.487986111111</v>
      </c>
      <c r="B257" s="96">
        <f t="shared" si="3"/>
        <v>43395.487986111111</v>
      </c>
      <c r="C257" s="66">
        <v>500</v>
      </c>
      <c r="D257" s="67" t="s">
        <v>527</v>
      </c>
      <c r="E257" s="112" t="s">
        <v>40</v>
      </c>
    </row>
    <row r="258" spans="1:5" x14ac:dyDescent="0.2">
      <c r="A258" s="96">
        <v>43395.523715277777</v>
      </c>
      <c r="B258" s="96">
        <f t="shared" si="3"/>
        <v>43395.523715277777</v>
      </c>
      <c r="C258" s="66">
        <v>500</v>
      </c>
      <c r="D258" s="67" t="s">
        <v>528</v>
      </c>
      <c r="E258" s="112" t="s">
        <v>109</v>
      </c>
    </row>
    <row r="259" spans="1:5" x14ac:dyDescent="0.2">
      <c r="A259" s="96">
        <v>43395.529050925928</v>
      </c>
      <c r="B259" s="96">
        <f t="shared" si="3"/>
        <v>43395.529050925928</v>
      </c>
      <c r="C259" s="66">
        <v>300</v>
      </c>
      <c r="D259" s="67" t="s">
        <v>529</v>
      </c>
      <c r="E259" s="112" t="s">
        <v>40</v>
      </c>
    </row>
    <row r="260" spans="1:5" x14ac:dyDescent="0.2">
      <c r="A260" s="96">
        <v>43395.575902777775</v>
      </c>
      <c r="B260" s="96">
        <f t="shared" si="3"/>
        <v>43395.575902777775</v>
      </c>
      <c r="C260" s="66">
        <v>1000</v>
      </c>
      <c r="D260" s="67" t="s">
        <v>403</v>
      </c>
      <c r="E260" s="112" t="s">
        <v>204</v>
      </c>
    </row>
    <row r="261" spans="1:5" x14ac:dyDescent="0.2">
      <c r="A261" s="96">
        <v>43395.630833333336</v>
      </c>
      <c r="B261" s="96">
        <f t="shared" si="3"/>
        <v>43395.630833333336</v>
      </c>
      <c r="C261" s="66">
        <v>1000</v>
      </c>
      <c r="D261" s="67" t="s">
        <v>403</v>
      </c>
      <c r="E261" s="112" t="s">
        <v>204</v>
      </c>
    </row>
    <row r="262" spans="1:5" x14ac:dyDescent="0.2">
      <c r="A262" s="96">
        <v>43395.688252314816</v>
      </c>
      <c r="B262" s="96">
        <f t="shared" si="3"/>
        <v>43395.688252314816</v>
      </c>
      <c r="C262" s="66">
        <v>500</v>
      </c>
      <c r="D262" s="67" t="s">
        <v>403</v>
      </c>
      <c r="E262" s="112" t="s">
        <v>109</v>
      </c>
    </row>
    <row r="263" spans="1:5" x14ac:dyDescent="0.2">
      <c r="A263" s="96">
        <v>43395.818344907406</v>
      </c>
      <c r="B263" s="96">
        <f t="shared" si="3"/>
        <v>43395.818344907406</v>
      </c>
      <c r="C263" s="66">
        <v>350</v>
      </c>
      <c r="D263" s="67" t="s">
        <v>530</v>
      </c>
      <c r="E263" s="112" t="s">
        <v>204</v>
      </c>
    </row>
    <row r="264" spans="1:5" x14ac:dyDescent="0.2">
      <c r="A264" s="96">
        <v>43395.8202662037</v>
      </c>
      <c r="B264" s="96">
        <f t="shared" si="3"/>
        <v>43395.8202662037</v>
      </c>
      <c r="C264" s="66">
        <v>350</v>
      </c>
      <c r="D264" s="67" t="s">
        <v>530</v>
      </c>
      <c r="E264" s="112" t="s">
        <v>137</v>
      </c>
    </row>
    <row r="265" spans="1:5" x14ac:dyDescent="0.2">
      <c r="A265" s="96">
        <v>43395.823854166665</v>
      </c>
      <c r="B265" s="96">
        <f t="shared" si="3"/>
        <v>43395.823854166665</v>
      </c>
      <c r="C265" s="66">
        <v>350</v>
      </c>
      <c r="D265" s="67" t="s">
        <v>530</v>
      </c>
      <c r="E265" s="112" t="s">
        <v>109</v>
      </c>
    </row>
    <row r="266" spans="1:5" x14ac:dyDescent="0.2">
      <c r="A266" s="96">
        <v>43395.830717592595</v>
      </c>
      <c r="B266" s="96">
        <f t="shared" si="3"/>
        <v>43395.830717592595</v>
      </c>
      <c r="C266" s="66">
        <v>200</v>
      </c>
      <c r="D266" s="67" t="s">
        <v>531</v>
      </c>
      <c r="E266" s="112" t="s">
        <v>40</v>
      </c>
    </row>
    <row r="267" spans="1:5" x14ac:dyDescent="0.2">
      <c r="A267" s="96">
        <v>43395.929502314815</v>
      </c>
      <c r="B267" s="96">
        <f t="shared" si="3"/>
        <v>43395.929502314815</v>
      </c>
      <c r="C267" s="66">
        <v>170</v>
      </c>
      <c r="D267" s="67" t="s">
        <v>530</v>
      </c>
      <c r="E267" s="112" t="s">
        <v>204</v>
      </c>
    </row>
    <row r="268" spans="1:5" x14ac:dyDescent="0.2">
      <c r="A268" s="96">
        <v>43395.931203703702</v>
      </c>
      <c r="B268" s="96">
        <f t="shared" si="3"/>
        <v>43395.931203703702</v>
      </c>
      <c r="C268" s="66">
        <v>340</v>
      </c>
      <c r="D268" s="67" t="s">
        <v>530</v>
      </c>
      <c r="E268" s="112" t="s">
        <v>109</v>
      </c>
    </row>
    <row r="269" spans="1:5" x14ac:dyDescent="0.2">
      <c r="A269" s="96">
        <v>43395.997754629629</v>
      </c>
      <c r="B269" s="96">
        <f t="shared" si="3"/>
        <v>43395.997754629629</v>
      </c>
      <c r="C269" s="66">
        <v>1000</v>
      </c>
      <c r="D269" s="67" t="s">
        <v>403</v>
      </c>
      <c r="E269" s="112" t="s">
        <v>204</v>
      </c>
    </row>
    <row r="270" spans="1:5" x14ac:dyDescent="0.2">
      <c r="A270" s="96">
        <v>43396.597326388888</v>
      </c>
      <c r="B270" s="96">
        <f t="shared" si="3"/>
        <v>43396.597326388888</v>
      </c>
      <c r="C270" s="66">
        <v>500</v>
      </c>
      <c r="D270" s="67" t="s">
        <v>532</v>
      </c>
      <c r="E270" s="112" t="s">
        <v>40</v>
      </c>
    </row>
    <row r="271" spans="1:5" x14ac:dyDescent="0.2">
      <c r="A271" s="96">
        <v>43397.024340277778</v>
      </c>
      <c r="B271" s="96">
        <f t="shared" si="3"/>
        <v>43397.024340277778</v>
      </c>
      <c r="C271" s="66">
        <v>100</v>
      </c>
      <c r="D271" s="67" t="s">
        <v>533</v>
      </c>
      <c r="E271" s="112" t="s">
        <v>40</v>
      </c>
    </row>
    <row r="272" spans="1:5" x14ac:dyDescent="0.2">
      <c r="A272" s="96">
        <v>43397.427199074074</v>
      </c>
      <c r="B272" s="96">
        <f t="shared" si="3"/>
        <v>43397.427199074074</v>
      </c>
      <c r="C272" s="66">
        <v>100</v>
      </c>
      <c r="D272" s="67" t="s">
        <v>534</v>
      </c>
      <c r="E272" s="112" t="s">
        <v>40</v>
      </c>
    </row>
    <row r="273" spans="1:5" x14ac:dyDescent="0.2">
      <c r="A273" s="96">
        <v>43397.437615740739</v>
      </c>
      <c r="B273" s="96">
        <f t="shared" si="3"/>
        <v>43397.437615740739</v>
      </c>
      <c r="C273" s="66">
        <v>200</v>
      </c>
      <c r="D273" s="67" t="s">
        <v>535</v>
      </c>
      <c r="E273" s="112" t="s">
        <v>40</v>
      </c>
    </row>
    <row r="274" spans="1:5" x14ac:dyDescent="0.2">
      <c r="A274" s="96">
        <v>43397.463541666664</v>
      </c>
      <c r="B274" s="96">
        <f t="shared" si="3"/>
        <v>43397.463541666664</v>
      </c>
      <c r="C274" s="66">
        <v>150</v>
      </c>
      <c r="D274" s="67" t="s">
        <v>536</v>
      </c>
      <c r="E274" s="112" t="s">
        <v>40</v>
      </c>
    </row>
    <row r="275" spans="1:5" x14ac:dyDescent="0.2">
      <c r="A275" s="96">
        <v>43397.876180555555</v>
      </c>
      <c r="B275" s="96">
        <f t="shared" si="3"/>
        <v>43397.876180555555</v>
      </c>
      <c r="C275" s="66">
        <v>200</v>
      </c>
      <c r="D275" s="67" t="s">
        <v>394</v>
      </c>
      <c r="E275" s="112" t="s">
        <v>40</v>
      </c>
    </row>
    <row r="276" spans="1:5" x14ac:dyDescent="0.2">
      <c r="A276" s="96">
        <v>43397.989849537036</v>
      </c>
      <c r="B276" s="96">
        <f t="shared" si="3"/>
        <v>43397.989849537036</v>
      </c>
      <c r="C276" s="66">
        <v>1000</v>
      </c>
      <c r="D276" s="67" t="s">
        <v>403</v>
      </c>
      <c r="E276" s="112" t="s">
        <v>204</v>
      </c>
    </row>
    <row r="277" spans="1:5" x14ac:dyDescent="0.2">
      <c r="A277" s="96">
        <v>43397.990243055552</v>
      </c>
      <c r="B277" s="96">
        <f t="shared" si="3"/>
        <v>43397.990243055552</v>
      </c>
      <c r="C277" s="66">
        <v>3000</v>
      </c>
      <c r="D277" s="67" t="s">
        <v>403</v>
      </c>
      <c r="E277" s="112" t="s">
        <v>109</v>
      </c>
    </row>
    <row r="278" spans="1:5" x14ac:dyDescent="0.2">
      <c r="A278" s="96">
        <v>43397.990289351852</v>
      </c>
      <c r="B278" s="96">
        <f t="shared" si="3"/>
        <v>43397.990289351852</v>
      </c>
      <c r="C278" s="66">
        <v>1000</v>
      </c>
      <c r="D278" s="67" t="s">
        <v>403</v>
      </c>
      <c r="E278" s="112" t="s">
        <v>137</v>
      </c>
    </row>
    <row r="279" spans="1:5" x14ac:dyDescent="0.2">
      <c r="A279" s="96">
        <v>43398.326643518521</v>
      </c>
      <c r="B279" s="96">
        <f t="shared" si="3"/>
        <v>43398.326643518521</v>
      </c>
      <c r="C279" s="66">
        <v>500</v>
      </c>
      <c r="D279" s="67" t="s">
        <v>537</v>
      </c>
      <c r="E279" s="112" t="s">
        <v>40</v>
      </c>
    </row>
    <row r="280" spans="1:5" x14ac:dyDescent="0.2">
      <c r="A280" s="96">
        <v>43398.371701388889</v>
      </c>
      <c r="B280" s="96">
        <f t="shared" si="3"/>
        <v>43398.371701388889</v>
      </c>
      <c r="C280" s="66">
        <v>500</v>
      </c>
      <c r="D280" s="67" t="s">
        <v>394</v>
      </c>
      <c r="E280" s="112" t="s">
        <v>40</v>
      </c>
    </row>
    <row r="281" spans="1:5" x14ac:dyDescent="0.2">
      <c r="A281" s="96">
        <v>43398.503125000003</v>
      </c>
      <c r="B281" s="96">
        <f t="shared" si="3"/>
        <v>43398.503125000003</v>
      </c>
      <c r="C281" s="66">
        <v>200</v>
      </c>
      <c r="D281" s="67" t="s">
        <v>538</v>
      </c>
      <c r="E281" s="112" t="s">
        <v>40</v>
      </c>
    </row>
    <row r="282" spans="1:5" x14ac:dyDescent="0.2">
      <c r="A282" s="96">
        <v>43398.517638888887</v>
      </c>
      <c r="B282" s="96">
        <f t="shared" si="3"/>
        <v>43398.517638888887</v>
      </c>
      <c r="C282" s="66">
        <v>500</v>
      </c>
      <c r="D282" s="67" t="s">
        <v>539</v>
      </c>
      <c r="E282" s="112" t="s">
        <v>40</v>
      </c>
    </row>
    <row r="283" spans="1:5" x14ac:dyDescent="0.2">
      <c r="A283" s="96">
        <v>43398.518414351849</v>
      </c>
      <c r="B283" s="96">
        <f t="shared" si="3"/>
        <v>43398.518414351849</v>
      </c>
      <c r="C283" s="66">
        <v>1000</v>
      </c>
      <c r="D283" s="67" t="s">
        <v>540</v>
      </c>
      <c r="E283" s="112" t="s">
        <v>204</v>
      </c>
    </row>
    <row r="284" spans="1:5" x14ac:dyDescent="0.2">
      <c r="A284" s="96">
        <v>43398.586504629631</v>
      </c>
      <c r="B284" s="96">
        <f t="shared" si="3"/>
        <v>43398.586504629631</v>
      </c>
      <c r="C284" s="66">
        <v>500</v>
      </c>
      <c r="D284" s="67" t="s">
        <v>541</v>
      </c>
      <c r="E284" s="112" t="s">
        <v>40</v>
      </c>
    </row>
    <row r="285" spans="1:5" x14ac:dyDescent="0.2">
      <c r="A285" s="96">
        <v>43398.656400462962</v>
      </c>
      <c r="B285" s="96">
        <f t="shared" si="3"/>
        <v>43398.656400462962</v>
      </c>
      <c r="C285" s="66">
        <v>200</v>
      </c>
      <c r="D285" s="67" t="s">
        <v>542</v>
      </c>
      <c r="E285" s="112" t="s">
        <v>40</v>
      </c>
    </row>
    <row r="286" spans="1:5" x14ac:dyDescent="0.2">
      <c r="A286" s="96">
        <v>43398.660763888889</v>
      </c>
      <c r="B286" s="96">
        <f t="shared" si="3"/>
        <v>43398.660763888889</v>
      </c>
      <c r="C286" s="66">
        <v>1000</v>
      </c>
      <c r="D286" s="67" t="s">
        <v>403</v>
      </c>
      <c r="E286" s="112" t="s">
        <v>204</v>
      </c>
    </row>
    <row r="287" spans="1:5" x14ac:dyDescent="0.2">
      <c r="A287" s="96">
        <v>43398.661168981482</v>
      </c>
      <c r="B287" s="96">
        <f t="shared" si="3"/>
        <v>43398.661168981482</v>
      </c>
      <c r="C287" s="66">
        <v>1000</v>
      </c>
      <c r="D287" s="67" t="s">
        <v>403</v>
      </c>
      <c r="E287" s="112" t="s">
        <v>137</v>
      </c>
    </row>
    <row r="288" spans="1:5" x14ac:dyDescent="0.2">
      <c r="A288" s="96">
        <v>43398.661377314813</v>
      </c>
      <c r="B288" s="96">
        <f t="shared" ref="B288:B339" si="4">A288</f>
        <v>43398.661377314813</v>
      </c>
      <c r="C288" s="66">
        <v>1000</v>
      </c>
      <c r="D288" s="67" t="s">
        <v>403</v>
      </c>
      <c r="E288" s="112" t="s">
        <v>109</v>
      </c>
    </row>
    <row r="289" spans="1:5" x14ac:dyDescent="0.2">
      <c r="A289" s="96">
        <v>43398.663437499999</v>
      </c>
      <c r="B289" s="96">
        <f t="shared" si="4"/>
        <v>43398.663437499999</v>
      </c>
      <c r="C289" s="66">
        <v>100</v>
      </c>
      <c r="D289" s="67" t="s">
        <v>543</v>
      </c>
      <c r="E289" s="112" t="s">
        <v>40</v>
      </c>
    </row>
    <row r="290" spans="1:5" x14ac:dyDescent="0.2">
      <c r="A290" s="96">
        <v>43398.667060185187</v>
      </c>
      <c r="B290" s="96">
        <f t="shared" si="4"/>
        <v>43398.667060185187</v>
      </c>
      <c r="C290" s="66">
        <v>100</v>
      </c>
      <c r="D290" s="67" t="s">
        <v>544</v>
      </c>
      <c r="E290" s="112" t="s">
        <v>40</v>
      </c>
    </row>
    <row r="291" spans="1:5" x14ac:dyDescent="0.2">
      <c r="A291" s="96">
        <v>43398.715555555558</v>
      </c>
      <c r="B291" s="96">
        <f t="shared" si="4"/>
        <v>43398.715555555558</v>
      </c>
      <c r="C291" s="66">
        <v>200</v>
      </c>
      <c r="D291" s="67" t="s">
        <v>545</v>
      </c>
      <c r="E291" s="112" t="s">
        <v>40</v>
      </c>
    </row>
    <row r="292" spans="1:5" x14ac:dyDescent="0.2">
      <c r="A292" s="96">
        <v>43398.729305555556</v>
      </c>
      <c r="B292" s="96">
        <f t="shared" si="4"/>
        <v>43398.729305555556</v>
      </c>
      <c r="C292" s="66">
        <v>500</v>
      </c>
      <c r="D292" s="67" t="s">
        <v>546</v>
      </c>
      <c r="E292" s="112" t="s">
        <v>40</v>
      </c>
    </row>
    <row r="293" spans="1:5" x14ac:dyDescent="0.2">
      <c r="A293" s="96">
        <v>43398.800416666665</v>
      </c>
      <c r="B293" s="96">
        <f t="shared" si="4"/>
        <v>43398.800416666665</v>
      </c>
      <c r="C293" s="66">
        <v>1000</v>
      </c>
      <c r="D293" s="67" t="s">
        <v>547</v>
      </c>
      <c r="E293" s="112" t="s">
        <v>346</v>
      </c>
    </row>
    <row r="294" spans="1:5" x14ac:dyDescent="0.2">
      <c r="A294" s="96">
        <v>43398.825173611112</v>
      </c>
      <c r="B294" s="96">
        <f t="shared" si="4"/>
        <v>43398.825173611112</v>
      </c>
      <c r="C294" s="66">
        <v>150</v>
      </c>
      <c r="D294" s="67" t="s">
        <v>548</v>
      </c>
      <c r="E294" s="112" t="s">
        <v>40</v>
      </c>
    </row>
    <row r="295" spans="1:5" x14ac:dyDescent="0.2">
      <c r="A295" s="96">
        <v>43398.826435185183</v>
      </c>
      <c r="B295" s="96">
        <f t="shared" si="4"/>
        <v>43398.826435185183</v>
      </c>
      <c r="C295" s="66">
        <v>100</v>
      </c>
      <c r="D295" s="67" t="s">
        <v>549</v>
      </c>
      <c r="E295" s="112" t="s">
        <v>40</v>
      </c>
    </row>
    <row r="296" spans="1:5" x14ac:dyDescent="0.2">
      <c r="A296" s="96">
        <v>43398.903310185182</v>
      </c>
      <c r="B296" s="96">
        <f t="shared" si="4"/>
        <v>43398.903310185182</v>
      </c>
      <c r="C296" s="66">
        <v>500</v>
      </c>
      <c r="D296" s="67" t="s">
        <v>550</v>
      </c>
      <c r="E296" s="112" t="s">
        <v>40</v>
      </c>
    </row>
    <row r="297" spans="1:5" x14ac:dyDescent="0.2">
      <c r="A297" s="96">
        <v>43398.968784722223</v>
      </c>
      <c r="B297" s="96">
        <f t="shared" si="4"/>
        <v>43398.968784722223</v>
      </c>
      <c r="C297" s="66">
        <v>90</v>
      </c>
      <c r="D297" s="67" t="s">
        <v>112</v>
      </c>
      <c r="E297" s="112" t="s">
        <v>40</v>
      </c>
    </row>
    <row r="298" spans="1:5" x14ac:dyDescent="0.2">
      <c r="A298" s="96">
        <v>43399.500381944446</v>
      </c>
      <c r="B298" s="96">
        <f t="shared" si="4"/>
        <v>43399.500381944446</v>
      </c>
      <c r="C298" s="66">
        <v>1000</v>
      </c>
      <c r="D298" s="67" t="s">
        <v>551</v>
      </c>
      <c r="E298" s="112" t="s">
        <v>40</v>
      </c>
    </row>
    <row r="299" spans="1:5" x14ac:dyDescent="0.2">
      <c r="A299" s="96">
        <v>43399.535520833335</v>
      </c>
      <c r="B299" s="96">
        <f t="shared" si="4"/>
        <v>43399.535520833335</v>
      </c>
      <c r="C299" s="66">
        <v>500</v>
      </c>
      <c r="D299" s="67" t="s">
        <v>552</v>
      </c>
      <c r="E299" s="112" t="s">
        <v>40</v>
      </c>
    </row>
    <row r="300" spans="1:5" x14ac:dyDescent="0.2">
      <c r="A300" s="96">
        <v>43399.555706018517</v>
      </c>
      <c r="B300" s="96">
        <f t="shared" si="4"/>
        <v>43399.555706018517</v>
      </c>
      <c r="C300" s="66">
        <v>54</v>
      </c>
      <c r="D300" s="67" t="s">
        <v>112</v>
      </c>
      <c r="E300" s="112" t="s">
        <v>40</v>
      </c>
    </row>
    <row r="301" spans="1:5" x14ac:dyDescent="0.2">
      <c r="A301" s="96">
        <v>43399.708993055552</v>
      </c>
      <c r="B301" s="96">
        <f t="shared" si="4"/>
        <v>43399.708993055552</v>
      </c>
      <c r="C301" s="66">
        <v>1000</v>
      </c>
      <c r="D301" s="67" t="s">
        <v>553</v>
      </c>
      <c r="E301" s="112" t="s">
        <v>40</v>
      </c>
    </row>
    <row r="302" spans="1:5" x14ac:dyDescent="0.2">
      <c r="A302" s="96">
        <v>43399.713703703703</v>
      </c>
      <c r="B302" s="96">
        <f t="shared" si="4"/>
        <v>43399.713703703703</v>
      </c>
      <c r="C302" s="66">
        <v>1500</v>
      </c>
      <c r="D302" s="67" t="s">
        <v>554</v>
      </c>
      <c r="E302" s="112" t="s">
        <v>40</v>
      </c>
    </row>
    <row r="303" spans="1:5" x14ac:dyDescent="0.2">
      <c r="A303" s="96">
        <v>43399.723055555558</v>
      </c>
      <c r="B303" s="96">
        <f t="shared" si="4"/>
        <v>43399.723055555558</v>
      </c>
      <c r="C303" s="66">
        <v>1100</v>
      </c>
      <c r="D303" s="67" t="s">
        <v>555</v>
      </c>
      <c r="E303" s="112" t="s">
        <v>204</v>
      </c>
    </row>
    <row r="304" spans="1:5" x14ac:dyDescent="0.2">
      <c r="A304" s="96">
        <v>43399.724976851852</v>
      </c>
      <c r="B304" s="96">
        <f t="shared" si="4"/>
        <v>43399.724976851852</v>
      </c>
      <c r="C304" s="66">
        <v>1100</v>
      </c>
      <c r="D304" s="67" t="s">
        <v>555</v>
      </c>
      <c r="E304" s="112" t="s">
        <v>137</v>
      </c>
    </row>
    <row r="305" spans="1:5" x14ac:dyDescent="0.2">
      <c r="A305" s="96">
        <v>43399.7262962963</v>
      </c>
      <c r="B305" s="96">
        <f t="shared" si="4"/>
        <v>43399.7262962963</v>
      </c>
      <c r="C305" s="66">
        <v>500</v>
      </c>
      <c r="D305" s="67" t="s">
        <v>556</v>
      </c>
      <c r="E305" s="112" t="s">
        <v>40</v>
      </c>
    </row>
    <row r="306" spans="1:5" x14ac:dyDescent="0.2">
      <c r="A306" s="96">
        <v>43399.726909722223</v>
      </c>
      <c r="B306" s="96">
        <f t="shared" si="4"/>
        <v>43399.726909722223</v>
      </c>
      <c r="C306" s="66">
        <v>1100</v>
      </c>
      <c r="D306" s="67" t="s">
        <v>555</v>
      </c>
      <c r="E306" s="112" t="s">
        <v>109</v>
      </c>
    </row>
    <row r="307" spans="1:5" x14ac:dyDescent="0.2">
      <c r="A307" s="96">
        <v>43399.728750000002</v>
      </c>
      <c r="B307" s="96">
        <f t="shared" si="4"/>
        <v>43399.728750000002</v>
      </c>
      <c r="C307" s="66">
        <v>1100</v>
      </c>
      <c r="D307" s="67" t="s">
        <v>555</v>
      </c>
      <c r="E307" s="112" t="s">
        <v>40</v>
      </c>
    </row>
    <row r="308" spans="1:5" x14ac:dyDescent="0.2">
      <c r="A308" s="96">
        <v>43400.104895833334</v>
      </c>
      <c r="B308" s="96">
        <f t="shared" si="4"/>
        <v>43400.104895833334</v>
      </c>
      <c r="C308" s="66">
        <v>100</v>
      </c>
      <c r="D308" s="67" t="s">
        <v>557</v>
      </c>
      <c r="E308" s="112" t="s">
        <v>40</v>
      </c>
    </row>
    <row r="309" spans="1:5" x14ac:dyDescent="0.2">
      <c r="A309" s="96">
        <v>43400.238564814812</v>
      </c>
      <c r="B309" s="96">
        <f t="shared" si="4"/>
        <v>43400.238564814812</v>
      </c>
      <c r="C309" s="66">
        <v>1000</v>
      </c>
      <c r="D309" s="67" t="s">
        <v>124</v>
      </c>
      <c r="E309" s="112" t="s">
        <v>204</v>
      </c>
    </row>
    <row r="310" spans="1:5" x14ac:dyDescent="0.2">
      <c r="A310" s="96">
        <v>43400.240879629629</v>
      </c>
      <c r="B310" s="96">
        <f t="shared" si="4"/>
        <v>43400.240879629629</v>
      </c>
      <c r="C310" s="66">
        <v>1000</v>
      </c>
      <c r="D310" s="67" t="s">
        <v>124</v>
      </c>
      <c r="E310" s="112" t="s">
        <v>137</v>
      </c>
    </row>
    <row r="311" spans="1:5" x14ac:dyDescent="0.2">
      <c r="A311" s="96">
        <v>43400.50509259259</v>
      </c>
      <c r="B311" s="96">
        <f t="shared" si="4"/>
        <v>43400.50509259259</v>
      </c>
      <c r="C311" s="66">
        <v>500</v>
      </c>
      <c r="D311" s="67" t="s">
        <v>558</v>
      </c>
      <c r="E311" s="112" t="s">
        <v>40</v>
      </c>
    </row>
    <row r="312" spans="1:5" x14ac:dyDescent="0.2">
      <c r="A312" s="96">
        <v>43400.538495370369</v>
      </c>
      <c r="B312" s="96">
        <f t="shared" si="4"/>
        <v>43400.538495370369</v>
      </c>
      <c r="C312" s="66">
        <v>1000</v>
      </c>
      <c r="D312" s="67" t="s">
        <v>559</v>
      </c>
      <c r="E312" s="112" t="s">
        <v>40</v>
      </c>
    </row>
    <row r="313" spans="1:5" x14ac:dyDescent="0.2">
      <c r="A313" s="96">
        <v>43400.62427083333</v>
      </c>
      <c r="B313" s="96">
        <f t="shared" si="4"/>
        <v>43400.62427083333</v>
      </c>
      <c r="C313" s="66">
        <v>150</v>
      </c>
      <c r="D313" s="67" t="s">
        <v>446</v>
      </c>
      <c r="E313" s="112" t="s">
        <v>40</v>
      </c>
    </row>
    <row r="314" spans="1:5" x14ac:dyDescent="0.2">
      <c r="A314" s="96">
        <v>43400.677245370367</v>
      </c>
      <c r="B314" s="96">
        <f t="shared" si="4"/>
        <v>43400.677245370367</v>
      </c>
      <c r="C314" s="66">
        <v>500</v>
      </c>
      <c r="D314" s="67" t="s">
        <v>560</v>
      </c>
      <c r="E314" s="112" t="s">
        <v>40</v>
      </c>
    </row>
    <row r="315" spans="1:5" x14ac:dyDescent="0.2">
      <c r="A315" s="96">
        <v>43401.364710648151</v>
      </c>
      <c r="B315" s="96">
        <f t="shared" si="4"/>
        <v>43401.364710648151</v>
      </c>
      <c r="C315" s="66">
        <v>300</v>
      </c>
      <c r="D315" s="67" t="s">
        <v>116</v>
      </c>
      <c r="E315" s="112" t="s">
        <v>40</v>
      </c>
    </row>
    <row r="316" spans="1:5" x14ac:dyDescent="0.2">
      <c r="A316" s="96">
        <v>43401.378576388888</v>
      </c>
      <c r="B316" s="96">
        <f t="shared" si="4"/>
        <v>43401.378576388888</v>
      </c>
      <c r="C316" s="66">
        <v>500</v>
      </c>
      <c r="D316" s="67" t="s">
        <v>117</v>
      </c>
      <c r="E316" s="112" t="s">
        <v>118</v>
      </c>
    </row>
    <row r="317" spans="1:5" x14ac:dyDescent="0.2">
      <c r="A317" s="96">
        <v>43401.514224537037</v>
      </c>
      <c r="B317" s="96">
        <f t="shared" si="4"/>
        <v>43401.514224537037</v>
      </c>
      <c r="C317" s="66">
        <v>3000</v>
      </c>
      <c r="D317" s="67" t="s">
        <v>119</v>
      </c>
      <c r="E317" s="112" t="s">
        <v>40</v>
      </c>
    </row>
    <row r="318" spans="1:5" x14ac:dyDescent="0.2">
      <c r="A318" s="96">
        <v>43401.611516203702</v>
      </c>
      <c r="B318" s="96">
        <f t="shared" si="4"/>
        <v>43401.611516203702</v>
      </c>
      <c r="C318" s="66">
        <v>1000</v>
      </c>
      <c r="D318" s="67" t="s">
        <v>120</v>
      </c>
      <c r="E318" s="112" t="s">
        <v>40</v>
      </c>
    </row>
    <row r="319" spans="1:5" x14ac:dyDescent="0.2">
      <c r="A319" s="96">
        <v>43401.618611111109</v>
      </c>
      <c r="B319" s="96">
        <f t="shared" si="4"/>
        <v>43401.618611111109</v>
      </c>
      <c r="C319" s="66">
        <v>200</v>
      </c>
      <c r="D319" s="67" t="s">
        <v>121</v>
      </c>
      <c r="E319" s="112" t="s">
        <v>40</v>
      </c>
    </row>
    <row r="320" spans="1:5" x14ac:dyDescent="0.2">
      <c r="A320" s="96">
        <v>43401.639074074075</v>
      </c>
      <c r="B320" s="96">
        <f t="shared" si="4"/>
        <v>43401.639074074075</v>
      </c>
      <c r="C320" s="66">
        <v>500</v>
      </c>
      <c r="D320" s="67" t="s">
        <v>113</v>
      </c>
      <c r="E320" s="112" t="s">
        <v>40</v>
      </c>
    </row>
    <row r="321" spans="1:5" x14ac:dyDescent="0.2">
      <c r="A321" s="96">
        <v>43401.677256944444</v>
      </c>
      <c r="B321" s="96">
        <f t="shared" si="4"/>
        <v>43401.677256944444</v>
      </c>
      <c r="C321" s="66">
        <v>500</v>
      </c>
      <c r="D321" s="67" t="s">
        <v>561</v>
      </c>
      <c r="E321" s="112" t="s">
        <v>40</v>
      </c>
    </row>
    <row r="322" spans="1:5" x14ac:dyDescent="0.2">
      <c r="A322" s="96">
        <v>43401.706979166665</v>
      </c>
      <c r="B322" s="96">
        <f t="shared" si="4"/>
        <v>43401.706979166665</v>
      </c>
      <c r="C322" s="66">
        <v>2000</v>
      </c>
      <c r="D322" s="67" t="s">
        <v>562</v>
      </c>
      <c r="E322" s="112" t="s">
        <v>137</v>
      </c>
    </row>
    <row r="323" spans="1:5" x14ac:dyDescent="0.2">
      <c r="A323" s="96">
        <v>43401.712106481478</v>
      </c>
      <c r="B323" s="96">
        <f t="shared" si="4"/>
        <v>43401.712106481478</v>
      </c>
      <c r="C323" s="66">
        <v>100</v>
      </c>
      <c r="D323" s="67" t="s">
        <v>563</v>
      </c>
      <c r="E323" s="112" t="s">
        <v>40</v>
      </c>
    </row>
    <row r="324" spans="1:5" x14ac:dyDescent="0.2">
      <c r="A324" s="96">
        <v>43401.768229166664</v>
      </c>
      <c r="B324" s="96">
        <f t="shared" si="4"/>
        <v>43401.768229166664</v>
      </c>
      <c r="C324" s="66">
        <v>500</v>
      </c>
      <c r="D324" s="67" t="s">
        <v>122</v>
      </c>
      <c r="E324" s="112" t="s">
        <v>40</v>
      </c>
    </row>
    <row r="325" spans="1:5" x14ac:dyDescent="0.2">
      <c r="A325" s="96">
        <v>43401.84039351852</v>
      </c>
      <c r="B325" s="96">
        <f t="shared" si="4"/>
        <v>43401.84039351852</v>
      </c>
      <c r="C325" s="66">
        <v>500</v>
      </c>
      <c r="D325" s="67" t="s">
        <v>123</v>
      </c>
      <c r="E325" s="112" t="s">
        <v>40</v>
      </c>
    </row>
    <row r="326" spans="1:5" x14ac:dyDescent="0.2">
      <c r="A326" s="96">
        <v>43401.920393518521</v>
      </c>
      <c r="B326" s="96">
        <f t="shared" si="4"/>
        <v>43401.920393518521</v>
      </c>
      <c r="C326" s="66">
        <v>81</v>
      </c>
      <c r="D326" s="67" t="s">
        <v>112</v>
      </c>
      <c r="E326" s="112" t="s">
        <v>40</v>
      </c>
    </row>
    <row r="327" spans="1:5" x14ac:dyDescent="0.2">
      <c r="A327" s="96">
        <v>43401.938252314816</v>
      </c>
      <c r="B327" s="96">
        <f t="shared" si="4"/>
        <v>43401.938252314816</v>
      </c>
      <c r="C327" s="66">
        <v>400</v>
      </c>
      <c r="D327" s="67" t="s">
        <v>564</v>
      </c>
      <c r="E327" s="112" t="s">
        <v>40</v>
      </c>
    </row>
    <row r="328" spans="1:5" x14ac:dyDescent="0.2">
      <c r="A328" s="96">
        <v>43402.063194444447</v>
      </c>
      <c r="B328" s="96">
        <f t="shared" si="4"/>
        <v>43402.063194444447</v>
      </c>
      <c r="C328" s="66">
        <v>300</v>
      </c>
      <c r="D328" s="67" t="s">
        <v>565</v>
      </c>
      <c r="E328" s="112" t="s">
        <v>40</v>
      </c>
    </row>
    <row r="329" spans="1:5" x14ac:dyDescent="0.2">
      <c r="A329" s="96">
        <v>43402.484629629631</v>
      </c>
      <c r="B329" s="96">
        <f t="shared" si="4"/>
        <v>43402.484629629631</v>
      </c>
      <c r="C329" s="66">
        <v>1000</v>
      </c>
      <c r="D329" s="67" t="s">
        <v>566</v>
      </c>
      <c r="E329" s="112" t="s">
        <v>40</v>
      </c>
    </row>
    <row r="330" spans="1:5" x14ac:dyDescent="0.2">
      <c r="A330" s="96">
        <v>43402.606134259258</v>
      </c>
      <c r="B330" s="96">
        <f t="shared" si="4"/>
        <v>43402.606134259258</v>
      </c>
      <c r="C330" s="66">
        <v>50</v>
      </c>
      <c r="D330" s="67" t="s">
        <v>567</v>
      </c>
      <c r="E330" s="112" t="s">
        <v>40</v>
      </c>
    </row>
    <row r="331" spans="1:5" x14ac:dyDescent="0.2">
      <c r="A331" s="96">
        <v>43402.609467592592</v>
      </c>
      <c r="B331" s="96">
        <f t="shared" si="4"/>
        <v>43402.609467592592</v>
      </c>
      <c r="C331" s="66">
        <v>50</v>
      </c>
      <c r="D331" s="67" t="s">
        <v>568</v>
      </c>
      <c r="E331" s="112" t="s">
        <v>40</v>
      </c>
    </row>
    <row r="332" spans="1:5" x14ac:dyDescent="0.2">
      <c r="A332" s="96">
        <v>43402.616481481484</v>
      </c>
      <c r="B332" s="96">
        <f t="shared" si="4"/>
        <v>43402.616481481484</v>
      </c>
      <c r="C332" s="66">
        <v>7000</v>
      </c>
      <c r="D332" s="67" t="s">
        <v>569</v>
      </c>
      <c r="E332" s="112" t="s">
        <v>40</v>
      </c>
    </row>
    <row r="333" spans="1:5" x14ac:dyDescent="0.2">
      <c r="A333" s="96">
        <v>43402.810671296298</v>
      </c>
      <c r="B333" s="96">
        <f t="shared" si="4"/>
        <v>43402.810671296298</v>
      </c>
      <c r="C333" s="66">
        <v>500</v>
      </c>
      <c r="D333" s="67" t="s">
        <v>570</v>
      </c>
      <c r="E333" s="112" t="s">
        <v>40</v>
      </c>
    </row>
    <row r="334" spans="1:5" x14ac:dyDescent="0.2">
      <c r="A334" s="96">
        <v>43402.891539351855</v>
      </c>
      <c r="B334" s="96">
        <f t="shared" si="4"/>
        <v>43402.891539351855</v>
      </c>
      <c r="C334" s="66">
        <v>50</v>
      </c>
      <c r="D334" s="67" t="s">
        <v>571</v>
      </c>
      <c r="E334" s="112" t="s">
        <v>40</v>
      </c>
    </row>
    <row r="335" spans="1:5" x14ac:dyDescent="0.2">
      <c r="A335" s="96">
        <v>43403.420324074075</v>
      </c>
      <c r="B335" s="96">
        <f t="shared" si="4"/>
        <v>43403.420324074075</v>
      </c>
      <c r="C335" s="66">
        <v>100</v>
      </c>
      <c r="D335" s="67" t="s">
        <v>572</v>
      </c>
      <c r="E335" s="112" t="s">
        <v>40</v>
      </c>
    </row>
    <row r="336" spans="1:5" x14ac:dyDescent="0.2">
      <c r="A336" s="96">
        <v>43403.526342592595</v>
      </c>
      <c r="B336" s="96">
        <f t="shared" si="4"/>
        <v>43403.526342592595</v>
      </c>
      <c r="C336" s="66">
        <v>1000</v>
      </c>
      <c r="D336" s="67" t="s">
        <v>573</v>
      </c>
      <c r="E336" s="112" t="s">
        <v>204</v>
      </c>
    </row>
    <row r="337" spans="1:5" x14ac:dyDescent="0.2">
      <c r="A337" s="96">
        <v>43403.555648148147</v>
      </c>
      <c r="B337" s="96">
        <f t="shared" si="4"/>
        <v>43403.555648148147</v>
      </c>
      <c r="C337" s="66">
        <v>1000</v>
      </c>
      <c r="D337" s="67" t="s">
        <v>336</v>
      </c>
      <c r="E337" s="112" t="s">
        <v>337</v>
      </c>
    </row>
    <row r="338" spans="1:5" x14ac:dyDescent="0.2">
      <c r="A338" s="96">
        <v>43403.625231481485</v>
      </c>
      <c r="B338" s="96">
        <f t="shared" si="4"/>
        <v>43403.625231481485</v>
      </c>
      <c r="C338" s="66">
        <v>500</v>
      </c>
      <c r="D338" s="67" t="s">
        <v>125</v>
      </c>
      <c r="E338" s="112" t="s">
        <v>40</v>
      </c>
    </row>
    <row r="339" spans="1:5" x14ac:dyDescent="0.2">
      <c r="A339" s="96">
        <v>43403.781157407408</v>
      </c>
      <c r="B339" s="96">
        <f t="shared" si="4"/>
        <v>43403.781157407408</v>
      </c>
      <c r="C339" s="66">
        <v>500</v>
      </c>
      <c r="D339" s="67" t="s">
        <v>574</v>
      </c>
      <c r="E339" s="112" t="s">
        <v>40</v>
      </c>
    </row>
    <row r="340" spans="1:5" x14ac:dyDescent="0.2">
      <c r="A340" s="96">
        <v>43404.093819444446</v>
      </c>
      <c r="B340" s="95" t="s">
        <v>576</v>
      </c>
      <c r="C340" s="66">
        <v>200</v>
      </c>
      <c r="D340" s="67" t="s">
        <v>333</v>
      </c>
      <c r="E340" s="112" t="s">
        <v>40</v>
      </c>
    </row>
    <row r="341" spans="1:5" x14ac:dyDescent="0.2">
      <c r="A341" s="96">
        <v>43404.496145833335</v>
      </c>
      <c r="B341" s="95" t="s">
        <v>576</v>
      </c>
      <c r="C341" s="66">
        <v>320</v>
      </c>
      <c r="D341" s="67" t="s">
        <v>375</v>
      </c>
      <c r="E341" s="112" t="s">
        <v>40</v>
      </c>
    </row>
    <row r="342" spans="1:5" x14ac:dyDescent="0.2">
      <c r="A342" s="96">
        <v>43404.620555555557</v>
      </c>
      <c r="B342" s="95" t="s">
        <v>576</v>
      </c>
      <c r="C342" s="66">
        <v>300</v>
      </c>
      <c r="D342" s="67" t="s">
        <v>575</v>
      </c>
      <c r="E342" s="112" t="s">
        <v>40</v>
      </c>
    </row>
    <row r="343" spans="1:5" ht="30" customHeight="1" x14ac:dyDescent="0.2">
      <c r="A343" s="140" t="s">
        <v>35</v>
      </c>
      <c r="B343" s="141"/>
      <c r="C343" s="8">
        <f>SUM(C10:C339)-SUM(C10:C339)*2.9%-89.58</f>
        <v>273951.86599999998</v>
      </c>
      <c r="D343" s="49"/>
      <c r="E343" s="28"/>
    </row>
    <row r="344" spans="1:5" ht="30" customHeight="1" x14ac:dyDescent="0.2">
      <c r="A344" s="140" t="s">
        <v>47</v>
      </c>
      <c r="B344" s="141"/>
      <c r="C344" s="8">
        <f>SUM(C340:C342)-SUM(C340:C342)*2.9%</f>
        <v>796.22</v>
      </c>
      <c r="D344" s="49"/>
      <c r="E344" s="28"/>
    </row>
  </sheetData>
  <sheetProtection formatCells="0" formatColumns="0" formatRows="0" insertColumns="0" insertRows="0" insertHyperlinks="0" deleteColumns="0" deleteRows="0" sort="0" autoFilter="0" pivotTables="0"/>
  <mergeCells count="7">
    <mergeCell ref="A344:B344"/>
    <mergeCell ref="C1:E1"/>
    <mergeCell ref="C2:E2"/>
    <mergeCell ref="C4:E4"/>
    <mergeCell ref="C5:E5"/>
    <mergeCell ref="C6:E6"/>
    <mergeCell ref="A343:B343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6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2" customWidth="1"/>
    <col min="5" max="5" width="25.83203125" style="42" customWidth="1"/>
    <col min="6" max="6" width="60.33203125" customWidth="1"/>
    <col min="7" max="256" width="8.83203125" customWidth="1"/>
  </cols>
  <sheetData>
    <row r="1" spans="1:6" ht="19" x14ac:dyDescent="0.25">
      <c r="B1" s="142" t="s">
        <v>16</v>
      </c>
      <c r="C1" s="142"/>
      <c r="D1" s="142"/>
      <c r="E1" s="142"/>
      <c r="F1" s="142"/>
    </row>
    <row r="2" spans="1:6" ht="19" x14ac:dyDescent="0.25">
      <c r="B2" s="142" t="s">
        <v>17</v>
      </c>
      <c r="C2" s="142"/>
      <c r="D2" s="142"/>
      <c r="E2" s="142"/>
      <c r="F2" s="142"/>
    </row>
    <row r="3" spans="1:6" ht="18" customHeight="1" x14ac:dyDescent="0.25">
      <c r="D3" s="41"/>
      <c r="E3" s="41"/>
      <c r="F3" s="5"/>
    </row>
    <row r="4" spans="1:6" ht="19" x14ac:dyDescent="0.2">
      <c r="B4" s="143" t="s">
        <v>19</v>
      </c>
      <c r="C4" s="143"/>
      <c r="D4" s="143"/>
      <c r="E4" s="143"/>
      <c r="F4" s="143"/>
    </row>
    <row r="5" spans="1:6" ht="19" x14ac:dyDescent="0.2">
      <c r="B5" s="143" t="s">
        <v>173</v>
      </c>
      <c r="C5" s="143"/>
      <c r="D5" s="143"/>
      <c r="E5" s="143"/>
      <c r="F5" s="143"/>
    </row>
    <row r="6" spans="1:6" ht="19" x14ac:dyDescent="0.25">
      <c r="D6" s="144"/>
      <c r="E6" s="144"/>
      <c r="F6" s="144"/>
    </row>
    <row r="8" spans="1:6" s="47" customFormat="1" ht="48" x14ac:dyDescent="0.2">
      <c r="A8" s="43" t="s">
        <v>14</v>
      </c>
      <c r="B8" s="44" t="s">
        <v>20</v>
      </c>
      <c r="C8" s="44" t="s">
        <v>23</v>
      </c>
      <c r="D8" s="45" t="s">
        <v>39</v>
      </c>
      <c r="E8" s="45" t="s">
        <v>1</v>
      </c>
      <c r="F8" s="46" t="s">
        <v>30</v>
      </c>
    </row>
    <row r="9" spans="1:6" s="47" customFormat="1" ht="16" x14ac:dyDescent="0.2">
      <c r="A9" s="78">
        <v>43370</v>
      </c>
      <c r="B9" s="88">
        <v>43374</v>
      </c>
      <c r="C9" s="79" t="s">
        <v>585</v>
      </c>
      <c r="D9" s="39">
        <v>465.5</v>
      </c>
      <c r="E9" s="55" t="s">
        <v>586</v>
      </c>
      <c r="F9" s="65" t="s">
        <v>587</v>
      </c>
    </row>
    <row r="10" spans="1:6" s="47" customFormat="1" ht="16" x14ac:dyDescent="0.2">
      <c r="A10" s="78">
        <v>43371</v>
      </c>
      <c r="B10" s="88">
        <v>43374</v>
      </c>
      <c r="C10" s="79" t="s">
        <v>588</v>
      </c>
      <c r="D10" s="39">
        <v>86.1</v>
      </c>
      <c r="E10" s="55" t="s">
        <v>589</v>
      </c>
      <c r="F10" s="65" t="s">
        <v>587</v>
      </c>
    </row>
    <row r="11" spans="1:6" ht="16" x14ac:dyDescent="0.2">
      <c r="A11" s="68">
        <v>43376</v>
      </c>
      <c r="B11" s="68">
        <v>43378</v>
      </c>
      <c r="C11" s="53" t="s">
        <v>578</v>
      </c>
      <c r="D11" s="39">
        <v>1902</v>
      </c>
      <c r="E11" s="55" t="s">
        <v>577</v>
      </c>
      <c r="F11" s="65" t="s">
        <v>109</v>
      </c>
    </row>
    <row r="12" spans="1:6" ht="16" x14ac:dyDescent="0.2">
      <c r="A12" s="78">
        <v>43382</v>
      </c>
      <c r="B12" s="69">
        <v>43384</v>
      </c>
      <c r="C12" s="53" t="s">
        <v>580</v>
      </c>
      <c r="D12" s="39">
        <v>951</v>
      </c>
      <c r="E12" s="55" t="s">
        <v>579</v>
      </c>
      <c r="F12" s="65" t="s">
        <v>40</v>
      </c>
    </row>
    <row r="13" spans="1:6" ht="16" x14ac:dyDescent="0.2">
      <c r="A13" s="78">
        <v>43392</v>
      </c>
      <c r="B13" s="88">
        <v>43395</v>
      </c>
      <c r="C13" s="79" t="s">
        <v>583</v>
      </c>
      <c r="D13" s="39">
        <v>134.15</v>
      </c>
      <c r="E13" s="55" t="s">
        <v>581</v>
      </c>
      <c r="F13" s="65" t="s">
        <v>40</v>
      </c>
    </row>
    <row r="14" spans="1:6" ht="16" x14ac:dyDescent="0.2">
      <c r="A14" s="78">
        <v>43401</v>
      </c>
      <c r="B14" s="88">
        <v>43403</v>
      </c>
      <c r="C14" s="79" t="s">
        <v>584</v>
      </c>
      <c r="D14" s="39">
        <v>374.4</v>
      </c>
      <c r="E14" s="55" t="s">
        <v>582</v>
      </c>
      <c r="F14" s="65" t="s">
        <v>40</v>
      </c>
    </row>
    <row r="15" spans="1:6" ht="15" customHeight="1" x14ac:dyDescent="0.2">
      <c r="A15" s="145" t="s">
        <v>28</v>
      </c>
      <c r="B15" s="146"/>
      <c r="C15" s="146"/>
      <c r="D15" s="27">
        <f>SUM(D9:D14)</f>
        <v>3913.15</v>
      </c>
      <c r="E15" s="27"/>
      <c r="F15" s="21"/>
    </row>
    <row r="16" spans="1:6" x14ac:dyDescent="0.2">
      <c r="A16" s="145" t="s">
        <v>41</v>
      </c>
      <c r="B16" s="146"/>
      <c r="C16" s="146"/>
      <c r="D16" s="27">
        <v>0</v>
      </c>
      <c r="E16" s="27"/>
      <c r="F16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6:C16"/>
    <mergeCell ref="D6:F6"/>
    <mergeCell ref="B4:F4"/>
    <mergeCell ref="B1:F1"/>
    <mergeCell ref="B2:F2"/>
    <mergeCell ref="B5:F5"/>
    <mergeCell ref="A15:C15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3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2" customWidth="1"/>
    <col min="4" max="4" width="44.83203125" customWidth="1"/>
    <col min="5" max="256" width="8.83203125" customWidth="1"/>
  </cols>
  <sheetData>
    <row r="1" spans="1:4" ht="19" x14ac:dyDescent="0.25">
      <c r="B1" s="142" t="s">
        <v>16</v>
      </c>
      <c r="C1" s="142"/>
      <c r="D1" s="142"/>
    </row>
    <row r="2" spans="1:4" ht="19" x14ac:dyDescent="0.25">
      <c r="B2" s="142" t="s">
        <v>17</v>
      </c>
      <c r="C2" s="142"/>
      <c r="D2" s="142"/>
    </row>
    <row r="3" spans="1:4" ht="18" customHeight="1" x14ac:dyDescent="0.25">
      <c r="C3" s="41"/>
      <c r="D3" s="5"/>
    </row>
    <row r="4" spans="1:4" ht="19" x14ac:dyDescent="0.2">
      <c r="B4" s="143" t="s">
        <v>24</v>
      </c>
      <c r="C4" s="143"/>
      <c r="D4" s="143"/>
    </row>
    <row r="5" spans="1:4" ht="19" x14ac:dyDescent="0.2">
      <c r="B5" s="143" t="s">
        <v>173</v>
      </c>
      <c r="C5" s="143"/>
      <c r="D5" s="143"/>
    </row>
    <row r="6" spans="1:4" ht="19" x14ac:dyDescent="0.25">
      <c r="C6" s="144"/>
      <c r="D6" s="144"/>
    </row>
    <row r="8" spans="1:4" s="47" customFormat="1" ht="32" x14ac:dyDescent="0.2">
      <c r="A8" s="43" t="s">
        <v>14</v>
      </c>
      <c r="B8" s="44" t="s">
        <v>20</v>
      </c>
      <c r="C8" s="45" t="s">
        <v>7</v>
      </c>
      <c r="D8" s="46" t="s">
        <v>1</v>
      </c>
    </row>
    <row r="9" spans="1:4" x14ac:dyDescent="0.2">
      <c r="A9" s="95">
        <v>43371</v>
      </c>
      <c r="B9" s="95">
        <v>43374</v>
      </c>
      <c r="C9" s="66">
        <v>25</v>
      </c>
      <c r="D9" s="83" t="s">
        <v>170</v>
      </c>
    </row>
    <row r="10" spans="1:4" x14ac:dyDescent="0.2">
      <c r="A10" s="96">
        <v>43379</v>
      </c>
      <c r="B10" s="95">
        <v>43381</v>
      </c>
      <c r="C10" s="66">
        <v>500</v>
      </c>
      <c r="D10" s="83" t="s">
        <v>590</v>
      </c>
    </row>
    <row r="11" spans="1:4" x14ac:dyDescent="0.2">
      <c r="A11" s="95">
        <v>43387</v>
      </c>
      <c r="B11" s="95">
        <v>43388</v>
      </c>
      <c r="C11" s="66">
        <v>3</v>
      </c>
      <c r="D11" s="83" t="s">
        <v>591</v>
      </c>
    </row>
    <row r="12" spans="1:4" ht="30" customHeight="1" x14ac:dyDescent="0.2">
      <c r="A12" s="145" t="s">
        <v>33</v>
      </c>
      <c r="B12" s="146"/>
      <c r="C12" s="8">
        <f>SUM(C9:C11)-SUM(C9:C11)*2.8%</f>
        <v>513.21600000000001</v>
      </c>
      <c r="D12" s="21"/>
    </row>
    <row r="13" spans="1:4" ht="30" customHeight="1" x14ac:dyDescent="0.2">
      <c r="A13" s="145" t="s">
        <v>48</v>
      </c>
      <c r="B13" s="146"/>
      <c r="C13" s="8">
        <v>0</v>
      </c>
      <c r="D13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3:B13"/>
    <mergeCell ref="B1:D1"/>
    <mergeCell ref="B2:D2"/>
    <mergeCell ref="B4:D4"/>
    <mergeCell ref="B5:D5"/>
    <mergeCell ref="C6:D6"/>
    <mergeCell ref="A12:B12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0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2" customWidth="1"/>
    <col min="4" max="4" width="37.83203125" customWidth="1"/>
    <col min="5" max="5" width="9.83203125" customWidth="1"/>
    <col min="6" max="256" width="8.83203125" customWidth="1"/>
  </cols>
  <sheetData>
    <row r="1" spans="1:4" ht="19" x14ac:dyDescent="0.25">
      <c r="B1" s="142" t="s">
        <v>16</v>
      </c>
      <c r="C1" s="142"/>
      <c r="D1" s="142"/>
    </row>
    <row r="2" spans="1:4" ht="19" x14ac:dyDescent="0.25">
      <c r="B2" s="142" t="s">
        <v>17</v>
      </c>
      <c r="C2" s="142"/>
      <c r="D2" s="142"/>
    </row>
    <row r="3" spans="1:4" ht="18" customHeight="1" x14ac:dyDescent="0.25">
      <c r="C3" s="41"/>
      <c r="D3" s="5"/>
    </row>
    <row r="4" spans="1:4" ht="19" x14ac:dyDescent="0.2">
      <c r="B4" s="143" t="s">
        <v>26</v>
      </c>
      <c r="C4" s="143"/>
      <c r="D4" s="143"/>
    </row>
    <row r="5" spans="1:4" ht="19" x14ac:dyDescent="0.2">
      <c r="B5" s="143" t="s">
        <v>173</v>
      </c>
      <c r="C5" s="143"/>
      <c r="D5" s="143"/>
    </row>
    <row r="6" spans="1:4" ht="19" x14ac:dyDescent="0.25">
      <c r="C6" s="144"/>
      <c r="D6" s="144"/>
    </row>
    <row r="8" spans="1:4" s="47" customFormat="1" ht="32" x14ac:dyDescent="0.2">
      <c r="A8" s="43" t="s">
        <v>14</v>
      </c>
      <c r="B8" s="44" t="s">
        <v>20</v>
      </c>
      <c r="C8" s="45" t="s">
        <v>7</v>
      </c>
      <c r="D8" s="46" t="s">
        <v>29</v>
      </c>
    </row>
    <row r="9" spans="1:4" x14ac:dyDescent="0.2">
      <c r="A9" s="101">
        <v>43347</v>
      </c>
      <c r="B9" s="103">
        <v>43377</v>
      </c>
      <c r="C9" s="102">
        <v>70</v>
      </c>
      <c r="D9" s="80">
        <v>8848</v>
      </c>
    </row>
    <row r="10" spans="1:4" x14ac:dyDescent="0.2">
      <c r="A10" s="101">
        <v>43347</v>
      </c>
      <c r="B10" s="103">
        <v>43377</v>
      </c>
      <c r="C10" s="102">
        <v>5</v>
      </c>
      <c r="D10" s="80">
        <v>7815</v>
      </c>
    </row>
    <row r="11" spans="1:4" x14ac:dyDescent="0.2">
      <c r="A11" s="101">
        <v>43350</v>
      </c>
      <c r="B11" s="103">
        <v>43377</v>
      </c>
      <c r="C11" s="102">
        <v>10</v>
      </c>
      <c r="D11" s="80">
        <v>5037</v>
      </c>
    </row>
    <row r="12" spans="1:4" x14ac:dyDescent="0.2">
      <c r="A12" s="101">
        <v>43355</v>
      </c>
      <c r="B12" s="103">
        <v>43377</v>
      </c>
      <c r="C12" s="102">
        <v>115</v>
      </c>
      <c r="D12" s="80">
        <v>7128</v>
      </c>
    </row>
    <row r="13" spans="1:4" x14ac:dyDescent="0.2">
      <c r="A13" s="101">
        <v>43359</v>
      </c>
      <c r="B13" s="103">
        <v>43377</v>
      </c>
      <c r="C13" s="102">
        <v>100</v>
      </c>
      <c r="D13" s="80">
        <v>2195</v>
      </c>
    </row>
    <row r="14" spans="1:4" x14ac:dyDescent="0.2">
      <c r="A14" s="101">
        <v>43359</v>
      </c>
      <c r="B14" s="103">
        <v>43377</v>
      </c>
      <c r="C14" s="102">
        <v>0.5</v>
      </c>
      <c r="D14" s="80">
        <v>9048</v>
      </c>
    </row>
    <row r="15" spans="1:4" x14ac:dyDescent="0.2">
      <c r="A15" s="101">
        <v>43361</v>
      </c>
      <c r="B15" s="103">
        <v>43377</v>
      </c>
      <c r="C15" s="102">
        <v>50</v>
      </c>
      <c r="D15" s="80">
        <v>1266</v>
      </c>
    </row>
    <row r="16" spans="1:4" x14ac:dyDescent="0.2">
      <c r="A16" s="101">
        <v>43363</v>
      </c>
      <c r="B16" s="103">
        <v>43377</v>
      </c>
      <c r="C16" s="102">
        <v>1</v>
      </c>
      <c r="D16" s="80">
        <v>5470</v>
      </c>
    </row>
    <row r="17" spans="1:4" x14ac:dyDescent="0.2">
      <c r="A17" s="101">
        <v>43371</v>
      </c>
      <c r="B17" s="103">
        <v>43377</v>
      </c>
      <c r="C17" s="102">
        <v>0.82</v>
      </c>
      <c r="D17" s="80">
        <v>1358</v>
      </c>
    </row>
    <row r="18" spans="1:4" x14ac:dyDescent="0.2">
      <c r="A18" s="101">
        <v>43373</v>
      </c>
      <c r="B18" s="103">
        <v>43377</v>
      </c>
      <c r="C18" s="102">
        <v>50</v>
      </c>
      <c r="D18" s="80">
        <v>7791</v>
      </c>
    </row>
    <row r="19" spans="1:4" x14ac:dyDescent="0.2">
      <c r="A19" s="96">
        <v>43374</v>
      </c>
      <c r="B19" s="95" t="s">
        <v>576</v>
      </c>
      <c r="C19" s="66">
        <v>200</v>
      </c>
      <c r="D19" s="67">
        <v>6289</v>
      </c>
    </row>
    <row r="20" spans="1:4" x14ac:dyDescent="0.2">
      <c r="A20" s="96">
        <v>43374</v>
      </c>
      <c r="B20" s="95" t="s">
        <v>576</v>
      </c>
      <c r="C20" s="66">
        <v>50</v>
      </c>
      <c r="D20" s="67">
        <v>6289</v>
      </c>
    </row>
    <row r="21" spans="1:4" x14ac:dyDescent="0.2">
      <c r="A21" s="96">
        <v>43376</v>
      </c>
      <c r="B21" s="95" t="s">
        <v>576</v>
      </c>
      <c r="C21" s="66">
        <v>2000</v>
      </c>
      <c r="D21" s="67">
        <v>6310</v>
      </c>
    </row>
    <row r="22" spans="1:4" x14ac:dyDescent="0.2">
      <c r="A22" s="96">
        <v>43377</v>
      </c>
      <c r="B22" s="95" t="s">
        <v>576</v>
      </c>
      <c r="C22" s="66">
        <v>50</v>
      </c>
      <c r="D22" s="67">
        <v>7017</v>
      </c>
    </row>
    <row r="23" spans="1:4" x14ac:dyDescent="0.2">
      <c r="A23" s="96">
        <v>43379</v>
      </c>
      <c r="B23" s="95" t="s">
        <v>576</v>
      </c>
      <c r="C23" s="66">
        <v>5</v>
      </c>
      <c r="D23" s="67">
        <v>3273</v>
      </c>
    </row>
    <row r="24" spans="1:4" x14ac:dyDescent="0.2">
      <c r="A24" s="96">
        <v>43380</v>
      </c>
      <c r="B24" s="95" t="s">
        <v>576</v>
      </c>
      <c r="C24" s="66">
        <v>6</v>
      </c>
      <c r="D24" s="67">
        <v>5985</v>
      </c>
    </row>
    <row r="25" spans="1:4" x14ac:dyDescent="0.2">
      <c r="A25" s="96">
        <v>43391</v>
      </c>
      <c r="B25" s="95" t="s">
        <v>576</v>
      </c>
      <c r="C25" s="66">
        <v>1000</v>
      </c>
      <c r="D25" s="67">
        <v>2244</v>
      </c>
    </row>
    <row r="26" spans="1:4" x14ac:dyDescent="0.2">
      <c r="A26" s="96">
        <v>43393</v>
      </c>
      <c r="B26" s="95" t="s">
        <v>576</v>
      </c>
      <c r="C26" s="66">
        <v>48</v>
      </c>
      <c r="D26" s="67">
        <v>5177</v>
      </c>
    </row>
    <row r="27" spans="1:4" x14ac:dyDescent="0.2">
      <c r="A27" s="96">
        <v>43393</v>
      </c>
      <c r="B27" s="95" t="s">
        <v>576</v>
      </c>
      <c r="C27" s="66">
        <v>30</v>
      </c>
      <c r="D27" s="67">
        <v>1514</v>
      </c>
    </row>
    <row r="28" spans="1:4" x14ac:dyDescent="0.2">
      <c r="A28" s="96">
        <v>43402</v>
      </c>
      <c r="B28" s="95" t="s">
        <v>576</v>
      </c>
      <c r="C28" s="66">
        <v>1</v>
      </c>
      <c r="D28" s="67">
        <v>6124</v>
      </c>
    </row>
    <row r="29" spans="1:4" ht="30" customHeight="1" x14ac:dyDescent="0.2">
      <c r="A29" s="145" t="s">
        <v>28</v>
      </c>
      <c r="B29" s="146"/>
      <c r="C29" s="8">
        <f>SUM(C9:C18)-SUM(C9:C18)*5%+0.01</f>
        <v>382.214</v>
      </c>
      <c r="D29" s="21"/>
    </row>
    <row r="30" spans="1:4" ht="30" customHeight="1" x14ac:dyDescent="0.2">
      <c r="A30" s="145" t="s">
        <v>42</v>
      </c>
      <c r="B30" s="146"/>
      <c r="C30" s="8">
        <f>SUM(C19:C28)-SUM(C19:C28)*5%</f>
        <v>3220.5</v>
      </c>
      <c r="D30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30:B30"/>
    <mergeCell ref="A29:B29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00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2" customWidth="1"/>
    <col min="4" max="4" width="35" customWidth="1"/>
    <col min="5" max="256" width="8.83203125" customWidth="1"/>
  </cols>
  <sheetData>
    <row r="1" spans="1:4" ht="19" x14ac:dyDescent="0.25">
      <c r="B1" s="142" t="s">
        <v>16</v>
      </c>
      <c r="C1" s="142"/>
      <c r="D1" s="142"/>
    </row>
    <row r="2" spans="1:4" ht="19" x14ac:dyDescent="0.25">
      <c r="B2" s="142" t="s">
        <v>17</v>
      </c>
      <c r="C2" s="142"/>
      <c r="D2" s="142"/>
    </row>
    <row r="3" spans="1:4" ht="18" customHeight="1" x14ac:dyDescent="0.25">
      <c r="C3" s="41"/>
      <c r="D3" s="5"/>
    </row>
    <row r="4" spans="1:4" ht="19" x14ac:dyDescent="0.2">
      <c r="B4" s="143" t="s">
        <v>31</v>
      </c>
      <c r="C4" s="143"/>
      <c r="D4" s="143"/>
    </row>
    <row r="5" spans="1:4" ht="19" x14ac:dyDescent="0.2">
      <c r="B5" s="143" t="s">
        <v>173</v>
      </c>
      <c r="C5" s="143"/>
      <c r="D5" s="143"/>
    </row>
    <row r="6" spans="1:4" ht="19" x14ac:dyDescent="0.25">
      <c r="C6" s="144"/>
      <c r="D6" s="144"/>
    </row>
    <row r="8" spans="1:4" s="47" customFormat="1" ht="32" x14ac:dyDescent="0.2">
      <c r="A8" s="84" t="s">
        <v>14</v>
      </c>
      <c r="B8" s="85" t="s">
        <v>20</v>
      </c>
      <c r="C8" s="86" t="s">
        <v>7</v>
      </c>
      <c r="D8" s="87" t="s">
        <v>29</v>
      </c>
    </row>
    <row r="9" spans="1:4" x14ac:dyDescent="0.2">
      <c r="A9" s="98">
        <v>43361.086724537003</v>
      </c>
      <c r="B9" s="98">
        <v>43390</v>
      </c>
      <c r="C9" s="99">
        <v>300</v>
      </c>
      <c r="D9" s="100" t="s">
        <v>153</v>
      </c>
    </row>
    <row r="10" spans="1:4" x14ac:dyDescent="0.2">
      <c r="A10" s="98">
        <v>43361.387812499997</v>
      </c>
      <c r="B10" s="98">
        <v>43390</v>
      </c>
      <c r="C10" s="99">
        <v>50</v>
      </c>
      <c r="D10" s="100" t="s">
        <v>154</v>
      </c>
    </row>
    <row r="11" spans="1:4" x14ac:dyDescent="0.2">
      <c r="A11" s="98">
        <v>43361.534166666999</v>
      </c>
      <c r="B11" s="98">
        <v>43390</v>
      </c>
      <c r="C11" s="99">
        <v>50</v>
      </c>
      <c r="D11" s="100" t="s">
        <v>155</v>
      </c>
    </row>
    <row r="12" spans="1:4" x14ac:dyDescent="0.2">
      <c r="A12" s="98">
        <v>43361.610381944003</v>
      </c>
      <c r="B12" s="98">
        <v>43390</v>
      </c>
      <c r="C12" s="99">
        <v>50</v>
      </c>
      <c r="D12" s="100" t="s">
        <v>129</v>
      </c>
    </row>
    <row r="13" spans="1:4" x14ac:dyDescent="0.2">
      <c r="A13" s="98">
        <v>43362.305879630003</v>
      </c>
      <c r="B13" s="98">
        <v>43390</v>
      </c>
      <c r="C13" s="99">
        <v>200</v>
      </c>
      <c r="D13" s="100" t="s">
        <v>127</v>
      </c>
    </row>
    <row r="14" spans="1:4" x14ac:dyDescent="0.2">
      <c r="A14" s="98">
        <v>43362.543611111003</v>
      </c>
      <c r="B14" s="98">
        <v>43390</v>
      </c>
      <c r="C14" s="99">
        <v>20</v>
      </c>
      <c r="D14" s="100" t="s">
        <v>156</v>
      </c>
    </row>
    <row r="15" spans="1:4" x14ac:dyDescent="0.2">
      <c r="A15" s="98">
        <v>43362.571817130003</v>
      </c>
      <c r="B15" s="98">
        <v>43390</v>
      </c>
      <c r="C15" s="99">
        <v>200</v>
      </c>
      <c r="D15" s="100" t="s">
        <v>157</v>
      </c>
    </row>
    <row r="16" spans="1:4" x14ac:dyDescent="0.2">
      <c r="A16" s="98">
        <v>43362.759907407002</v>
      </c>
      <c r="B16" s="98">
        <v>43390</v>
      </c>
      <c r="C16" s="99">
        <v>100</v>
      </c>
      <c r="D16" s="100" t="s">
        <v>158</v>
      </c>
    </row>
    <row r="17" spans="1:4" x14ac:dyDescent="0.2">
      <c r="A17" s="98">
        <v>43362.919479167002</v>
      </c>
      <c r="B17" s="98">
        <v>43390</v>
      </c>
      <c r="C17" s="99">
        <v>50</v>
      </c>
      <c r="D17" s="100" t="s">
        <v>159</v>
      </c>
    </row>
    <row r="18" spans="1:4" x14ac:dyDescent="0.2">
      <c r="A18" s="98">
        <v>43363.862453704001</v>
      </c>
      <c r="B18" s="98">
        <v>43390</v>
      </c>
      <c r="C18" s="99">
        <v>100</v>
      </c>
      <c r="D18" s="100" t="s">
        <v>160</v>
      </c>
    </row>
    <row r="19" spans="1:4" x14ac:dyDescent="0.2">
      <c r="A19" s="98">
        <v>43364.288935185003</v>
      </c>
      <c r="B19" s="98">
        <v>43390</v>
      </c>
      <c r="C19" s="99">
        <v>50</v>
      </c>
      <c r="D19" s="100" t="s">
        <v>161</v>
      </c>
    </row>
    <row r="20" spans="1:4" x14ac:dyDescent="0.2">
      <c r="A20" s="98">
        <v>43368.732256944</v>
      </c>
      <c r="B20" s="98">
        <v>43390</v>
      </c>
      <c r="C20" s="99">
        <v>100</v>
      </c>
      <c r="D20" s="100" t="s">
        <v>162</v>
      </c>
    </row>
    <row r="21" spans="1:4" x14ac:dyDescent="0.2">
      <c r="A21" s="98">
        <v>43368.863217593003</v>
      </c>
      <c r="B21" s="98">
        <v>43390</v>
      </c>
      <c r="C21" s="99">
        <v>40</v>
      </c>
      <c r="D21" s="100" t="s">
        <v>163</v>
      </c>
    </row>
    <row r="22" spans="1:4" x14ac:dyDescent="0.2">
      <c r="A22" s="98">
        <v>43369.282384259001</v>
      </c>
      <c r="B22" s="98">
        <v>43390</v>
      </c>
      <c r="C22" s="99">
        <v>50</v>
      </c>
      <c r="D22" s="100" t="s">
        <v>164</v>
      </c>
    </row>
    <row r="23" spans="1:4" x14ac:dyDescent="0.2">
      <c r="A23" s="98">
        <v>43369.569340278002</v>
      </c>
      <c r="B23" s="98">
        <v>43390</v>
      </c>
      <c r="C23" s="99">
        <v>80</v>
      </c>
      <c r="D23" s="100" t="s">
        <v>165</v>
      </c>
    </row>
    <row r="24" spans="1:4" x14ac:dyDescent="0.2">
      <c r="A24" s="98">
        <v>43370.679930555998</v>
      </c>
      <c r="B24" s="98">
        <v>43390</v>
      </c>
      <c r="C24" s="99">
        <v>10</v>
      </c>
      <c r="D24" s="100" t="s">
        <v>166</v>
      </c>
    </row>
    <row r="25" spans="1:4" x14ac:dyDescent="0.2">
      <c r="A25" s="98">
        <v>43370.728969907002</v>
      </c>
      <c r="B25" s="98">
        <v>43390</v>
      </c>
      <c r="C25" s="99">
        <v>1000</v>
      </c>
      <c r="D25" s="100" t="s">
        <v>167</v>
      </c>
    </row>
    <row r="26" spans="1:4" x14ac:dyDescent="0.2">
      <c r="A26" s="98">
        <v>43370.900115741002</v>
      </c>
      <c r="B26" s="98">
        <v>43390</v>
      </c>
      <c r="C26" s="99">
        <v>50</v>
      </c>
      <c r="D26" s="100" t="s">
        <v>168</v>
      </c>
    </row>
    <row r="27" spans="1:4" x14ac:dyDescent="0.2">
      <c r="A27" s="98">
        <v>43373.844884259001</v>
      </c>
      <c r="B27" s="98">
        <v>43390</v>
      </c>
      <c r="C27" s="99">
        <v>100</v>
      </c>
      <c r="D27" s="100" t="s">
        <v>169</v>
      </c>
    </row>
    <row r="28" spans="1:4" x14ac:dyDescent="0.2">
      <c r="A28" s="114">
        <v>43375.423275462999</v>
      </c>
      <c r="B28" s="98">
        <v>43390</v>
      </c>
      <c r="C28" s="116">
        <v>10</v>
      </c>
      <c r="D28" s="115" t="s">
        <v>592</v>
      </c>
    </row>
    <row r="29" spans="1:4" x14ac:dyDescent="0.2">
      <c r="A29" s="114">
        <v>43375.608356481003</v>
      </c>
      <c r="B29" s="98">
        <v>43390</v>
      </c>
      <c r="C29" s="116">
        <v>500</v>
      </c>
      <c r="D29" s="115" t="s">
        <v>593</v>
      </c>
    </row>
    <row r="30" spans="1:4" x14ac:dyDescent="0.2">
      <c r="A30" s="114">
        <v>43376.546516203998</v>
      </c>
      <c r="B30" s="98">
        <v>43390</v>
      </c>
      <c r="C30" s="116">
        <v>30</v>
      </c>
      <c r="D30" s="115" t="s">
        <v>594</v>
      </c>
    </row>
    <row r="31" spans="1:4" x14ac:dyDescent="0.2">
      <c r="A31" s="114">
        <v>43376.554375</v>
      </c>
      <c r="B31" s="98">
        <v>43390</v>
      </c>
      <c r="C31" s="116">
        <v>100</v>
      </c>
      <c r="D31" s="115" t="s">
        <v>595</v>
      </c>
    </row>
    <row r="32" spans="1:4" x14ac:dyDescent="0.2">
      <c r="A32" s="114">
        <v>43376.657245369999</v>
      </c>
      <c r="B32" s="98">
        <v>43390</v>
      </c>
      <c r="C32" s="116">
        <v>50</v>
      </c>
      <c r="D32" s="115" t="s">
        <v>596</v>
      </c>
    </row>
    <row r="33" spans="1:4" x14ac:dyDescent="0.2">
      <c r="A33" s="114">
        <v>43376.762638888998</v>
      </c>
      <c r="B33" s="98">
        <v>43390</v>
      </c>
      <c r="C33" s="116">
        <v>100</v>
      </c>
      <c r="D33" s="115" t="s">
        <v>597</v>
      </c>
    </row>
    <row r="34" spans="1:4" x14ac:dyDescent="0.2">
      <c r="A34" s="114">
        <v>43376.762835647998</v>
      </c>
      <c r="B34" s="98">
        <v>43390</v>
      </c>
      <c r="C34" s="116">
        <v>15</v>
      </c>
      <c r="D34" s="115" t="s">
        <v>598</v>
      </c>
    </row>
    <row r="35" spans="1:4" x14ac:dyDescent="0.2">
      <c r="A35" s="114">
        <v>43377.485937500001</v>
      </c>
      <c r="B35" s="98">
        <v>43390</v>
      </c>
      <c r="C35" s="116">
        <v>500</v>
      </c>
      <c r="D35" s="115" t="s">
        <v>128</v>
      </c>
    </row>
    <row r="36" spans="1:4" x14ac:dyDescent="0.2">
      <c r="A36" s="114">
        <v>43377.546180555997</v>
      </c>
      <c r="B36" s="98">
        <v>43390</v>
      </c>
      <c r="C36" s="116">
        <v>50</v>
      </c>
      <c r="D36" s="115" t="s">
        <v>599</v>
      </c>
    </row>
    <row r="37" spans="1:4" x14ac:dyDescent="0.2">
      <c r="A37" s="114">
        <v>43379.630509258997</v>
      </c>
      <c r="B37" s="98">
        <v>43390</v>
      </c>
      <c r="C37" s="116">
        <v>300</v>
      </c>
      <c r="D37" s="115" t="s">
        <v>600</v>
      </c>
    </row>
    <row r="38" spans="1:4" x14ac:dyDescent="0.2">
      <c r="A38" s="114">
        <v>43379.847500000003</v>
      </c>
      <c r="B38" s="98">
        <v>43390</v>
      </c>
      <c r="C38" s="116">
        <v>10</v>
      </c>
      <c r="D38" s="115" t="s">
        <v>151</v>
      </c>
    </row>
    <row r="39" spans="1:4" x14ac:dyDescent="0.2">
      <c r="A39" s="114">
        <v>43379.905289351998</v>
      </c>
      <c r="B39" s="98">
        <v>43390</v>
      </c>
      <c r="C39" s="116">
        <v>200</v>
      </c>
      <c r="D39" s="115" t="s">
        <v>601</v>
      </c>
    </row>
    <row r="40" spans="1:4" x14ac:dyDescent="0.2">
      <c r="A40" s="114">
        <v>43380.773414351999</v>
      </c>
      <c r="B40" s="98">
        <v>43390</v>
      </c>
      <c r="C40" s="116">
        <v>300</v>
      </c>
      <c r="D40" s="115" t="s">
        <v>602</v>
      </c>
    </row>
    <row r="41" spans="1:4" x14ac:dyDescent="0.2">
      <c r="A41" s="114">
        <v>43380.894456018999</v>
      </c>
      <c r="B41" s="98">
        <v>43390</v>
      </c>
      <c r="C41" s="116">
        <v>164</v>
      </c>
      <c r="D41" s="115" t="s">
        <v>603</v>
      </c>
    </row>
    <row r="42" spans="1:4" x14ac:dyDescent="0.2">
      <c r="A42" s="114">
        <v>43381.511631943999</v>
      </c>
      <c r="B42" s="98">
        <v>43390</v>
      </c>
      <c r="C42" s="116">
        <v>100</v>
      </c>
      <c r="D42" s="115" t="s">
        <v>604</v>
      </c>
    </row>
    <row r="43" spans="1:4" x14ac:dyDescent="0.2">
      <c r="A43" s="114">
        <v>43381.612233795997</v>
      </c>
      <c r="B43" s="98">
        <v>43390</v>
      </c>
      <c r="C43" s="116">
        <v>100</v>
      </c>
      <c r="D43" s="115" t="s">
        <v>595</v>
      </c>
    </row>
    <row r="44" spans="1:4" x14ac:dyDescent="0.2">
      <c r="A44" s="114">
        <v>43381.865023147999</v>
      </c>
      <c r="B44" s="98">
        <v>43390</v>
      </c>
      <c r="C44" s="116">
        <v>100</v>
      </c>
      <c r="D44" s="115" t="s">
        <v>605</v>
      </c>
    </row>
    <row r="45" spans="1:4" x14ac:dyDescent="0.2">
      <c r="A45" s="114">
        <v>43381.914479166997</v>
      </c>
      <c r="B45" s="98">
        <v>43390</v>
      </c>
      <c r="C45" s="116">
        <v>50</v>
      </c>
      <c r="D45" s="115" t="s">
        <v>606</v>
      </c>
    </row>
    <row r="46" spans="1:4" x14ac:dyDescent="0.2">
      <c r="A46" s="114">
        <v>43381.917233795997</v>
      </c>
      <c r="B46" s="98">
        <v>43390</v>
      </c>
      <c r="C46" s="116">
        <v>22</v>
      </c>
      <c r="D46" s="115" t="s">
        <v>606</v>
      </c>
    </row>
    <row r="47" spans="1:4" x14ac:dyDescent="0.2">
      <c r="A47" s="114">
        <v>43381.973877315002</v>
      </c>
      <c r="B47" s="98">
        <v>43390</v>
      </c>
      <c r="C47" s="116">
        <v>10</v>
      </c>
      <c r="D47" s="115" t="s">
        <v>607</v>
      </c>
    </row>
    <row r="48" spans="1:4" x14ac:dyDescent="0.2">
      <c r="A48" s="114">
        <v>43381.979131943997</v>
      </c>
      <c r="B48" s="98">
        <v>43390</v>
      </c>
      <c r="C48" s="116">
        <v>500</v>
      </c>
      <c r="D48" s="115" t="s">
        <v>608</v>
      </c>
    </row>
    <row r="49" spans="1:4" x14ac:dyDescent="0.2">
      <c r="A49" s="114">
        <v>43382.197766204001</v>
      </c>
      <c r="B49" s="98">
        <v>43390</v>
      </c>
      <c r="C49" s="116">
        <v>20</v>
      </c>
      <c r="D49" s="115" t="s">
        <v>609</v>
      </c>
    </row>
    <row r="50" spans="1:4" x14ac:dyDescent="0.2">
      <c r="A50" s="114">
        <v>43382.485150462999</v>
      </c>
      <c r="B50" s="98">
        <v>43390</v>
      </c>
      <c r="C50" s="116">
        <v>100</v>
      </c>
      <c r="D50" s="115" t="s">
        <v>610</v>
      </c>
    </row>
    <row r="51" spans="1:4" x14ac:dyDescent="0.2">
      <c r="A51" s="114">
        <v>43382.706655093003</v>
      </c>
      <c r="B51" s="98">
        <v>43390</v>
      </c>
      <c r="C51" s="116">
        <v>100</v>
      </c>
      <c r="D51" s="115" t="s">
        <v>611</v>
      </c>
    </row>
    <row r="52" spans="1:4" x14ac:dyDescent="0.2">
      <c r="A52" s="114">
        <v>43382.718946759</v>
      </c>
      <c r="B52" s="98">
        <v>43390</v>
      </c>
      <c r="C52" s="116">
        <v>500</v>
      </c>
      <c r="D52" s="115" t="s">
        <v>612</v>
      </c>
    </row>
    <row r="53" spans="1:4" x14ac:dyDescent="0.2">
      <c r="A53" s="114">
        <v>43382.827858796001</v>
      </c>
      <c r="B53" s="98">
        <v>43390</v>
      </c>
      <c r="C53" s="116">
        <v>500</v>
      </c>
      <c r="D53" s="115" t="s">
        <v>613</v>
      </c>
    </row>
    <row r="54" spans="1:4" x14ac:dyDescent="0.2">
      <c r="A54" s="114">
        <v>43382.887291667001</v>
      </c>
      <c r="B54" s="98">
        <v>43390</v>
      </c>
      <c r="C54" s="116">
        <v>100</v>
      </c>
      <c r="D54" s="115" t="s">
        <v>614</v>
      </c>
    </row>
    <row r="55" spans="1:4" x14ac:dyDescent="0.2">
      <c r="A55" s="114">
        <v>43382.981863426001</v>
      </c>
      <c r="B55" s="98">
        <v>43390</v>
      </c>
      <c r="C55" s="116">
        <v>300</v>
      </c>
      <c r="D55" s="115" t="s">
        <v>615</v>
      </c>
    </row>
    <row r="56" spans="1:4" x14ac:dyDescent="0.2">
      <c r="A56" s="114">
        <v>43383.050486111002</v>
      </c>
      <c r="B56" s="98">
        <v>43390</v>
      </c>
      <c r="C56" s="116">
        <v>500</v>
      </c>
      <c r="D56" s="115" t="s">
        <v>616</v>
      </c>
    </row>
    <row r="57" spans="1:4" x14ac:dyDescent="0.2">
      <c r="A57" s="114">
        <v>43383.093842593</v>
      </c>
      <c r="B57" s="98">
        <v>43390</v>
      </c>
      <c r="C57" s="116">
        <v>110</v>
      </c>
      <c r="D57" s="115" t="s">
        <v>617</v>
      </c>
    </row>
    <row r="58" spans="1:4" x14ac:dyDescent="0.2">
      <c r="A58" s="114">
        <v>43383.313171296002</v>
      </c>
      <c r="B58" s="98">
        <v>43390</v>
      </c>
      <c r="C58" s="116">
        <v>100</v>
      </c>
      <c r="D58" s="115" t="s">
        <v>597</v>
      </c>
    </row>
    <row r="59" spans="1:4" x14ac:dyDescent="0.2">
      <c r="A59" s="114">
        <v>43383.451053240999</v>
      </c>
      <c r="B59" s="98">
        <v>43390</v>
      </c>
      <c r="C59" s="116">
        <v>300</v>
      </c>
      <c r="D59" s="115" t="s">
        <v>618</v>
      </c>
    </row>
    <row r="60" spans="1:4" x14ac:dyDescent="0.2">
      <c r="A60" s="114">
        <v>43383.451296296</v>
      </c>
      <c r="B60" s="98">
        <v>43390</v>
      </c>
      <c r="C60" s="116">
        <v>385</v>
      </c>
      <c r="D60" s="115" t="s">
        <v>619</v>
      </c>
    </row>
    <row r="61" spans="1:4" x14ac:dyDescent="0.2">
      <c r="A61" s="114">
        <v>43383.555324073997</v>
      </c>
      <c r="B61" s="98">
        <v>43390</v>
      </c>
      <c r="C61" s="116">
        <v>20</v>
      </c>
      <c r="D61" s="115" t="s">
        <v>620</v>
      </c>
    </row>
    <row r="62" spans="1:4" x14ac:dyDescent="0.2">
      <c r="A62" s="114">
        <v>43383.571412037003</v>
      </c>
      <c r="B62" s="98">
        <v>43390</v>
      </c>
      <c r="C62" s="116">
        <v>100</v>
      </c>
      <c r="D62" s="115" t="s">
        <v>621</v>
      </c>
    </row>
    <row r="63" spans="1:4" x14ac:dyDescent="0.2">
      <c r="A63" s="114">
        <v>43383.940729167</v>
      </c>
      <c r="B63" s="98">
        <v>43390</v>
      </c>
      <c r="C63" s="116">
        <v>300</v>
      </c>
      <c r="D63" s="115" t="s">
        <v>622</v>
      </c>
    </row>
    <row r="64" spans="1:4" x14ac:dyDescent="0.2">
      <c r="A64" s="114">
        <v>43383.942268519</v>
      </c>
      <c r="B64" s="98">
        <v>43390</v>
      </c>
      <c r="C64" s="116">
        <v>200</v>
      </c>
      <c r="D64" s="115" t="s">
        <v>622</v>
      </c>
    </row>
    <row r="65" spans="1:4" x14ac:dyDescent="0.2">
      <c r="A65" s="114">
        <v>43384.687442130002</v>
      </c>
      <c r="B65" s="98">
        <v>43390</v>
      </c>
      <c r="C65" s="116">
        <v>100</v>
      </c>
      <c r="D65" s="115" t="s">
        <v>623</v>
      </c>
    </row>
    <row r="66" spans="1:4" x14ac:dyDescent="0.2">
      <c r="A66" s="114">
        <v>43384.903379629999</v>
      </c>
      <c r="B66" s="98">
        <v>43390</v>
      </c>
      <c r="C66" s="116">
        <v>200</v>
      </c>
      <c r="D66" s="115" t="s">
        <v>624</v>
      </c>
    </row>
    <row r="67" spans="1:4" x14ac:dyDescent="0.2">
      <c r="A67" s="114">
        <v>43384.977094907001</v>
      </c>
      <c r="B67" s="98">
        <v>43390</v>
      </c>
      <c r="C67" s="116">
        <v>150</v>
      </c>
      <c r="D67" s="115" t="s">
        <v>625</v>
      </c>
    </row>
    <row r="68" spans="1:4" x14ac:dyDescent="0.2">
      <c r="A68" s="114">
        <v>43385.524884259001</v>
      </c>
      <c r="B68" s="98">
        <v>43390</v>
      </c>
      <c r="C68" s="116">
        <v>100</v>
      </c>
      <c r="D68" s="115" t="s">
        <v>626</v>
      </c>
    </row>
    <row r="69" spans="1:4" x14ac:dyDescent="0.2">
      <c r="A69" s="114">
        <v>43386.798692130003</v>
      </c>
      <c r="B69" s="98">
        <v>43390</v>
      </c>
      <c r="C69" s="116">
        <v>300</v>
      </c>
      <c r="D69" s="115" t="s">
        <v>627</v>
      </c>
    </row>
    <row r="70" spans="1:4" x14ac:dyDescent="0.2">
      <c r="A70" s="114">
        <v>43387.174421295997</v>
      </c>
      <c r="B70" s="98">
        <v>43390</v>
      </c>
      <c r="C70" s="116">
        <v>50</v>
      </c>
      <c r="D70" s="115" t="s">
        <v>628</v>
      </c>
    </row>
    <row r="71" spans="1:4" x14ac:dyDescent="0.2">
      <c r="A71" s="114">
        <v>43387.460150462997</v>
      </c>
      <c r="B71" s="98">
        <v>43390</v>
      </c>
      <c r="C71" s="116">
        <v>100</v>
      </c>
      <c r="D71" s="115" t="s">
        <v>629</v>
      </c>
    </row>
    <row r="72" spans="1:4" x14ac:dyDescent="0.2">
      <c r="A72" s="114">
        <v>43387.947094907002</v>
      </c>
      <c r="B72" s="98">
        <v>43390</v>
      </c>
      <c r="C72" s="116">
        <v>300</v>
      </c>
      <c r="D72" s="115" t="s">
        <v>630</v>
      </c>
    </row>
    <row r="73" spans="1:4" x14ac:dyDescent="0.2">
      <c r="A73" s="114">
        <v>43388.403275463003</v>
      </c>
      <c r="B73" s="98">
        <v>43390</v>
      </c>
      <c r="C73" s="116">
        <v>200</v>
      </c>
      <c r="D73" s="115" t="s">
        <v>631</v>
      </c>
    </row>
    <row r="74" spans="1:4" x14ac:dyDescent="0.2">
      <c r="A74" s="114">
        <v>43388.596041666999</v>
      </c>
      <c r="B74" s="98">
        <v>43390</v>
      </c>
      <c r="C74" s="116">
        <v>500</v>
      </c>
      <c r="D74" s="115" t="s">
        <v>632</v>
      </c>
    </row>
    <row r="75" spans="1:4" x14ac:dyDescent="0.2">
      <c r="A75" s="114">
        <v>43388.833923610997</v>
      </c>
      <c r="B75" s="98">
        <v>43390</v>
      </c>
      <c r="C75" s="116">
        <v>40</v>
      </c>
      <c r="D75" s="115" t="s">
        <v>633</v>
      </c>
    </row>
    <row r="76" spans="1:4" x14ac:dyDescent="0.2">
      <c r="A76" s="114">
        <v>43389.382627314997</v>
      </c>
      <c r="B76" s="117" t="s">
        <v>576</v>
      </c>
      <c r="C76" s="116">
        <v>20</v>
      </c>
      <c r="D76" s="115" t="s">
        <v>156</v>
      </c>
    </row>
    <row r="77" spans="1:4" x14ac:dyDescent="0.2">
      <c r="A77" s="114">
        <v>43390.641319444003</v>
      </c>
      <c r="B77" s="117" t="s">
        <v>576</v>
      </c>
      <c r="C77" s="116">
        <v>500</v>
      </c>
      <c r="D77" s="115" t="s">
        <v>128</v>
      </c>
    </row>
    <row r="78" spans="1:4" x14ac:dyDescent="0.2">
      <c r="A78" s="114">
        <v>43392.707395833</v>
      </c>
      <c r="B78" s="117" t="s">
        <v>576</v>
      </c>
      <c r="C78" s="116">
        <v>200</v>
      </c>
      <c r="D78" s="115" t="s">
        <v>604</v>
      </c>
    </row>
    <row r="79" spans="1:4" x14ac:dyDescent="0.2">
      <c r="A79" s="114">
        <v>43392.817118056002</v>
      </c>
      <c r="B79" s="117" t="s">
        <v>576</v>
      </c>
      <c r="C79" s="116">
        <v>500</v>
      </c>
      <c r="D79" s="115" t="s">
        <v>634</v>
      </c>
    </row>
    <row r="80" spans="1:4" x14ac:dyDescent="0.2">
      <c r="A80" s="114">
        <v>43393.35712963</v>
      </c>
      <c r="B80" s="117" t="s">
        <v>576</v>
      </c>
      <c r="C80" s="116">
        <v>100</v>
      </c>
      <c r="D80" s="115" t="s">
        <v>635</v>
      </c>
    </row>
    <row r="81" spans="1:4" x14ac:dyDescent="0.2">
      <c r="A81" s="114">
        <v>43394.766979166998</v>
      </c>
      <c r="B81" s="117" t="s">
        <v>576</v>
      </c>
      <c r="C81" s="116">
        <v>200</v>
      </c>
      <c r="D81" s="115" t="s">
        <v>636</v>
      </c>
    </row>
    <row r="82" spans="1:4" x14ac:dyDescent="0.2">
      <c r="A82" s="114">
        <v>43394.812858796002</v>
      </c>
      <c r="B82" s="117" t="s">
        <v>576</v>
      </c>
      <c r="C82" s="116">
        <v>50</v>
      </c>
      <c r="D82" s="115" t="s">
        <v>637</v>
      </c>
    </row>
    <row r="83" spans="1:4" x14ac:dyDescent="0.2">
      <c r="A83" s="114">
        <v>43395.769675926</v>
      </c>
      <c r="B83" s="117" t="s">
        <v>576</v>
      </c>
      <c r="C83" s="116">
        <v>30</v>
      </c>
      <c r="D83" s="115" t="s">
        <v>594</v>
      </c>
    </row>
    <row r="84" spans="1:4" x14ac:dyDescent="0.2">
      <c r="A84" s="114">
        <v>43398.802916667002</v>
      </c>
      <c r="B84" s="117" t="s">
        <v>576</v>
      </c>
      <c r="C84" s="116">
        <v>52</v>
      </c>
      <c r="D84" s="115" t="s">
        <v>638</v>
      </c>
    </row>
    <row r="85" spans="1:4" x14ac:dyDescent="0.2">
      <c r="A85" s="114">
        <v>43398.950347222002</v>
      </c>
      <c r="B85" s="117" t="s">
        <v>576</v>
      </c>
      <c r="C85" s="116">
        <v>50</v>
      </c>
      <c r="D85" s="115" t="s">
        <v>639</v>
      </c>
    </row>
    <row r="86" spans="1:4" x14ac:dyDescent="0.2">
      <c r="A86" s="114">
        <v>43399.699687499997</v>
      </c>
      <c r="B86" s="117" t="s">
        <v>576</v>
      </c>
      <c r="C86" s="116">
        <v>100</v>
      </c>
      <c r="D86" s="115" t="s">
        <v>640</v>
      </c>
    </row>
    <row r="87" spans="1:4" x14ac:dyDescent="0.2">
      <c r="A87" s="114">
        <v>43399.733159722004</v>
      </c>
      <c r="B87" s="117" t="s">
        <v>576</v>
      </c>
      <c r="C87" s="116">
        <v>300</v>
      </c>
      <c r="D87" s="115" t="s">
        <v>641</v>
      </c>
    </row>
    <row r="88" spans="1:4" x14ac:dyDescent="0.2">
      <c r="A88" s="114">
        <v>43400.638657406998</v>
      </c>
      <c r="B88" s="117" t="s">
        <v>576</v>
      </c>
      <c r="C88" s="116">
        <v>100</v>
      </c>
      <c r="D88" s="115" t="s">
        <v>642</v>
      </c>
    </row>
    <row r="89" spans="1:4" x14ac:dyDescent="0.2">
      <c r="A89" s="114">
        <v>43401.582465277999</v>
      </c>
      <c r="B89" s="117" t="s">
        <v>576</v>
      </c>
      <c r="C89" s="116">
        <v>50</v>
      </c>
      <c r="D89" s="115" t="s">
        <v>643</v>
      </c>
    </row>
    <row r="90" spans="1:4" x14ac:dyDescent="0.2">
      <c r="A90" s="114">
        <v>43401.670358796</v>
      </c>
      <c r="B90" s="117" t="s">
        <v>576</v>
      </c>
      <c r="C90" s="116">
        <v>100</v>
      </c>
      <c r="D90" s="115" t="s">
        <v>644</v>
      </c>
    </row>
    <row r="91" spans="1:4" x14ac:dyDescent="0.2">
      <c r="A91" s="114">
        <v>43402.395648147998</v>
      </c>
      <c r="B91" s="117" t="s">
        <v>576</v>
      </c>
      <c r="C91" s="116">
        <v>500</v>
      </c>
      <c r="D91" s="115" t="s">
        <v>645</v>
      </c>
    </row>
    <row r="92" spans="1:4" x14ac:dyDescent="0.2">
      <c r="A92" s="114">
        <v>43402.611817129997</v>
      </c>
      <c r="B92" s="117" t="s">
        <v>576</v>
      </c>
      <c r="C92" s="116">
        <v>50</v>
      </c>
      <c r="D92" s="115" t="s">
        <v>646</v>
      </c>
    </row>
    <row r="93" spans="1:4" x14ac:dyDescent="0.2">
      <c r="A93" s="114">
        <v>43402.978379630003</v>
      </c>
      <c r="B93" s="117" t="s">
        <v>576</v>
      </c>
      <c r="C93" s="116">
        <v>100</v>
      </c>
      <c r="D93" s="115" t="s">
        <v>647</v>
      </c>
    </row>
    <row r="94" spans="1:4" x14ac:dyDescent="0.2">
      <c r="A94" s="114">
        <v>43403.399872684997</v>
      </c>
      <c r="B94" s="117" t="s">
        <v>576</v>
      </c>
      <c r="C94" s="116">
        <v>30</v>
      </c>
      <c r="D94" s="115" t="s">
        <v>648</v>
      </c>
    </row>
    <row r="95" spans="1:4" x14ac:dyDescent="0.2">
      <c r="A95" s="114">
        <v>43403.623715278001</v>
      </c>
      <c r="B95" s="117" t="s">
        <v>576</v>
      </c>
      <c r="C95" s="116">
        <v>50</v>
      </c>
      <c r="D95" s="115" t="s">
        <v>649</v>
      </c>
    </row>
    <row r="96" spans="1:4" x14ac:dyDescent="0.2">
      <c r="A96" s="114">
        <v>43403.922523148001</v>
      </c>
      <c r="B96" s="117" t="s">
        <v>576</v>
      </c>
      <c r="C96" s="116">
        <v>150</v>
      </c>
      <c r="D96" s="115" t="s">
        <v>650</v>
      </c>
    </row>
    <row r="97" spans="1:4" x14ac:dyDescent="0.2">
      <c r="A97" s="114">
        <v>43404.432106480999</v>
      </c>
      <c r="B97" s="117" t="s">
        <v>576</v>
      </c>
      <c r="C97" s="116">
        <v>100</v>
      </c>
      <c r="D97" s="115" t="s">
        <v>152</v>
      </c>
    </row>
    <row r="98" spans="1:4" ht="30" customHeight="1" x14ac:dyDescent="0.2">
      <c r="A98" s="147" t="s">
        <v>28</v>
      </c>
      <c r="B98" s="148"/>
      <c r="C98" s="59">
        <f>SUM(C9:C75)-1179.88</f>
        <v>10306.119999999999</v>
      </c>
      <c r="D98" s="57"/>
    </row>
    <row r="99" spans="1:4" ht="30" customHeight="1" x14ac:dyDescent="0.2">
      <c r="A99" s="147" t="s">
        <v>43</v>
      </c>
      <c r="B99" s="148"/>
      <c r="C99" s="59">
        <f>SUM(C76:C97)-250</f>
        <v>3082</v>
      </c>
      <c r="D99" s="57"/>
    </row>
    <row r="100" spans="1:4" x14ac:dyDescent="0.2">
      <c r="C100" s="58"/>
    </row>
  </sheetData>
  <sheetProtection formatCells="0" formatColumns="0" formatRows="0" insertColumns="0" insertRows="0" insertHyperlinks="0" deleteColumns="0" deleteRows="0" sort="0" autoFilter="0" pivotTables="0"/>
  <mergeCells count="7">
    <mergeCell ref="A99:B99"/>
    <mergeCell ref="B1:D1"/>
    <mergeCell ref="B2:D2"/>
    <mergeCell ref="B4:D4"/>
    <mergeCell ref="B5:D5"/>
    <mergeCell ref="C6:D6"/>
    <mergeCell ref="A98:B98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7"/>
  <sheetViews>
    <sheetView showGridLines="0" topLeftCell="A154" workbookViewId="0">
      <selection activeCell="C153" sqref="C153:D153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79.33203125" customWidth="1"/>
    <col min="5" max="256" width="8.83203125" customWidth="1"/>
  </cols>
  <sheetData>
    <row r="1" spans="1:4" ht="19" x14ac:dyDescent="0.25">
      <c r="B1" s="142" t="s">
        <v>16</v>
      </c>
      <c r="C1" s="142"/>
      <c r="D1" s="142"/>
    </row>
    <row r="2" spans="1:4" ht="19" x14ac:dyDescent="0.25">
      <c r="B2" s="142" t="s">
        <v>17</v>
      </c>
      <c r="C2" s="142"/>
      <c r="D2" s="142"/>
    </row>
    <row r="3" spans="1:4" ht="18" customHeight="1" x14ac:dyDescent="0.25">
      <c r="B3" s="5"/>
      <c r="C3" s="5"/>
    </row>
    <row r="4" spans="1:4" ht="19" x14ac:dyDescent="0.2">
      <c r="B4" s="143" t="s">
        <v>11</v>
      </c>
      <c r="C4" s="143"/>
      <c r="D4" s="143"/>
    </row>
    <row r="5" spans="1:4" ht="19" x14ac:dyDescent="0.2">
      <c r="B5" s="143" t="s">
        <v>18</v>
      </c>
      <c r="C5" s="143"/>
      <c r="D5" s="143"/>
    </row>
    <row r="6" spans="1:4" ht="19" x14ac:dyDescent="0.25">
      <c r="B6" s="144" t="s">
        <v>174</v>
      </c>
      <c r="C6" s="144"/>
      <c r="D6" s="144"/>
    </row>
    <row r="9" spans="1:4" x14ac:dyDescent="0.2">
      <c r="A9" s="7" t="s">
        <v>0</v>
      </c>
      <c r="B9" s="25" t="s">
        <v>7</v>
      </c>
      <c r="C9" s="48" t="s">
        <v>1</v>
      </c>
      <c r="D9" s="26" t="s">
        <v>30</v>
      </c>
    </row>
    <row r="10" spans="1:4" x14ac:dyDescent="0.2">
      <c r="A10" s="160" t="s">
        <v>37</v>
      </c>
      <c r="B10" s="161"/>
      <c r="C10" s="161"/>
      <c r="D10" s="162"/>
    </row>
    <row r="11" spans="1:4" ht="16" x14ac:dyDescent="0.2">
      <c r="A11" s="106">
        <v>43374.109594907612</v>
      </c>
      <c r="B11" s="73">
        <v>50</v>
      </c>
      <c r="C11" s="107" t="s">
        <v>179</v>
      </c>
      <c r="D11" s="108" t="s">
        <v>40</v>
      </c>
    </row>
    <row r="12" spans="1:4" ht="15" customHeight="1" x14ac:dyDescent="0.2">
      <c r="A12" s="106">
        <v>43374.114745370578</v>
      </c>
      <c r="B12" s="73">
        <v>100</v>
      </c>
      <c r="C12" s="107" t="s">
        <v>180</v>
      </c>
      <c r="D12" s="108" t="s">
        <v>40</v>
      </c>
    </row>
    <row r="13" spans="1:4" ht="15" customHeight="1" x14ac:dyDescent="0.2">
      <c r="A13" s="106">
        <v>43374.114965277724</v>
      </c>
      <c r="B13" s="73">
        <v>1000</v>
      </c>
      <c r="C13" s="107" t="s">
        <v>181</v>
      </c>
      <c r="D13" s="108" t="s">
        <v>40</v>
      </c>
    </row>
    <row r="14" spans="1:4" ht="15" customHeight="1" x14ac:dyDescent="0.2">
      <c r="A14" s="106">
        <v>43374.123020833358</v>
      </c>
      <c r="B14" s="73">
        <v>1000</v>
      </c>
      <c r="C14" s="107" t="s">
        <v>182</v>
      </c>
      <c r="D14" s="108" t="s">
        <v>40</v>
      </c>
    </row>
    <row r="15" spans="1:4" ht="15" customHeight="1" x14ac:dyDescent="0.2">
      <c r="A15" s="106">
        <v>43374.740243055392</v>
      </c>
      <c r="B15" s="73">
        <v>1000</v>
      </c>
      <c r="C15" s="107" t="s">
        <v>104</v>
      </c>
      <c r="D15" s="108" t="s">
        <v>40</v>
      </c>
    </row>
    <row r="16" spans="1:4" ht="15" customHeight="1" x14ac:dyDescent="0.2">
      <c r="A16" s="106">
        <v>43375.095173611306</v>
      </c>
      <c r="B16" s="73">
        <v>1000</v>
      </c>
      <c r="C16" s="107" t="s">
        <v>56</v>
      </c>
      <c r="D16" s="108" t="s">
        <v>40</v>
      </c>
    </row>
    <row r="17" spans="1:4" ht="15" customHeight="1" x14ac:dyDescent="0.2">
      <c r="A17" s="106">
        <v>43375.09813657403</v>
      </c>
      <c r="B17" s="73">
        <v>500</v>
      </c>
      <c r="C17" s="107" t="s">
        <v>54</v>
      </c>
      <c r="D17" s="108" t="s">
        <v>40</v>
      </c>
    </row>
    <row r="18" spans="1:4" ht="15" customHeight="1" x14ac:dyDescent="0.2">
      <c r="A18" s="106">
        <v>43375.09909722209</v>
      </c>
      <c r="B18" s="73">
        <v>50</v>
      </c>
      <c r="C18" s="107" t="s">
        <v>55</v>
      </c>
      <c r="D18" s="108" t="s">
        <v>40</v>
      </c>
    </row>
    <row r="19" spans="1:4" ht="15" customHeight="1" x14ac:dyDescent="0.2">
      <c r="A19" s="106">
        <v>43375.102916666772</v>
      </c>
      <c r="B19" s="73">
        <v>500</v>
      </c>
      <c r="C19" s="107" t="s">
        <v>105</v>
      </c>
      <c r="D19" s="108" t="s">
        <v>40</v>
      </c>
    </row>
    <row r="20" spans="1:4" ht="15" customHeight="1" x14ac:dyDescent="0.2">
      <c r="A20" s="106">
        <v>43375.111319444608</v>
      </c>
      <c r="B20" s="73">
        <v>100</v>
      </c>
      <c r="C20" s="107" t="s">
        <v>57</v>
      </c>
      <c r="D20" s="108" t="s">
        <v>40</v>
      </c>
    </row>
    <row r="21" spans="1:4" ht="15" customHeight="1" x14ac:dyDescent="0.2">
      <c r="A21" s="106">
        <v>43375.133819444571</v>
      </c>
      <c r="B21" s="73">
        <v>3000</v>
      </c>
      <c r="C21" s="107" t="s">
        <v>183</v>
      </c>
      <c r="D21" s="108" t="s">
        <v>40</v>
      </c>
    </row>
    <row r="22" spans="1:4" ht="15" customHeight="1" x14ac:dyDescent="0.2">
      <c r="A22" s="106">
        <v>43375.140081018675</v>
      </c>
      <c r="B22" s="73">
        <v>300</v>
      </c>
      <c r="C22" s="107" t="s">
        <v>58</v>
      </c>
      <c r="D22" s="108" t="s">
        <v>40</v>
      </c>
    </row>
    <row r="23" spans="1:4" ht="15" customHeight="1" x14ac:dyDescent="0.2">
      <c r="A23" s="106">
        <v>43376.101817129645</v>
      </c>
      <c r="B23" s="73">
        <v>2100</v>
      </c>
      <c r="C23" s="107" t="s">
        <v>184</v>
      </c>
      <c r="D23" s="108" t="s">
        <v>40</v>
      </c>
    </row>
    <row r="24" spans="1:4" ht="15" customHeight="1" x14ac:dyDescent="0.2">
      <c r="A24" s="106">
        <v>43376.109525463078</v>
      </c>
      <c r="B24" s="73">
        <v>700</v>
      </c>
      <c r="C24" s="107" t="s">
        <v>185</v>
      </c>
      <c r="D24" s="108" t="s">
        <v>40</v>
      </c>
    </row>
    <row r="25" spans="1:4" ht="15" customHeight="1" x14ac:dyDescent="0.2">
      <c r="A25" s="106">
        <v>43376.128831018694</v>
      </c>
      <c r="B25" s="73">
        <v>300</v>
      </c>
      <c r="C25" s="107" t="s">
        <v>106</v>
      </c>
      <c r="D25" s="108" t="s">
        <v>40</v>
      </c>
    </row>
    <row r="26" spans="1:4" ht="15" customHeight="1" x14ac:dyDescent="0.2">
      <c r="A26" s="106">
        <v>43376.453680555336</v>
      </c>
      <c r="B26" s="73">
        <v>300</v>
      </c>
      <c r="C26" s="107" t="s">
        <v>186</v>
      </c>
      <c r="D26" s="108" t="s">
        <v>40</v>
      </c>
    </row>
    <row r="27" spans="1:4" ht="15" customHeight="1" x14ac:dyDescent="0.2">
      <c r="A27" s="106">
        <v>43377.104178240523</v>
      </c>
      <c r="B27" s="73">
        <v>500</v>
      </c>
      <c r="C27" s="107" t="s">
        <v>96</v>
      </c>
      <c r="D27" s="108" t="s">
        <v>109</v>
      </c>
    </row>
    <row r="28" spans="1:4" ht="15" customHeight="1" x14ac:dyDescent="0.2">
      <c r="A28" s="106">
        <v>43377.108333333395</v>
      </c>
      <c r="B28" s="73">
        <v>150</v>
      </c>
      <c r="C28" s="107" t="s">
        <v>111</v>
      </c>
      <c r="D28" s="108" t="s">
        <v>40</v>
      </c>
    </row>
    <row r="29" spans="1:4" ht="15" customHeight="1" x14ac:dyDescent="0.2">
      <c r="A29" s="106">
        <v>43377.119699073955</v>
      </c>
      <c r="B29" s="73">
        <v>100</v>
      </c>
      <c r="C29" s="107" t="s">
        <v>187</v>
      </c>
      <c r="D29" s="108" t="s">
        <v>40</v>
      </c>
    </row>
    <row r="30" spans="1:4" ht="15" customHeight="1" x14ac:dyDescent="0.2">
      <c r="A30" s="106">
        <v>43377.120011574123</v>
      </c>
      <c r="B30" s="73">
        <v>9000</v>
      </c>
      <c r="C30" s="107" t="s">
        <v>188</v>
      </c>
      <c r="D30" s="108" t="s">
        <v>40</v>
      </c>
    </row>
    <row r="31" spans="1:4" ht="15" customHeight="1" x14ac:dyDescent="0.2">
      <c r="A31" s="106">
        <v>43377.120868055616</v>
      </c>
      <c r="B31" s="73">
        <v>300</v>
      </c>
      <c r="C31" s="107" t="s">
        <v>59</v>
      </c>
      <c r="D31" s="108" t="s">
        <v>40</v>
      </c>
    </row>
    <row r="32" spans="1:4" ht="15" customHeight="1" x14ac:dyDescent="0.2">
      <c r="A32" s="106">
        <v>43377.12178240763</v>
      </c>
      <c r="B32" s="73">
        <v>400</v>
      </c>
      <c r="C32" s="107" t="s">
        <v>189</v>
      </c>
      <c r="D32" s="108" t="s">
        <v>40</v>
      </c>
    </row>
    <row r="33" spans="1:4" ht="15" customHeight="1" x14ac:dyDescent="0.2">
      <c r="A33" s="106">
        <v>43377.12354166666</v>
      </c>
      <c r="B33" s="73">
        <v>500</v>
      </c>
      <c r="C33" s="107" t="s">
        <v>60</v>
      </c>
      <c r="D33" s="108" t="s">
        <v>40</v>
      </c>
    </row>
    <row r="34" spans="1:4" ht="15" customHeight="1" x14ac:dyDescent="0.2">
      <c r="A34" s="106">
        <v>43378.106805555522</v>
      </c>
      <c r="B34" s="73">
        <v>300</v>
      </c>
      <c r="C34" s="107" t="s">
        <v>190</v>
      </c>
      <c r="D34" s="108" t="s">
        <v>109</v>
      </c>
    </row>
    <row r="35" spans="1:4" ht="15" customHeight="1" x14ac:dyDescent="0.2">
      <c r="A35" s="106">
        <v>43378.109930555336</v>
      </c>
      <c r="B35" s="73">
        <v>50</v>
      </c>
      <c r="C35" s="107" t="s">
        <v>191</v>
      </c>
      <c r="D35" s="108" t="s">
        <v>40</v>
      </c>
    </row>
    <row r="36" spans="1:4" ht="15" customHeight="1" x14ac:dyDescent="0.2">
      <c r="A36" s="106">
        <v>43378.111863425933</v>
      </c>
      <c r="B36" s="73">
        <v>300</v>
      </c>
      <c r="C36" s="107" t="s">
        <v>58</v>
      </c>
      <c r="D36" s="108" t="s">
        <v>40</v>
      </c>
    </row>
    <row r="37" spans="1:4" ht="15" customHeight="1" x14ac:dyDescent="0.2">
      <c r="A37" s="106">
        <v>43378.11526620388</v>
      </c>
      <c r="B37" s="73">
        <v>300</v>
      </c>
      <c r="C37" s="107" t="s">
        <v>192</v>
      </c>
      <c r="D37" s="108" t="s">
        <v>40</v>
      </c>
    </row>
    <row r="38" spans="1:4" ht="15" customHeight="1" x14ac:dyDescent="0.2">
      <c r="A38" s="106">
        <v>43378.118472222239</v>
      </c>
      <c r="B38" s="73">
        <v>50</v>
      </c>
      <c r="C38" s="107" t="s">
        <v>193</v>
      </c>
      <c r="D38" s="108" t="s">
        <v>40</v>
      </c>
    </row>
    <row r="39" spans="1:4" ht="15" customHeight="1" x14ac:dyDescent="0.2">
      <c r="A39" s="106">
        <v>43378.139351851773</v>
      </c>
      <c r="B39" s="73">
        <v>50</v>
      </c>
      <c r="C39" s="107" t="s">
        <v>133</v>
      </c>
      <c r="D39" s="108" t="s">
        <v>40</v>
      </c>
    </row>
    <row r="40" spans="1:4" ht="15" customHeight="1" x14ac:dyDescent="0.2">
      <c r="A40" s="106">
        <v>43378.145162037108</v>
      </c>
      <c r="B40" s="73">
        <v>1000</v>
      </c>
      <c r="C40" s="107" t="s">
        <v>194</v>
      </c>
      <c r="D40" s="108" t="s">
        <v>40</v>
      </c>
    </row>
    <row r="41" spans="1:4" ht="15" customHeight="1" x14ac:dyDescent="0.2">
      <c r="A41" s="106">
        <v>43380.617962962948</v>
      </c>
      <c r="B41" s="73">
        <v>100</v>
      </c>
      <c r="C41" s="107" t="s">
        <v>131</v>
      </c>
      <c r="D41" s="108" t="s">
        <v>40</v>
      </c>
    </row>
    <row r="42" spans="1:4" ht="15" customHeight="1" x14ac:dyDescent="0.2">
      <c r="A42" s="106">
        <v>43380.61802083347</v>
      </c>
      <c r="B42" s="73">
        <v>700</v>
      </c>
      <c r="C42" s="107" t="s">
        <v>64</v>
      </c>
      <c r="D42" s="108" t="s">
        <v>40</v>
      </c>
    </row>
    <row r="43" spans="1:4" ht="15" customHeight="1" x14ac:dyDescent="0.2">
      <c r="A43" s="106">
        <v>43380.61944444431</v>
      </c>
      <c r="B43" s="73">
        <v>150</v>
      </c>
      <c r="C43" s="107" t="s">
        <v>63</v>
      </c>
      <c r="D43" s="108" t="s">
        <v>40</v>
      </c>
    </row>
    <row r="44" spans="1:4" ht="15" customHeight="1" x14ac:dyDescent="0.2">
      <c r="A44" s="106">
        <v>43380.619965277612</v>
      </c>
      <c r="B44" s="73">
        <v>250</v>
      </c>
      <c r="C44" s="107" t="s">
        <v>195</v>
      </c>
      <c r="D44" s="108" t="s">
        <v>40</v>
      </c>
    </row>
    <row r="45" spans="1:4" ht="15" customHeight="1" x14ac:dyDescent="0.2">
      <c r="A45" s="106">
        <v>43380.620891203638</v>
      </c>
      <c r="B45" s="73">
        <v>110</v>
      </c>
      <c r="C45" s="107" t="s">
        <v>196</v>
      </c>
      <c r="D45" s="108" t="s">
        <v>40</v>
      </c>
    </row>
    <row r="46" spans="1:4" ht="15" customHeight="1" x14ac:dyDescent="0.2">
      <c r="A46" s="106">
        <v>43380.622233796399</v>
      </c>
      <c r="B46" s="73">
        <v>100</v>
      </c>
      <c r="C46" s="107" t="s">
        <v>132</v>
      </c>
      <c r="D46" s="108" t="s">
        <v>40</v>
      </c>
    </row>
    <row r="47" spans="1:4" ht="15" customHeight="1" x14ac:dyDescent="0.2">
      <c r="A47" s="106">
        <v>43380.625752314925</v>
      </c>
      <c r="B47" s="73">
        <v>1000</v>
      </c>
      <c r="C47" s="107" t="s">
        <v>66</v>
      </c>
      <c r="D47" s="108" t="s">
        <v>40</v>
      </c>
    </row>
    <row r="48" spans="1:4" ht="15" customHeight="1" x14ac:dyDescent="0.2">
      <c r="A48" s="106">
        <v>43380.626365740784</v>
      </c>
      <c r="B48" s="73">
        <v>4524.7</v>
      </c>
      <c r="C48" s="107" t="s">
        <v>197</v>
      </c>
      <c r="D48" s="108" t="s">
        <v>40</v>
      </c>
    </row>
    <row r="49" spans="1:4" ht="15" customHeight="1" x14ac:dyDescent="0.2">
      <c r="A49" s="106">
        <v>43380.627557870466</v>
      </c>
      <c r="B49" s="73">
        <v>500</v>
      </c>
      <c r="C49" s="107" t="s">
        <v>61</v>
      </c>
      <c r="D49" s="108" t="s">
        <v>40</v>
      </c>
    </row>
    <row r="50" spans="1:4" ht="15" customHeight="1" x14ac:dyDescent="0.2">
      <c r="A50" s="106">
        <v>43380.631365740672</v>
      </c>
      <c r="B50" s="73">
        <v>1000</v>
      </c>
      <c r="C50" s="107" t="s">
        <v>198</v>
      </c>
      <c r="D50" s="108" t="s">
        <v>40</v>
      </c>
    </row>
    <row r="51" spans="1:4" ht="15" customHeight="1" x14ac:dyDescent="0.2">
      <c r="A51" s="106">
        <v>43380.631724536885</v>
      </c>
      <c r="B51" s="73">
        <v>100</v>
      </c>
      <c r="C51" s="107" t="s">
        <v>62</v>
      </c>
      <c r="D51" s="108" t="s">
        <v>40</v>
      </c>
    </row>
    <row r="52" spans="1:4" ht="15" customHeight="1" x14ac:dyDescent="0.2">
      <c r="A52" s="106">
        <v>43380.631736110896</v>
      </c>
      <c r="B52" s="73">
        <v>50</v>
      </c>
      <c r="C52" s="107" t="s">
        <v>130</v>
      </c>
      <c r="D52" s="108" t="s">
        <v>40</v>
      </c>
    </row>
    <row r="53" spans="1:4" ht="15" customHeight="1" x14ac:dyDescent="0.2">
      <c r="A53" s="106">
        <v>43380.632037037052</v>
      </c>
      <c r="B53" s="73">
        <v>200</v>
      </c>
      <c r="C53" s="107" t="s">
        <v>65</v>
      </c>
      <c r="D53" s="108" t="s">
        <v>40</v>
      </c>
    </row>
    <row r="54" spans="1:4" ht="15" customHeight="1" x14ac:dyDescent="0.2">
      <c r="A54" s="106">
        <v>43380.632060185075</v>
      </c>
      <c r="B54" s="73">
        <v>526.77</v>
      </c>
      <c r="C54" s="107" t="s">
        <v>199</v>
      </c>
      <c r="D54" s="108" t="s">
        <v>40</v>
      </c>
    </row>
    <row r="55" spans="1:4" ht="15" customHeight="1" x14ac:dyDescent="0.2">
      <c r="A55" s="106">
        <v>43380.63331018528</v>
      </c>
      <c r="B55" s="73">
        <v>150</v>
      </c>
      <c r="C55" s="107" t="s">
        <v>200</v>
      </c>
      <c r="D55" s="108" t="s">
        <v>40</v>
      </c>
    </row>
    <row r="56" spans="1:4" ht="15" customHeight="1" x14ac:dyDescent="0.2">
      <c r="A56" s="106">
        <v>43380.63331018528</v>
      </c>
      <c r="B56" s="73">
        <v>200</v>
      </c>
      <c r="C56" s="107" t="s">
        <v>67</v>
      </c>
      <c r="D56" s="108" t="s">
        <v>40</v>
      </c>
    </row>
    <row r="57" spans="1:4" ht="15" customHeight="1" x14ac:dyDescent="0.2">
      <c r="A57" s="106">
        <v>43380.633495370392</v>
      </c>
      <c r="B57" s="73">
        <v>7000</v>
      </c>
      <c r="C57" s="107" t="s">
        <v>201</v>
      </c>
      <c r="D57" s="108" t="s">
        <v>40</v>
      </c>
    </row>
    <row r="58" spans="1:4" ht="15" customHeight="1" x14ac:dyDescent="0.2">
      <c r="A58" s="106">
        <v>43381.135717592668</v>
      </c>
      <c r="B58" s="73">
        <v>150</v>
      </c>
      <c r="C58" s="107" t="s">
        <v>68</v>
      </c>
      <c r="D58" s="108" t="s">
        <v>40</v>
      </c>
    </row>
    <row r="59" spans="1:4" ht="15" customHeight="1" x14ac:dyDescent="0.2">
      <c r="A59" s="106">
        <v>43381.14960648166</v>
      </c>
      <c r="B59" s="73">
        <v>100</v>
      </c>
      <c r="C59" s="107" t="s">
        <v>202</v>
      </c>
      <c r="D59" s="108" t="s">
        <v>40</v>
      </c>
    </row>
    <row r="60" spans="1:4" ht="15" customHeight="1" x14ac:dyDescent="0.2">
      <c r="A60" s="106">
        <v>43381.160567129496</v>
      </c>
      <c r="B60" s="73">
        <v>70</v>
      </c>
      <c r="C60" s="107" t="s">
        <v>107</v>
      </c>
      <c r="D60" s="108" t="s">
        <v>40</v>
      </c>
    </row>
    <row r="61" spans="1:4" ht="15" customHeight="1" x14ac:dyDescent="0.2">
      <c r="A61" s="106">
        <v>43382.112407407258</v>
      </c>
      <c r="B61" s="73">
        <v>500</v>
      </c>
      <c r="C61" s="107" t="s">
        <v>203</v>
      </c>
      <c r="D61" s="108" t="s">
        <v>204</v>
      </c>
    </row>
    <row r="62" spans="1:4" ht="15" customHeight="1" x14ac:dyDescent="0.2">
      <c r="A62" s="106">
        <v>43382.112546296325</v>
      </c>
      <c r="B62" s="73">
        <v>500</v>
      </c>
      <c r="C62" s="107" t="s">
        <v>134</v>
      </c>
      <c r="D62" s="108" t="s">
        <v>40</v>
      </c>
    </row>
    <row r="63" spans="1:4" ht="15" customHeight="1" x14ac:dyDescent="0.2">
      <c r="A63" s="106">
        <v>43382.112847222015</v>
      </c>
      <c r="B63" s="73">
        <v>400</v>
      </c>
      <c r="C63" s="107" t="s">
        <v>69</v>
      </c>
      <c r="D63" s="108" t="s">
        <v>40</v>
      </c>
    </row>
    <row r="64" spans="1:4" ht="15" customHeight="1" x14ac:dyDescent="0.2">
      <c r="A64" s="106">
        <v>43382.116539351642</v>
      </c>
      <c r="B64" s="73">
        <v>3500</v>
      </c>
      <c r="C64" s="107" t="s">
        <v>205</v>
      </c>
      <c r="D64" s="108" t="s">
        <v>40</v>
      </c>
    </row>
    <row r="65" spans="1:4" ht="15" customHeight="1" x14ac:dyDescent="0.2">
      <c r="A65" s="106">
        <v>43382.124074073974</v>
      </c>
      <c r="B65" s="73">
        <v>2000</v>
      </c>
      <c r="C65" s="107" t="s">
        <v>206</v>
      </c>
      <c r="D65" s="108" t="s">
        <v>40</v>
      </c>
    </row>
    <row r="66" spans="1:4" ht="15" customHeight="1" x14ac:dyDescent="0.2">
      <c r="A66" s="106">
        <v>43382.124756944366</v>
      </c>
      <c r="B66" s="73">
        <v>18</v>
      </c>
      <c r="C66" s="107" t="s">
        <v>207</v>
      </c>
      <c r="D66" s="108" t="s">
        <v>40</v>
      </c>
    </row>
    <row r="67" spans="1:4" ht="15" customHeight="1" x14ac:dyDescent="0.2">
      <c r="A67" s="106">
        <v>43382.129664351698</v>
      </c>
      <c r="B67" s="73">
        <v>500</v>
      </c>
      <c r="C67" s="107" t="s">
        <v>208</v>
      </c>
      <c r="D67" s="108" t="s">
        <v>40</v>
      </c>
    </row>
    <row r="68" spans="1:4" ht="15" customHeight="1" x14ac:dyDescent="0.2">
      <c r="A68" s="106">
        <v>43383.133414351847</v>
      </c>
      <c r="B68" s="73">
        <v>1000</v>
      </c>
      <c r="C68" s="107" t="s">
        <v>209</v>
      </c>
      <c r="D68" s="108" t="s">
        <v>40</v>
      </c>
    </row>
    <row r="69" spans="1:4" ht="15" customHeight="1" x14ac:dyDescent="0.2">
      <c r="A69" s="106">
        <v>43383.134768518619</v>
      </c>
      <c r="B69" s="73">
        <v>100</v>
      </c>
      <c r="C69" s="107" t="s">
        <v>70</v>
      </c>
      <c r="D69" s="108" t="s">
        <v>40</v>
      </c>
    </row>
    <row r="70" spans="1:4" ht="15" customHeight="1" x14ac:dyDescent="0.2">
      <c r="A70" s="106">
        <v>43383.13670138875</v>
      </c>
      <c r="B70" s="73">
        <v>100</v>
      </c>
      <c r="C70" s="107" t="s">
        <v>210</v>
      </c>
      <c r="D70" s="108" t="s">
        <v>40</v>
      </c>
    </row>
    <row r="71" spans="1:4" ht="15" customHeight="1" x14ac:dyDescent="0.2">
      <c r="A71" s="106">
        <v>43383.13929398125</v>
      </c>
      <c r="B71" s="73">
        <v>200</v>
      </c>
      <c r="C71" s="107" t="s">
        <v>211</v>
      </c>
      <c r="D71" s="108" t="s">
        <v>40</v>
      </c>
    </row>
    <row r="72" spans="1:4" ht="15" customHeight="1" x14ac:dyDescent="0.2">
      <c r="A72" s="106">
        <v>43383.14145833347</v>
      </c>
      <c r="B72" s="73">
        <v>38.1</v>
      </c>
      <c r="C72" s="107" t="s">
        <v>212</v>
      </c>
      <c r="D72" s="108" t="s">
        <v>40</v>
      </c>
    </row>
    <row r="73" spans="1:4" ht="15" customHeight="1" x14ac:dyDescent="0.2">
      <c r="A73" s="106">
        <v>43384.132384259254</v>
      </c>
      <c r="B73" s="73">
        <v>300</v>
      </c>
      <c r="C73" s="107" t="s">
        <v>72</v>
      </c>
      <c r="D73" s="108" t="s">
        <v>40</v>
      </c>
    </row>
    <row r="74" spans="1:4" ht="15" customHeight="1" x14ac:dyDescent="0.2">
      <c r="A74" s="106">
        <v>43384.132604166865</v>
      </c>
      <c r="B74" s="73">
        <v>500</v>
      </c>
      <c r="C74" s="107" t="s">
        <v>213</v>
      </c>
      <c r="D74" s="108" t="s">
        <v>40</v>
      </c>
    </row>
    <row r="75" spans="1:4" ht="15" customHeight="1" x14ac:dyDescent="0.2">
      <c r="A75" s="106">
        <v>43384.132650462911</v>
      </c>
      <c r="B75" s="73">
        <v>100</v>
      </c>
      <c r="C75" s="107" t="s">
        <v>214</v>
      </c>
      <c r="D75" s="108" t="s">
        <v>40</v>
      </c>
    </row>
    <row r="76" spans="1:4" ht="15" customHeight="1" x14ac:dyDescent="0.2">
      <c r="A76" s="106">
        <v>43384.133738426026</v>
      </c>
      <c r="B76" s="73">
        <v>100</v>
      </c>
      <c r="C76" s="107" t="s">
        <v>138</v>
      </c>
      <c r="D76" s="108" t="s">
        <v>40</v>
      </c>
    </row>
    <row r="77" spans="1:4" ht="15" customHeight="1" x14ac:dyDescent="0.2">
      <c r="A77" s="106">
        <v>43384.134849537164</v>
      </c>
      <c r="B77" s="73">
        <v>50</v>
      </c>
      <c r="C77" s="107" t="s">
        <v>73</v>
      </c>
      <c r="D77" s="108" t="s">
        <v>40</v>
      </c>
    </row>
    <row r="78" spans="1:4" ht="15" customHeight="1" x14ac:dyDescent="0.2">
      <c r="A78" s="106">
        <v>43384.136261573993</v>
      </c>
      <c r="B78" s="73">
        <v>300</v>
      </c>
      <c r="C78" s="107" t="s">
        <v>71</v>
      </c>
      <c r="D78" s="108" t="s">
        <v>40</v>
      </c>
    </row>
    <row r="79" spans="1:4" ht="15" customHeight="1" x14ac:dyDescent="0.2">
      <c r="A79" s="106">
        <v>43384.138287037145</v>
      </c>
      <c r="B79" s="73">
        <v>500</v>
      </c>
      <c r="C79" s="107" t="s">
        <v>60</v>
      </c>
      <c r="D79" s="108" t="s">
        <v>40</v>
      </c>
    </row>
    <row r="80" spans="1:4" ht="15" customHeight="1" x14ac:dyDescent="0.2">
      <c r="A80" s="106">
        <v>43384.142835648265</v>
      </c>
      <c r="B80" s="73">
        <v>150</v>
      </c>
      <c r="C80" s="107" t="s">
        <v>111</v>
      </c>
      <c r="D80" s="108" t="s">
        <v>40</v>
      </c>
    </row>
    <row r="81" spans="1:4" ht="15" customHeight="1" x14ac:dyDescent="0.2">
      <c r="A81" s="106">
        <v>43384.374467592686</v>
      </c>
      <c r="B81" s="73">
        <v>2500</v>
      </c>
      <c r="C81" s="107" t="s">
        <v>108</v>
      </c>
      <c r="D81" s="108" t="s">
        <v>40</v>
      </c>
    </row>
    <row r="82" spans="1:4" ht="15" customHeight="1" x14ac:dyDescent="0.2">
      <c r="A82" s="106">
        <v>43385.12061342597</v>
      </c>
      <c r="B82" s="73">
        <v>350</v>
      </c>
      <c r="C82" s="107" t="s">
        <v>215</v>
      </c>
      <c r="D82" s="108" t="s">
        <v>40</v>
      </c>
    </row>
    <row r="83" spans="1:4" ht="15" customHeight="1" x14ac:dyDescent="0.2">
      <c r="A83" s="106">
        <v>43385.122627314646</v>
      </c>
      <c r="B83" s="73">
        <v>100</v>
      </c>
      <c r="C83" s="107" t="s">
        <v>216</v>
      </c>
      <c r="D83" s="108" t="s">
        <v>40</v>
      </c>
    </row>
    <row r="84" spans="1:4" ht="15" customHeight="1" x14ac:dyDescent="0.2">
      <c r="A84" s="106">
        <v>43385.122893518303</v>
      </c>
      <c r="B84" s="73">
        <v>1000</v>
      </c>
      <c r="C84" s="107" t="s">
        <v>217</v>
      </c>
      <c r="D84" s="108" t="s">
        <v>40</v>
      </c>
    </row>
    <row r="85" spans="1:4" ht="15" customHeight="1" x14ac:dyDescent="0.2">
      <c r="A85" s="106">
        <v>43385.123159722425</v>
      </c>
      <c r="B85" s="73">
        <v>500</v>
      </c>
      <c r="C85" s="107" t="s">
        <v>135</v>
      </c>
      <c r="D85" s="108" t="s">
        <v>40</v>
      </c>
    </row>
    <row r="86" spans="1:4" ht="15" customHeight="1" x14ac:dyDescent="0.2">
      <c r="A86" s="106">
        <v>43385.124756944366</v>
      </c>
      <c r="B86" s="73">
        <v>2500</v>
      </c>
      <c r="C86" s="107" t="s">
        <v>74</v>
      </c>
      <c r="D86" s="108" t="s">
        <v>40</v>
      </c>
    </row>
    <row r="87" spans="1:4" ht="15" customHeight="1" x14ac:dyDescent="0.2">
      <c r="A87" s="106">
        <v>43385.129571759142</v>
      </c>
      <c r="B87" s="73">
        <v>500</v>
      </c>
      <c r="C87" s="107" t="s">
        <v>136</v>
      </c>
      <c r="D87" s="108" t="s">
        <v>40</v>
      </c>
    </row>
    <row r="88" spans="1:4" ht="15" customHeight="1" x14ac:dyDescent="0.2">
      <c r="A88" s="106">
        <v>43385.1300115739</v>
      </c>
      <c r="B88" s="73">
        <v>1000</v>
      </c>
      <c r="C88" s="107" t="s">
        <v>218</v>
      </c>
      <c r="D88" s="108" t="s">
        <v>204</v>
      </c>
    </row>
    <row r="89" spans="1:4" ht="15" customHeight="1" x14ac:dyDescent="0.2">
      <c r="A89" s="106">
        <v>43387.357523147948</v>
      </c>
      <c r="B89" s="73">
        <v>600</v>
      </c>
      <c r="C89" s="107" t="s">
        <v>219</v>
      </c>
      <c r="D89" s="108" t="s">
        <v>40</v>
      </c>
    </row>
    <row r="90" spans="1:4" ht="15" customHeight="1" x14ac:dyDescent="0.2">
      <c r="A90" s="106">
        <v>43387.362187500112</v>
      </c>
      <c r="B90" s="73">
        <v>500</v>
      </c>
      <c r="C90" s="107" t="s">
        <v>220</v>
      </c>
      <c r="D90" s="108" t="s">
        <v>40</v>
      </c>
    </row>
    <row r="91" spans="1:4" ht="15" customHeight="1" x14ac:dyDescent="0.2">
      <c r="A91" s="106">
        <v>43387.365138888825</v>
      </c>
      <c r="B91" s="73">
        <v>200</v>
      </c>
      <c r="C91" s="107" t="s">
        <v>221</v>
      </c>
      <c r="D91" s="108" t="s">
        <v>40</v>
      </c>
    </row>
    <row r="92" spans="1:4" ht="15" customHeight="1" x14ac:dyDescent="0.2">
      <c r="A92" s="106">
        <v>43387.366504629608</v>
      </c>
      <c r="B92" s="73">
        <v>100</v>
      </c>
      <c r="C92" s="107" t="s">
        <v>76</v>
      </c>
      <c r="D92" s="108" t="s">
        <v>40</v>
      </c>
    </row>
    <row r="93" spans="1:4" ht="15" customHeight="1" x14ac:dyDescent="0.2">
      <c r="A93" s="106">
        <v>43387.371331018396</v>
      </c>
      <c r="B93" s="73">
        <v>250</v>
      </c>
      <c r="C93" s="107" t="s">
        <v>77</v>
      </c>
      <c r="D93" s="108" t="s">
        <v>40</v>
      </c>
    </row>
    <row r="94" spans="1:4" ht="15" customHeight="1" x14ac:dyDescent="0.2">
      <c r="A94" s="106">
        <v>43387.372152777854</v>
      </c>
      <c r="B94" s="73">
        <v>200</v>
      </c>
      <c r="C94" s="107" t="s">
        <v>222</v>
      </c>
      <c r="D94" s="108" t="s">
        <v>204</v>
      </c>
    </row>
    <row r="95" spans="1:4" ht="15" customHeight="1" x14ac:dyDescent="0.2">
      <c r="A95" s="106">
        <v>43387.373344907537</v>
      </c>
      <c r="B95" s="73">
        <v>100</v>
      </c>
      <c r="C95" s="107" t="s">
        <v>75</v>
      </c>
      <c r="D95" s="108" t="s">
        <v>40</v>
      </c>
    </row>
    <row r="96" spans="1:4" ht="15" customHeight="1" x14ac:dyDescent="0.2">
      <c r="A96" s="106">
        <v>43388.129421296064</v>
      </c>
      <c r="B96" s="73">
        <v>5000</v>
      </c>
      <c r="C96" s="107" t="s">
        <v>82</v>
      </c>
      <c r="D96" s="108" t="s">
        <v>40</v>
      </c>
    </row>
    <row r="97" spans="1:4" ht="15" customHeight="1" x14ac:dyDescent="0.2">
      <c r="A97" s="106">
        <v>43388.129479166586</v>
      </c>
      <c r="B97" s="73">
        <v>1000</v>
      </c>
      <c r="C97" s="107" t="s">
        <v>78</v>
      </c>
      <c r="D97" s="108" t="s">
        <v>40</v>
      </c>
    </row>
    <row r="98" spans="1:4" ht="15" customHeight="1" x14ac:dyDescent="0.2">
      <c r="A98" s="106">
        <v>43388.153645833489</v>
      </c>
      <c r="B98" s="73">
        <v>1000</v>
      </c>
      <c r="C98" s="107" t="s">
        <v>223</v>
      </c>
      <c r="D98" s="108" t="s">
        <v>40</v>
      </c>
    </row>
    <row r="99" spans="1:4" ht="15" customHeight="1" x14ac:dyDescent="0.2">
      <c r="A99" s="106">
        <v>43389.115821759216</v>
      </c>
      <c r="B99" s="73">
        <v>500</v>
      </c>
      <c r="C99" s="107" t="s">
        <v>79</v>
      </c>
      <c r="D99" s="108" t="s">
        <v>40</v>
      </c>
    </row>
    <row r="100" spans="1:4" ht="15" customHeight="1" x14ac:dyDescent="0.2">
      <c r="A100" s="106">
        <v>43389.141886574216</v>
      </c>
      <c r="B100" s="73">
        <v>1000</v>
      </c>
      <c r="C100" s="107" t="s">
        <v>224</v>
      </c>
      <c r="D100" s="108" t="s">
        <v>40</v>
      </c>
    </row>
    <row r="101" spans="1:4" ht="15" customHeight="1" x14ac:dyDescent="0.2">
      <c r="A101" s="106">
        <v>43390.100636573974</v>
      </c>
      <c r="B101" s="73">
        <v>100</v>
      </c>
      <c r="C101" s="107" t="s">
        <v>80</v>
      </c>
      <c r="D101" s="108" t="s">
        <v>40</v>
      </c>
    </row>
    <row r="102" spans="1:4" ht="15" customHeight="1" x14ac:dyDescent="0.2">
      <c r="A102" s="106">
        <v>43391.092719907407</v>
      </c>
      <c r="B102" s="73">
        <v>150</v>
      </c>
      <c r="C102" s="107" t="s">
        <v>111</v>
      </c>
      <c r="D102" s="108" t="s">
        <v>40</v>
      </c>
    </row>
    <row r="103" spans="1:4" ht="15" customHeight="1" x14ac:dyDescent="0.2">
      <c r="A103" s="106">
        <v>43391.095486111008</v>
      </c>
      <c r="B103" s="73">
        <v>500</v>
      </c>
      <c r="C103" s="107" t="s">
        <v>60</v>
      </c>
      <c r="D103" s="108" t="s">
        <v>40</v>
      </c>
    </row>
    <row r="104" spans="1:4" ht="15" customHeight="1" x14ac:dyDescent="0.2">
      <c r="A104" s="106">
        <v>43391.096828703769</v>
      </c>
      <c r="B104" s="73">
        <v>500</v>
      </c>
      <c r="C104" s="107" t="s">
        <v>225</v>
      </c>
      <c r="D104" s="108" t="s">
        <v>40</v>
      </c>
    </row>
    <row r="105" spans="1:4" ht="15" customHeight="1" x14ac:dyDescent="0.2">
      <c r="A105" s="106">
        <v>43391.105706018396</v>
      </c>
      <c r="B105" s="73">
        <v>500</v>
      </c>
      <c r="C105" s="107" t="s">
        <v>226</v>
      </c>
      <c r="D105" s="108" t="s">
        <v>109</v>
      </c>
    </row>
    <row r="106" spans="1:4" ht="15" customHeight="1" x14ac:dyDescent="0.2">
      <c r="A106" s="106">
        <v>43391.110196759459</v>
      </c>
      <c r="B106" s="73">
        <v>200</v>
      </c>
      <c r="C106" s="107" t="s">
        <v>227</v>
      </c>
      <c r="D106" s="108" t="s">
        <v>40</v>
      </c>
    </row>
    <row r="107" spans="1:4" ht="15" customHeight="1" x14ac:dyDescent="0.2">
      <c r="A107" s="106">
        <v>43391.115300925914</v>
      </c>
      <c r="B107" s="73">
        <v>200</v>
      </c>
      <c r="C107" s="107" t="s">
        <v>228</v>
      </c>
      <c r="D107" s="108" t="s">
        <v>109</v>
      </c>
    </row>
    <row r="108" spans="1:4" ht="15" customHeight="1" x14ac:dyDescent="0.2">
      <c r="A108" s="106">
        <v>43391.117395833135</v>
      </c>
      <c r="B108" s="73">
        <v>500</v>
      </c>
      <c r="C108" s="107" t="s">
        <v>89</v>
      </c>
      <c r="D108" s="108" t="s">
        <v>40</v>
      </c>
    </row>
    <row r="109" spans="1:4" ht="15" customHeight="1" x14ac:dyDescent="0.2">
      <c r="A109" s="106">
        <v>43391.118125000037</v>
      </c>
      <c r="B109" s="73">
        <v>500</v>
      </c>
      <c r="C109" s="107" t="s">
        <v>96</v>
      </c>
      <c r="D109" s="108" t="s">
        <v>40</v>
      </c>
    </row>
    <row r="110" spans="1:4" ht="15" customHeight="1" x14ac:dyDescent="0.2">
      <c r="A110" s="106">
        <v>43391.118437500205</v>
      </c>
      <c r="B110" s="73">
        <v>500</v>
      </c>
      <c r="C110" s="107" t="s">
        <v>203</v>
      </c>
      <c r="D110" s="108" t="s">
        <v>109</v>
      </c>
    </row>
    <row r="111" spans="1:4" ht="15" customHeight="1" x14ac:dyDescent="0.2">
      <c r="A111" s="106">
        <v>43392.072511574253</v>
      </c>
      <c r="B111" s="73">
        <v>1000</v>
      </c>
      <c r="C111" s="107" t="s">
        <v>81</v>
      </c>
      <c r="D111" s="108" t="s">
        <v>40</v>
      </c>
    </row>
    <row r="112" spans="1:4" ht="15" customHeight="1" x14ac:dyDescent="0.2">
      <c r="A112" s="106">
        <v>43392.0729050925</v>
      </c>
      <c r="B112" s="73">
        <v>500</v>
      </c>
      <c r="C112" s="107" t="s">
        <v>229</v>
      </c>
      <c r="D112" s="108" t="s">
        <v>40</v>
      </c>
    </row>
    <row r="113" spans="1:4" ht="15" customHeight="1" x14ac:dyDescent="0.2">
      <c r="A113" s="106">
        <v>43394.37487268541</v>
      </c>
      <c r="B113" s="73">
        <v>500</v>
      </c>
      <c r="C113" s="107" t="s">
        <v>230</v>
      </c>
      <c r="D113" s="108" t="s">
        <v>40</v>
      </c>
    </row>
    <row r="114" spans="1:4" ht="15" customHeight="1" x14ac:dyDescent="0.2">
      <c r="A114" s="106">
        <v>43394.379756944254</v>
      </c>
      <c r="B114" s="73">
        <v>100</v>
      </c>
      <c r="C114" s="107" t="s">
        <v>84</v>
      </c>
      <c r="D114" s="108" t="s">
        <v>40</v>
      </c>
    </row>
    <row r="115" spans="1:4" ht="15" customHeight="1" x14ac:dyDescent="0.2">
      <c r="A115" s="106">
        <v>43394.38148148125</v>
      </c>
      <c r="B115" s="73">
        <v>5000</v>
      </c>
      <c r="C115" s="107" t="s">
        <v>201</v>
      </c>
      <c r="D115" s="108" t="s">
        <v>40</v>
      </c>
    </row>
    <row r="116" spans="1:4" ht="15" customHeight="1" x14ac:dyDescent="0.2">
      <c r="A116" s="106">
        <v>43394.392847222276</v>
      </c>
      <c r="B116" s="73">
        <v>50</v>
      </c>
      <c r="C116" s="107" t="s">
        <v>83</v>
      </c>
      <c r="D116" s="108" t="s">
        <v>40</v>
      </c>
    </row>
    <row r="117" spans="1:4" ht="15" customHeight="1" x14ac:dyDescent="0.2">
      <c r="A117" s="106">
        <v>43394.393414351624</v>
      </c>
      <c r="B117" s="73">
        <v>300</v>
      </c>
      <c r="C117" s="107" t="s">
        <v>85</v>
      </c>
      <c r="D117" s="108" t="s">
        <v>40</v>
      </c>
    </row>
    <row r="118" spans="1:4" ht="15" customHeight="1" x14ac:dyDescent="0.2">
      <c r="A118" s="106">
        <v>43395.141631944571</v>
      </c>
      <c r="B118" s="73">
        <v>450</v>
      </c>
      <c r="C118" s="107" t="s">
        <v>93</v>
      </c>
      <c r="D118" s="108" t="s">
        <v>40</v>
      </c>
    </row>
    <row r="119" spans="1:4" ht="15" customHeight="1" x14ac:dyDescent="0.2">
      <c r="A119" s="106">
        <v>43396.131747685373</v>
      </c>
      <c r="B119" s="73">
        <v>200</v>
      </c>
      <c r="C119" s="107" t="s">
        <v>88</v>
      </c>
      <c r="D119" s="108" t="s">
        <v>40</v>
      </c>
    </row>
    <row r="120" spans="1:4" ht="15" customHeight="1" x14ac:dyDescent="0.2">
      <c r="A120" s="106">
        <v>43396.163530092686</v>
      </c>
      <c r="B120" s="73">
        <v>1000</v>
      </c>
      <c r="C120" s="107" t="s">
        <v>86</v>
      </c>
      <c r="D120" s="108" t="s">
        <v>40</v>
      </c>
    </row>
    <row r="121" spans="1:4" ht="15" customHeight="1" x14ac:dyDescent="0.2">
      <c r="A121" s="106">
        <v>43397.145034722053</v>
      </c>
      <c r="B121" s="73">
        <v>500</v>
      </c>
      <c r="C121" s="107" t="s">
        <v>90</v>
      </c>
      <c r="D121" s="108" t="s">
        <v>40</v>
      </c>
    </row>
    <row r="122" spans="1:4" ht="15" customHeight="1" x14ac:dyDescent="0.2">
      <c r="A122" s="106">
        <v>43397.145821759477</v>
      </c>
      <c r="B122" s="73">
        <v>100</v>
      </c>
      <c r="C122" s="107" t="s">
        <v>91</v>
      </c>
      <c r="D122" s="108" t="s">
        <v>40</v>
      </c>
    </row>
    <row r="123" spans="1:4" ht="15" customHeight="1" x14ac:dyDescent="0.2">
      <c r="A123" s="106">
        <v>43397.147314814851</v>
      </c>
      <c r="B123" s="73">
        <v>200</v>
      </c>
      <c r="C123" s="107" t="s">
        <v>231</v>
      </c>
      <c r="D123" s="108" t="s">
        <v>40</v>
      </c>
    </row>
    <row r="124" spans="1:4" ht="15" customHeight="1" x14ac:dyDescent="0.2">
      <c r="A124" s="106">
        <v>43397.151689814869</v>
      </c>
      <c r="B124" s="73">
        <v>100</v>
      </c>
      <c r="C124" s="107" t="s">
        <v>87</v>
      </c>
      <c r="D124" s="108" t="s">
        <v>40</v>
      </c>
    </row>
    <row r="125" spans="1:4" ht="15" customHeight="1" x14ac:dyDescent="0.2">
      <c r="A125" s="106">
        <v>43398.134849537164</v>
      </c>
      <c r="B125" s="73">
        <v>150</v>
      </c>
      <c r="C125" s="107" t="s">
        <v>111</v>
      </c>
      <c r="D125" s="108" t="s">
        <v>40</v>
      </c>
    </row>
    <row r="126" spans="1:4" ht="15" customHeight="1" x14ac:dyDescent="0.2">
      <c r="A126" s="106">
        <v>43398.14096064819</v>
      </c>
      <c r="B126" s="73">
        <v>200</v>
      </c>
      <c r="C126" s="107" t="s">
        <v>232</v>
      </c>
      <c r="D126" s="108" t="s">
        <v>40</v>
      </c>
    </row>
    <row r="127" spans="1:4" ht="15" customHeight="1" x14ac:dyDescent="0.2">
      <c r="A127" s="106">
        <v>43398.142800925765</v>
      </c>
      <c r="B127" s="73">
        <v>500</v>
      </c>
      <c r="C127" s="107" t="s">
        <v>60</v>
      </c>
      <c r="D127" s="108" t="s">
        <v>40</v>
      </c>
    </row>
    <row r="128" spans="1:4" ht="15" customHeight="1" x14ac:dyDescent="0.2">
      <c r="A128" s="106">
        <v>43398.158298611175</v>
      </c>
      <c r="B128" s="73">
        <v>200</v>
      </c>
      <c r="C128" s="107" t="s">
        <v>233</v>
      </c>
      <c r="D128" s="108" t="s">
        <v>137</v>
      </c>
    </row>
    <row r="129" spans="1:4" ht="15" customHeight="1" x14ac:dyDescent="0.2">
      <c r="A129" s="106">
        <v>43399.11785879638</v>
      </c>
      <c r="B129" s="73">
        <v>750</v>
      </c>
      <c r="C129" s="107" t="s">
        <v>92</v>
      </c>
      <c r="D129" s="108" t="s">
        <v>40</v>
      </c>
    </row>
    <row r="130" spans="1:4" ht="15" customHeight="1" x14ac:dyDescent="0.2">
      <c r="A130" s="106">
        <v>43399.129085648339</v>
      </c>
      <c r="B130" s="73">
        <v>500</v>
      </c>
      <c r="C130" s="107" t="s">
        <v>234</v>
      </c>
      <c r="D130" s="108" t="s">
        <v>40</v>
      </c>
    </row>
    <row r="131" spans="1:4" ht="15" customHeight="1" x14ac:dyDescent="0.2">
      <c r="A131" s="106">
        <v>43399.132048611064</v>
      </c>
      <c r="B131" s="73">
        <v>1000</v>
      </c>
      <c r="C131" s="107" t="s">
        <v>235</v>
      </c>
      <c r="D131" s="108" t="s">
        <v>40</v>
      </c>
    </row>
    <row r="132" spans="1:4" ht="15" customHeight="1" x14ac:dyDescent="0.2">
      <c r="A132" s="106">
        <v>43399.148148148321</v>
      </c>
      <c r="B132" s="73">
        <v>150</v>
      </c>
      <c r="C132" s="107" t="s">
        <v>236</v>
      </c>
      <c r="D132" s="108" t="s">
        <v>40</v>
      </c>
    </row>
    <row r="133" spans="1:4" ht="15" customHeight="1" x14ac:dyDescent="0.2">
      <c r="A133" s="106">
        <v>43401.308749999851</v>
      </c>
      <c r="B133" s="73">
        <v>1500</v>
      </c>
      <c r="C133" s="107" t="s">
        <v>237</v>
      </c>
      <c r="D133" s="108" t="s">
        <v>40</v>
      </c>
    </row>
    <row r="134" spans="1:4" ht="15" customHeight="1" x14ac:dyDescent="0.2">
      <c r="A134" s="106">
        <v>43401.311134259216</v>
      </c>
      <c r="B134" s="73">
        <v>30</v>
      </c>
      <c r="C134" s="107" t="s">
        <v>238</v>
      </c>
      <c r="D134" s="108" t="s">
        <v>40</v>
      </c>
    </row>
    <row r="135" spans="1:4" ht="15" customHeight="1" x14ac:dyDescent="0.2">
      <c r="A135" s="106">
        <v>43401.311365740839</v>
      </c>
      <c r="B135" s="73">
        <v>100</v>
      </c>
      <c r="C135" s="107" t="s">
        <v>94</v>
      </c>
      <c r="D135" s="108" t="s">
        <v>40</v>
      </c>
    </row>
    <row r="136" spans="1:4" ht="15" customHeight="1" x14ac:dyDescent="0.2">
      <c r="A136" s="106">
        <v>43401.313182870392</v>
      </c>
      <c r="B136" s="73">
        <v>100</v>
      </c>
      <c r="C136" s="107" t="s">
        <v>95</v>
      </c>
      <c r="D136" s="108" t="s">
        <v>40</v>
      </c>
    </row>
    <row r="137" spans="1:4" ht="15" customHeight="1" x14ac:dyDescent="0.2">
      <c r="A137" s="106">
        <v>43401.313738425728</v>
      </c>
      <c r="B137" s="73">
        <v>150</v>
      </c>
      <c r="C137" s="107" t="s">
        <v>139</v>
      </c>
      <c r="D137" s="108" t="s">
        <v>40</v>
      </c>
    </row>
    <row r="138" spans="1:4" ht="15" customHeight="1" x14ac:dyDescent="0.2">
      <c r="A138" s="106">
        <v>43402.119699073955</v>
      </c>
      <c r="B138" s="73">
        <v>500</v>
      </c>
      <c r="C138" s="107" t="s">
        <v>110</v>
      </c>
      <c r="D138" s="108" t="s">
        <v>40</v>
      </c>
    </row>
    <row r="139" spans="1:4" ht="15" customHeight="1" x14ac:dyDescent="0.2">
      <c r="A139" s="106">
        <v>43402.12157407403</v>
      </c>
      <c r="B139" s="73">
        <v>100</v>
      </c>
      <c r="C139" s="107" t="s">
        <v>97</v>
      </c>
      <c r="D139" s="108" t="s">
        <v>40</v>
      </c>
    </row>
    <row r="140" spans="1:4" ht="15" customHeight="1" x14ac:dyDescent="0.2">
      <c r="A140" s="106">
        <v>43402.122233796399</v>
      </c>
      <c r="B140" s="73">
        <v>300</v>
      </c>
      <c r="C140" s="107" t="s">
        <v>239</v>
      </c>
      <c r="D140" s="108" t="s">
        <v>40</v>
      </c>
    </row>
    <row r="141" spans="1:4" ht="15" customHeight="1" x14ac:dyDescent="0.2">
      <c r="A141" s="106">
        <v>43403.122812500224</v>
      </c>
      <c r="B141" s="73">
        <v>100</v>
      </c>
      <c r="C141" s="107" t="s">
        <v>180</v>
      </c>
      <c r="D141" s="108" t="s">
        <v>40</v>
      </c>
    </row>
    <row r="142" spans="1:4" ht="15" customHeight="1" x14ac:dyDescent="0.2">
      <c r="A142" s="106">
        <v>43404.09863425931</v>
      </c>
      <c r="B142" s="73">
        <v>150</v>
      </c>
      <c r="C142" s="107" t="s">
        <v>140</v>
      </c>
      <c r="D142" s="108" t="s">
        <v>40</v>
      </c>
    </row>
    <row r="143" spans="1:4" ht="15" customHeight="1" x14ac:dyDescent="0.2">
      <c r="A143" s="106">
        <v>43404.102997685317</v>
      </c>
      <c r="B143" s="73">
        <v>200</v>
      </c>
      <c r="C143" s="107" t="s">
        <v>240</v>
      </c>
      <c r="D143" s="108" t="s">
        <v>40</v>
      </c>
    </row>
    <row r="144" spans="1:4" ht="15" customHeight="1" x14ac:dyDescent="0.2">
      <c r="A144" s="106">
        <v>43404.103159722406</v>
      </c>
      <c r="B144" s="73">
        <v>500</v>
      </c>
      <c r="C144" s="107" t="s">
        <v>241</v>
      </c>
      <c r="D144" s="108" t="s">
        <v>40</v>
      </c>
    </row>
    <row r="145" spans="1:4" ht="15" customHeight="1" x14ac:dyDescent="0.2">
      <c r="A145" s="106">
        <v>43404.11329861125</v>
      </c>
      <c r="B145" s="73">
        <v>300</v>
      </c>
      <c r="C145" s="107" t="s">
        <v>98</v>
      </c>
      <c r="D145" s="108" t="s">
        <v>40</v>
      </c>
    </row>
    <row r="146" spans="1:4" ht="15" customHeight="1" x14ac:dyDescent="0.2">
      <c r="A146" s="106">
        <v>43404.113784722053</v>
      </c>
      <c r="B146" s="73">
        <v>100</v>
      </c>
      <c r="C146" s="107" t="s">
        <v>242</v>
      </c>
      <c r="D146" s="108" t="s">
        <v>40</v>
      </c>
    </row>
    <row r="147" spans="1:4" x14ac:dyDescent="0.2">
      <c r="A147" s="157" t="s">
        <v>45</v>
      </c>
      <c r="B147" s="158"/>
      <c r="C147" s="158"/>
      <c r="D147" s="159"/>
    </row>
    <row r="148" spans="1:4" x14ac:dyDescent="0.2">
      <c r="A148" s="109">
        <v>43375.612280092668</v>
      </c>
      <c r="B148" s="94">
        <v>13540</v>
      </c>
      <c r="C148" s="149" t="s">
        <v>251</v>
      </c>
      <c r="D148" s="149"/>
    </row>
    <row r="149" spans="1:4" x14ac:dyDescent="0.2">
      <c r="A149" s="109">
        <v>43375.613206018694</v>
      </c>
      <c r="B149" s="94">
        <v>460</v>
      </c>
      <c r="C149" s="149" t="s">
        <v>252</v>
      </c>
      <c r="D149" s="149"/>
    </row>
    <row r="150" spans="1:4" x14ac:dyDescent="0.2">
      <c r="A150" s="109">
        <v>43381.618333333172</v>
      </c>
      <c r="B150" s="94">
        <v>9500</v>
      </c>
      <c r="C150" s="149" t="s">
        <v>243</v>
      </c>
      <c r="D150" s="149"/>
    </row>
    <row r="151" spans="1:4" x14ac:dyDescent="0.2">
      <c r="A151" s="109">
        <v>43381</v>
      </c>
      <c r="B151" s="94">
        <v>1500</v>
      </c>
      <c r="C151" s="149" t="s">
        <v>99</v>
      </c>
      <c r="D151" s="149"/>
    </row>
    <row r="152" spans="1:4" x14ac:dyDescent="0.2">
      <c r="A152" s="109">
        <v>43384.684710648376</v>
      </c>
      <c r="B152" s="94">
        <v>1110</v>
      </c>
      <c r="C152" s="149" t="s">
        <v>244</v>
      </c>
      <c r="D152" s="149"/>
    </row>
    <row r="153" spans="1:4" x14ac:dyDescent="0.2">
      <c r="A153" s="109">
        <v>43384</v>
      </c>
      <c r="B153" s="94">
        <v>5861</v>
      </c>
      <c r="C153" s="149" t="s">
        <v>245</v>
      </c>
      <c r="D153" s="149"/>
    </row>
    <row r="154" spans="1:4" x14ac:dyDescent="0.2">
      <c r="A154" s="109">
        <v>43384</v>
      </c>
      <c r="B154" s="94">
        <v>29</v>
      </c>
      <c r="C154" s="149" t="s">
        <v>99</v>
      </c>
      <c r="D154" s="149"/>
    </row>
    <row r="155" spans="1:4" x14ac:dyDescent="0.2">
      <c r="A155" s="109">
        <v>43389.656064814888</v>
      </c>
      <c r="B155" s="94">
        <v>5000</v>
      </c>
      <c r="C155" s="149" t="s">
        <v>99</v>
      </c>
      <c r="D155" s="149"/>
    </row>
    <row r="156" spans="1:4" x14ac:dyDescent="0.2">
      <c r="A156" s="109">
        <v>43390.803125000093</v>
      </c>
      <c r="B156" s="94">
        <v>2962</v>
      </c>
      <c r="C156" s="149" t="s">
        <v>246</v>
      </c>
      <c r="D156" s="149"/>
    </row>
    <row r="157" spans="1:4" ht="30" customHeight="1" x14ac:dyDescent="0.2">
      <c r="A157" s="109">
        <v>43390</v>
      </c>
      <c r="B157" s="94">
        <v>2862</v>
      </c>
      <c r="C157" s="149" t="s">
        <v>247</v>
      </c>
      <c r="D157" s="149"/>
    </row>
    <row r="158" spans="1:4" x14ac:dyDescent="0.2">
      <c r="A158" s="109">
        <v>43390</v>
      </c>
      <c r="B158" s="94">
        <v>176</v>
      </c>
      <c r="C158" s="149" t="s">
        <v>99</v>
      </c>
      <c r="D158" s="149"/>
    </row>
    <row r="159" spans="1:4" x14ac:dyDescent="0.2">
      <c r="A159" s="109">
        <v>43395.581030092668</v>
      </c>
      <c r="B159" s="94">
        <v>12000</v>
      </c>
      <c r="C159" s="149" t="s">
        <v>248</v>
      </c>
      <c r="D159" s="149"/>
    </row>
    <row r="160" spans="1:4" x14ac:dyDescent="0.2">
      <c r="A160" s="109">
        <v>43395</v>
      </c>
      <c r="B160" s="94">
        <v>4308</v>
      </c>
      <c r="C160" s="149" t="s">
        <v>249</v>
      </c>
      <c r="D160" s="149"/>
    </row>
    <row r="161" spans="1:5" x14ac:dyDescent="0.2">
      <c r="A161" s="109">
        <v>43395</v>
      </c>
      <c r="B161" s="94">
        <v>92</v>
      </c>
      <c r="C161" s="149" t="s">
        <v>99</v>
      </c>
      <c r="D161" s="149"/>
    </row>
    <row r="162" spans="1:5" x14ac:dyDescent="0.2">
      <c r="A162" s="109">
        <v>43397.667210648302</v>
      </c>
      <c r="B162" s="94">
        <v>5229</v>
      </c>
      <c r="C162" s="149" t="s">
        <v>250</v>
      </c>
      <c r="D162" s="149"/>
    </row>
    <row r="163" spans="1:5" x14ac:dyDescent="0.2">
      <c r="A163" s="110">
        <v>43397</v>
      </c>
      <c r="B163" s="111">
        <v>71</v>
      </c>
      <c r="C163" s="149" t="s">
        <v>99</v>
      </c>
      <c r="D163" s="149"/>
    </row>
    <row r="164" spans="1:5" ht="15" customHeight="1" x14ac:dyDescent="0.2">
      <c r="A164" s="154" t="s">
        <v>141</v>
      </c>
      <c r="B164" s="155"/>
      <c r="C164" s="155"/>
      <c r="D164" s="156"/>
      <c r="E164" s="93"/>
    </row>
    <row r="165" spans="1:5" x14ac:dyDescent="0.2">
      <c r="A165" s="109">
        <v>43378.133738426026</v>
      </c>
      <c r="B165" s="94">
        <v>48.4</v>
      </c>
      <c r="C165" s="150" t="s">
        <v>37</v>
      </c>
      <c r="D165" s="150"/>
    </row>
    <row r="166" spans="1:5" x14ac:dyDescent="0.2">
      <c r="A166" s="109">
        <v>43381.077407407574</v>
      </c>
      <c r="B166" s="94">
        <v>387.2</v>
      </c>
      <c r="C166" s="150" t="s">
        <v>243</v>
      </c>
      <c r="D166" s="150"/>
    </row>
    <row r="167" spans="1:5" ht="15" customHeight="1" x14ac:dyDescent="0.2">
      <c r="A167" s="151" t="s">
        <v>38</v>
      </c>
      <c r="B167" s="152"/>
      <c r="C167" s="152"/>
      <c r="D167" s="153"/>
    </row>
    <row r="168" spans="1:5" ht="15" customHeight="1" x14ac:dyDescent="0.2">
      <c r="A168" s="109">
        <v>43374.472187499981</v>
      </c>
      <c r="B168" s="94">
        <v>444.93</v>
      </c>
      <c r="C168" s="150" t="s">
        <v>253</v>
      </c>
      <c r="D168" s="150"/>
    </row>
    <row r="169" spans="1:5" ht="15" customHeight="1" x14ac:dyDescent="0.2">
      <c r="A169" s="109">
        <v>43374.543333333451</v>
      </c>
      <c r="B169" s="94">
        <v>1500</v>
      </c>
      <c r="C169" s="150" t="s">
        <v>254</v>
      </c>
      <c r="D169" s="150"/>
    </row>
    <row r="170" spans="1:5" ht="15" customHeight="1" x14ac:dyDescent="0.2">
      <c r="A170" s="109">
        <v>43374.663518518675</v>
      </c>
      <c r="B170" s="94">
        <v>110952</v>
      </c>
      <c r="C170" s="150" t="s">
        <v>101</v>
      </c>
      <c r="D170" s="150"/>
    </row>
    <row r="171" spans="1:5" ht="15" customHeight="1" x14ac:dyDescent="0.2">
      <c r="A171" s="109">
        <v>43375.52210648125</v>
      </c>
      <c r="B171" s="94">
        <v>84800</v>
      </c>
      <c r="C171" s="150" t="s">
        <v>142</v>
      </c>
      <c r="D171" s="150"/>
    </row>
    <row r="172" spans="1:5" ht="15" customHeight="1" x14ac:dyDescent="0.2">
      <c r="A172" s="109">
        <v>43378.450972222257</v>
      </c>
      <c r="B172" s="94">
        <v>1500</v>
      </c>
      <c r="C172" s="163" t="s">
        <v>255</v>
      </c>
      <c r="D172" s="163"/>
    </row>
    <row r="173" spans="1:5" ht="15" customHeight="1" x14ac:dyDescent="0.2">
      <c r="A173" s="109">
        <v>43382.655428240541</v>
      </c>
      <c r="B173" s="94">
        <v>310985</v>
      </c>
      <c r="C173" s="150" t="s">
        <v>100</v>
      </c>
      <c r="D173" s="150"/>
    </row>
    <row r="174" spans="1:5" ht="15" customHeight="1" x14ac:dyDescent="0.2">
      <c r="A174" s="109">
        <v>43388.540138889104</v>
      </c>
      <c r="B174" s="94">
        <v>4730.03</v>
      </c>
      <c r="C174" s="150" t="s">
        <v>256</v>
      </c>
      <c r="D174" s="150"/>
    </row>
    <row r="175" spans="1:5" ht="15" customHeight="1" x14ac:dyDescent="0.2">
      <c r="A175" s="7" t="s">
        <v>2</v>
      </c>
      <c r="B175" s="27">
        <f>SUM(B168:B174,B148:B163,B165:B166,B11:B146)</f>
        <v>673015.12999999989</v>
      </c>
      <c r="C175" s="27"/>
      <c r="D175" s="28"/>
    </row>
    <row r="177" spans="3:3" ht="15" customHeight="1" x14ac:dyDescent="0.2">
      <c r="C177" s="56"/>
    </row>
  </sheetData>
  <sheetProtection formatCells="0" formatColumns="0" formatRows="0" insertColumns="0" insertRows="0" insertHyperlinks="0" deleteColumns="0" deleteRows="0" sort="0" autoFilter="0" pivotTables="0"/>
  <mergeCells count="34">
    <mergeCell ref="C171:D171"/>
    <mergeCell ref="C154:D154"/>
    <mergeCell ref="C159:D159"/>
    <mergeCell ref="C160:D160"/>
    <mergeCell ref="C161:D161"/>
    <mergeCell ref="C162:D162"/>
    <mergeCell ref="C163:D163"/>
    <mergeCell ref="C174:D174"/>
    <mergeCell ref="C169:D169"/>
    <mergeCell ref="C170:D170"/>
    <mergeCell ref="C172:D172"/>
    <mergeCell ref="C173:D173"/>
    <mergeCell ref="C149:D149"/>
    <mergeCell ref="C150:D150"/>
    <mergeCell ref="C151:D151"/>
    <mergeCell ref="C152:D152"/>
    <mergeCell ref="C153:D153"/>
    <mergeCell ref="B1:D1"/>
    <mergeCell ref="B2:D2"/>
    <mergeCell ref="B4:D4"/>
    <mergeCell ref="B5:D5"/>
    <mergeCell ref="B6:D6"/>
    <mergeCell ref="A147:D147"/>
    <mergeCell ref="A10:D10"/>
    <mergeCell ref="C148:D148"/>
    <mergeCell ref="C168:D168"/>
    <mergeCell ref="A167:D167"/>
    <mergeCell ref="C166:D166"/>
    <mergeCell ref="C155:D155"/>
    <mergeCell ref="C165:D165"/>
    <mergeCell ref="C156:D156"/>
    <mergeCell ref="C157:D157"/>
    <mergeCell ref="C158:D158"/>
    <mergeCell ref="A164:D164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2019-01-11T06:54:50Z</dcterms:created>
  <dcterms:modified xsi:type="dcterms:W3CDTF">2019-01-11T06:54:50Z</dcterms:modified>
</cp:coreProperties>
</file>